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002 - Ensino\002.003 - Disciplinas Gerencial\002.003.002 - ECA I\Livro vol. I\"/>
    </mc:Choice>
  </mc:AlternateContent>
  <xr:revisionPtr revIDLastSave="0" documentId="13_ncr:1_{284B81CF-076F-4401-A6CB-89446916F00B}" xr6:coauthVersionLast="47" xr6:coauthVersionMax="47" xr10:uidLastSave="{00000000-0000-0000-0000-000000000000}"/>
  <bookViews>
    <workbookView xWindow="38280" yWindow="45" windowWidth="38640" windowHeight="15840" activeTab="3" xr2:uid="{66F3C9E9-52DB-4E19-8C0B-E0ECB0D70FBA}"/>
  </bookViews>
  <sheets>
    <sheet name="E3.2" sheetId="1" r:id="rId1"/>
    <sheet name="E3.4" sheetId="2" r:id="rId2"/>
    <sheet name="E3.5" sheetId="3" r:id="rId3"/>
    <sheet name="E3.6" sheetId="5" r:id="rId4"/>
  </sheets>
  <externalReferences>
    <externalReference r:id="rId5"/>
  </externalReferences>
  <definedNames>
    <definedName name="CASO_">[1]Mom.Laj.2!$D$13</definedName>
    <definedName name="lx">[1]Mom.Laj.2!$D$3</definedName>
    <definedName name="ly">[1]Mom.Laj.2!$D$4</definedName>
    <definedName name="M_1">[1]Mom.Laj.3!$A$12:$E$34</definedName>
    <definedName name="M_1λ">[1]Mom.Laj.3!$A$12:$A$34</definedName>
    <definedName name="M_2A">[1]Mom.Laj.3!$F$12:$J$34</definedName>
    <definedName name="M_2Aλ">[1]Mom.Laj.3!$F$12:$F$34</definedName>
    <definedName name="M_2B">[1]Mom.Laj.3!$K$12:$O$34</definedName>
    <definedName name="M_2Bλ">[1]Mom.Laj.3!$K$12:$K$34</definedName>
    <definedName name="M_3">[1]Mom.Laj.3!$P$12:$T$34</definedName>
    <definedName name="M_3λ">[1]Mom.Laj.3!$P$12:$P$34</definedName>
    <definedName name="M_4A">[1]Mom.Laj.3!$U$12:$Y$34</definedName>
    <definedName name="M_4Aλ">[1]Mom.Laj.3!$U$12:$U$34</definedName>
    <definedName name="M_4B">[1]Mom.Laj.3!$Z$12:$AD$34</definedName>
    <definedName name="M_4Bλ">[1]Mom.Laj.3!$Z$12:$Z$34</definedName>
    <definedName name="M_5A">[1]Mom.Laj.3!$AE$12:$AI$34</definedName>
    <definedName name="M_5Aλ">[1]Mom.Laj.3!$AE$12:$AE$34</definedName>
    <definedName name="M_5B">[1]Mom.Laj.3!$AJ$12:$AN$34</definedName>
    <definedName name="M_5Bλ">[1]Mom.Laj.3!$AJ$12:$AJ$34</definedName>
    <definedName name="M_6">[1]Mom.Laj.3!$AO$12:$AS$34</definedName>
    <definedName name="M_6λ">[1]Mom.Laj.3!$AO$12:$AO$34</definedName>
    <definedName name="q">[1]Mom.Laj.2!$D$5</definedName>
    <definedName name="R_1">[1]Mom.Laj.4!$B$12:$F$34</definedName>
    <definedName name="R_1λ">[1]Mom.Laj.4!$B$12:$B$34</definedName>
    <definedName name="R_2A">[1]Mom.Laj.4!$G$12:$K$34</definedName>
    <definedName name="R_2Aλ">[1]Mom.Laj.4!$G$12:$G$34</definedName>
    <definedName name="R_2B">[1]Mom.Laj.4!$L$12:$P$34</definedName>
    <definedName name="R_2Bλ">[1]Mom.Laj.4!$L$12:$L$34</definedName>
    <definedName name="R_3">[1]Mom.Laj.4!$Q$12:$U$34</definedName>
    <definedName name="R_3λ">[1]Mom.Laj.4!$Q$12:$Q$34</definedName>
    <definedName name="R_4A">[1]Mom.Laj.4!$V$12:$Z$34</definedName>
    <definedName name="R_4Aλ">[1]Mom.Laj.4!$V$12:$V$34</definedName>
    <definedName name="R_4B">[1]Mom.Laj.4!$AA$12:$AE$34</definedName>
    <definedName name="R_4Bλ">[1]Mom.Laj.4!$AA$12:$AA$34</definedName>
    <definedName name="R_5A">[1]Mom.Laj.4!$AF$12:$AJ$34</definedName>
    <definedName name="R_5Aλ">[1]Mom.Laj.4!$AF$12:$AF$34</definedName>
    <definedName name="R_5B">[1]Mom.Laj.4!$AK$12:$AO$34</definedName>
    <definedName name="R_5Bλ">[1]Mom.Laj.4!$AK$12:$AK$34</definedName>
    <definedName name="R_6">[1]Mom.Laj.4!$AP$12:$AT$34</definedName>
    <definedName name="R_6λ">[1]Mom.Laj.4!$AP$12:$AP$34</definedName>
    <definedName name="λ">[1]Mom.Laj.2!$H$16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5" l="1"/>
  <c r="U23" i="5"/>
  <c r="U22" i="5"/>
  <c r="U17" i="5"/>
  <c r="U18" i="5"/>
  <c r="U19" i="5"/>
  <c r="U20" i="5"/>
  <c r="U21" i="5"/>
  <c r="U16" i="5"/>
  <c r="U15" i="5"/>
  <c r="Q23" i="5"/>
  <c r="Q24" i="5"/>
  <c r="Q22" i="5"/>
  <c r="Q21" i="5"/>
  <c r="Q20" i="5"/>
  <c r="Q19" i="5"/>
  <c r="Q18" i="5"/>
  <c r="Q17" i="5"/>
  <c r="Q16" i="5"/>
  <c r="Q15" i="5"/>
  <c r="F15" i="5"/>
  <c r="J15" i="5" s="1"/>
  <c r="L15" i="5" s="1"/>
  <c r="M15" i="5" s="1"/>
  <c r="V15" i="5" l="1"/>
  <c r="F16" i="5"/>
  <c r="J16" i="5" s="1"/>
  <c r="L16" i="5" s="1"/>
  <c r="M16" i="5" s="1"/>
  <c r="F17" i="5" l="1"/>
  <c r="J17" i="5" s="1"/>
  <c r="L17" i="5" s="1"/>
  <c r="M17" i="5" s="1"/>
  <c r="V16" i="5" l="1"/>
  <c r="F18" i="5"/>
  <c r="J18" i="5" s="1"/>
  <c r="L18" i="5" s="1"/>
  <c r="M18" i="5" s="1"/>
  <c r="V17" i="5" l="1"/>
  <c r="F19" i="5"/>
  <c r="J19" i="5" s="1"/>
  <c r="L19" i="5" s="1"/>
  <c r="M19" i="5" s="1"/>
  <c r="V18" i="5" l="1"/>
  <c r="F20" i="5"/>
  <c r="J20" i="5" s="1"/>
  <c r="L20" i="5" s="1"/>
  <c r="M20" i="5" s="1"/>
  <c r="V19" i="5" l="1"/>
  <c r="F21" i="5"/>
  <c r="J21" i="5" s="1"/>
  <c r="L21" i="5" s="1"/>
  <c r="M21" i="5" s="1"/>
  <c r="V20" i="5" l="1"/>
  <c r="F22" i="5"/>
  <c r="J22" i="5" l="1"/>
  <c r="L22" i="5" s="1"/>
  <c r="M22" i="5" s="1"/>
  <c r="F23" i="5"/>
  <c r="V21" i="5"/>
  <c r="F24" i="5" l="1"/>
  <c r="J24" i="5" s="1"/>
  <c r="L24" i="5" s="1"/>
  <c r="M24" i="5" s="1"/>
  <c r="V24" i="5" s="1"/>
  <c r="J23" i="5"/>
  <c r="L23" i="5" s="1"/>
  <c r="M23" i="5" s="1"/>
  <c r="V23" i="5" s="1"/>
  <c r="V22" i="5"/>
  <c r="P16" i="5"/>
  <c r="R15" i="5"/>
  <c r="P17" i="5" l="1"/>
  <c r="R16" i="5"/>
  <c r="P18" i="5" l="1"/>
  <c r="R17" i="5"/>
  <c r="R18" i="5" l="1"/>
  <c r="P19" i="5"/>
  <c r="R19" i="5" l="1"/>
  <c r="P20" i="5"/>
  <c r="R20" i="5" l="1"/>
  <c r="P21" i="5"/>
  <c r="R21" i="5" l="1"/>
  <c r="P22" i="5"/>
  <c r="P23" i="5" s="1"/>
  <c r="R23" i="5" l="1"/>
  <c r="P24" i="5"/>
  <c r="R24" i="5" s="1"/>
  <c r="R22" i="5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15" i="3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5" i="2"/>
  <c r="C33" i="1" l="1"/>
  <c r="F33" i="1"/>
  <c r="C34" i="1"/>
  <c r="F34" i="1"/>
  <c r="C29" i="1"/>
  <c r="F29" i="1"/>
  <c r="C30" i="1"/>
  <c r="F30" i="1"/>
  <c r="C31" i="1"/>
  <c r="F31" i="1"/>
  <c r="C32" i="1"/>
  <c r="F3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F15" i="1"/>
  <c r="C15" i="1"/>
  <c r="G28" i="1" l="1"/>
  <c r="H28" i="1" s="1"/>
  <c r="G22" i="1"/>
  <c r="H22" i="1" s="1"/>
  <c r="G34" i="1"/>
  <c r="H34" i="1" s="1"/>
  <c r="G31" i="1"/>
  <c r="H31" i="1" s="1"/>
  <c r="G27" i="1"/>
  <c r="H27" i="1" s="1"/>
  <c r="G32" i="1"/>
  <c r="H32" i="1" s="1"/>
  <c r="G18" i="1"/>
  <c r="H18" i="1" s="1"/>
  <c r="G17" i="1"/>
  <c r="H17" i="1" s="1"/>
  <c r="G33" i="1"/>
  <c r="H33" i="1" s="1"/>
  <c r="G30" i="1"/>
  <c r="H30" i="1" s="1"/>
  <c r="G29" i="1"/>
  <c r="H29" i="1" s="1"/>
  <c r="G16" i="1"/>
  <c r="H16" i="1" s="1"/>
  <c r="G26" i="1"/>
  <c r="H26" i="1" s="1"/>
  <c r="G24" i="1"/>
  <c r="H24" i="1" s="1"/>
  <c r="G23" i="1"/>
  <c r="H23" i="1" s="1"/>
  <c r="G19" i="1"/>
  <c r="H19" i="1" s="1"/>
  <c r="G21" i="1"/>
  <c r="H21" i="1" s="1"/>
  <c r="G20" i="1"/>
  <c r="H20" i="1" s="1"/>
  <c r="G25" i="1"/>
  <c r="H25" i="1" s="1"/>
  <c r="G15" i="1"/>
  <c r="H15" i="1" s="1"/>
</calcChain>
</file>

<file path=xl/sharedStrings.xml><?xml version="1.0" encoding="utf-8"?>
<sst xmlns="http://schemas.openxmlformats.org/spreadsheetml/2006/main" count="92" uniqueCount="51">
  <si>
    <t>Concreto Armado</t>
  </si>
  <si>
    <t>Volume I</t>
  </si>
  <si>
    <t>Uma introdução ao projeto de peças de concreto armado</t>
  </si>
  <si>
    <t>Prof. Wanderlei Malaquias Pereira Junior</t>
  </si>
  <si>
    <t>Prof. Areffy Luiz Cardoso Lima</t>
  </si>
  <si>
    <t>Legenda</t>
  </si>
  <si>
    <t>Usuário inserir dados</t>
  </si>
  <si>
    <t>u (MPa )</t>
  </si>
  <si>
    <t>σ (MPa)</t>
  </si>
  <si>
    <t>R (MPa)</t>
  </si>
  <si>
    <t>S (MPa)</t>
  </si>
  <si>
    <t>Margem</t>
  </si>
  <si>
    <t>Falha</t>
  </si>
  <si>
    <t>Exercício Resolvido 3.2</t>
  </si>
  <si>
    <t>Exercício Resolvido 3.4</t>
  </si>
  <si>
    <t>Dens. (kN/m³)</t>
  </si>
  <si>
    <t>Q (kN/m²)</t>
  </si>
  <si>
    <t>Halv (m)</t>
  </si>
  <si>
    <t>Carga alv (kN/m²) 6120</t>
  </si>
  <si>
    <t>Qalv (kN/m)</t>
  </si>
  <si>
    <t>Espessura (m)</t>
  </si>
  <si>
    <t>sum Li (m)</t>
  </si>
  <si>
    <t>lx (m)</t>
  </si>
  <si>
    <t>ly (m)</t>
  </si>
  <si>
    <t>Qalv (kN/m²)</t>
  </si>
  <si>
    <t>Último pavto</t>
  </si>
  <si>
    <t>V0 (m/s)</t>
  </si>
  <si>
    <t>S1</t>
  </si>
  <si>
    <t>Hi (m)</t>
  </si>
  <si>
    <t>Z (m)</t>
  </si>
  <si>
    <t>b</t>
  </si>
  <si>
    <t>Fr</t>
  </si>
  <si>
    <t>p</t>
  </si>
  <si>
    <t>S2</t>
  </si>
  <si>
    <t>S3</t>
  </si>
  <si>
    <t>Vk (m/s)</t>
  </si>
  <si>
    <t>q (N/m2)</t>
  </si>
  <si>
    <t>I1</t>
  </si>
  <si>
    <t>I2</t>
  </si>
  <si>
    <t>h</t>
  </si>
  <si>
    <t>l1/l2</t>
  </si>
  <si>
    <t>h/l1</t>
  </si>
  <si>
    <t>Ca</t>
  </si>
  <si>
    <t>Li (m)</t>
  </si>
  <si>
    <t>Fa (N/m2)</t>
  </si>
  <si>
    <t>Não</t>
  </si>
  <si>
    <t>Sim</t>
  </si>
  <si>
    <t>Exercício Resolvido 3.5</t>
  </si>
  <si>
    <t>Exercício Resolvido 3.6</t>
  </si>
  <si>
    <t>Pavto</t>
  </si>
  <si>
    <t>Ae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</si>
</sst>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MU Serif"/>
    </font>
    <font>
      <i/>
      <sz val="11"/>
      <color theme="1"/>
      <name val="CMU Serif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Tw Cen MT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43" fontId="6" fillId="3" borderId="1" xfId="1" applyFont="1" applyFill="1" applyBorder="1" applyAlignment="1">
      <alignment vertical="center"/>
    </xf>
    <xf numFmtId="43" fontId="6" fillId="3" borderId="1" xfId="0" applyNumberFormat="1" applyFont="1" applyFill="1" applyBorder="1" applyAlignment="1">
      <alignment vertical="center"/>
    </xf>
    <xf numFmtId="43" fontId="6" fillId="0" borderId="1" xfId="0" applyNumberFormat="1" applyFont="1" applyBorder="1" applyAlignment="1">
      <alignment vertical="center"/>
    </xf>
    <xf numFmtId="164" fontId="6" fillId="3" borderId="1" xfId="0" applyNumberFormat="1" applyFont="1" applyFill="1" applyBorder="1" applyAlignment="1">
      <alignment vertical="center"/>
    </xf>
    <xf numFmtId="43" fontId="6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3" fontId="6" fillId="6" borderId="1" xfId="0" applyNumberFormat="1" applyFont="1" applyFill="1" applyBorder="1" applyAlignme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142875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3B02ED-BC37-4D83-BB70-966DFB7FF2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142875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D96865-4077-4A16-8543-9BC81B906C0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85725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89CD8F-7A3F-4747-A490-952ACD1A7D9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142875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1761E9-3C9F-4556-8E7B-4D282F5FE5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  <xdr:oneCellAnchor>
    <xdr:from>
      <xdr:col>10</xdr:col>
      <xdr:colOff>342901</xdr:colOff>
      <xdr:row>0</xdr:row>
      <xdr:rowOff>104775</xdr:rowOff>
    </xdr:from>
    <xdr:ext cx="1304924" cy="2000250"/>
    <xdr:pic>
      <xdr:nvPicPr>
        <xdr:cNvPr id="3" name="Imagem 2">
          <a:extLst>
            <a:ext uri="{FF2B5EF4-FFF2-40B4-BE49-F238E27FC236}">
              <a16:creationId xmlns:a16="http://schemas.microsoft.com/office/drawing/2014/main" id="{1102D01F-DFCC-49A3-842F-20EE40375B3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oneCellAnchor>
  <xdr:oneCellAnchor>
    <xdr:from>
      <xdr:col>19</xdr:col>
      <xdr:colOff>383723</xdr:colOff>
      <xdr:row>0</xdr:row>
      <xdr:rowOff>131990</xdr:rowOff>
    </xdr:from>
    <xdr:ext cx="1304924" cy="2000250"/>
    <xdr:pic>
      <xdr:nvPicPr>
        <xdr:cNvPr id="4" name="Imagem 3">
          <a:extLst>
            <a:ext uri="{FF2B5EF4-FFF2-40B4-BE49-F238E27FC236}">
              <a16:creationId xmlns:a16="http://schemas.microsoft.com/office/drawing/2014/main" id="{0ABED783-0463-4D00-ACF3-FBBEB38168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4080" y="131990"/>
          <a:ext cx="1304924" cy="20002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2-UFG\3-Ensino\2-Material%20discente\1-ECA%20I\Wanderlei%20Jr_Doc_Itens%20de%20dimensionamento%20ECA%20I_r07_121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i e Ecs"/>
      <sheetName val="Flex-RET"/>
      <sheetName val="Flex-TÊ"/>
      <sheetName val="Cis-RET"/>
      <sheetName val="LN est. I"/>
      <sheetName val="Iner. est. I"/>
      <sheetName val="LN est. II"/>
      <sheetName val="Iner. est. II"/>
      <sheetName val="Fadiga_arm"/>
      <sheetName val="Verifica ELS-F"/>
      <sheetName val="Detsec.p1"/>
      <sheetName val="Comp. lajes"/>
      <sheetName val="Comp. vigas"/>
      <sheetName val="Pré-dim. lajes"/>
      <sheetName val="Pré dim. vigas"/>
      <sheetName val="Pré Dim. Pilares"/>
      <sheetName val="Carga de alvenaria"/>
      <sheetName val="Carga em lajes"/>
      <sheetName val="Mom.Laj.1"/>
      <sheetName val="Mom.Laj.2"/>
      <sheetName val="Mom.Laj.3"/>
      <sheetName val="Mom.Laj.4"/>
      <sheetName val="Mom.Laj.5"/>
      <sheetName val="Determinação de uma aba bf"/>
      <sheetName val="torção"/>
      <sheetName val="Planilha2"/>
      <sheetName val="Detsec.p2"/>
      <sheetName val="Anc.p1"/>
      <sheetName val="Anc.p2"/>
      <sheetName val="tensãodef"/>
      <sheetName val="Momentos em lajes"/>
      <sheetName val="Reações em lajes"/>
      <sheetName val="Mr"/>
      <sheetName val="Planilha1"/>
      <sheetName val="Inércia_Branson"/>
      <sheetName val="Flecha em LA2D"/>
      <sheetName val="Determinação ϒz"/>
      <sheetName val="Momento em pilares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D3">
            <v>4.9720000000000004</v>
          </cell>
        </row>
        <row r="4">
          <cell r="D4">
            <v>4.9720000000000004</v>
          </cell>
        </row>
        <row r="5">
          <cell r="D5">
            <v>2</v>
          </cell>
        </row>
        <row r="13">
          <cell r="D13">
            <v>3</v>
          </cell>
        </row>
        <row r="16">
          <cell r="H16">
            <v>1</v>
          </cell>
        </row>
      </sheetData>
      <sheetData sheetId="20">
        <row r="12">
          <cell r="A12" t="str">
            <v>λ</v>
          </cell>
          <cell r="B12" t="str">
            <v xml:space="preserve">µx </v>
          </cell>
          <cell r="C12" t="str">
            <v xml:space="preserve">µ'x </v>
          </cell>
          <cell r="D12" t="str">
            <v>µy</v>
          </cell>
          <cell r="E12" t="str">
            <v>µ'y</v>
          </cell>
          <cell r="F12" t="str">
            <v>λ</v>
          </cell>
          <cell r="G12" t="str">
            <v xml:space="preserve">µx </v>
          </cell>
          <cell r="H12" t="str">
            <v xml:space="preserve">µ'x </v>
          </cell>
          <cell r="I12" t="str">
            <v>µy</v>
          </cell>
          <cell r="J12" t="str">
            <v>µ'y</v>
          </cell>
          <cell r="K12" t="str">
            <v>λ</v>
          </cell>
          <cell r="L12" t="str">
            <v xml:space="preserve">µx </v>
          </cell>
          <cell r="M12" t="str">
            <v xml:space="preserve">µ'x </v>
          </cell>
          <cell r="N12" t="str">
            <v>µy</v>
          </cell>
          <cell r="O12" t="str">
            <v>µ'y</v>
          </cell>
          <cell r="P12" t="str">
            <v>λ</v>
          </cell>
          <cell r="Q12" t="str">
            <v xml:space="preserve">µx </v>
          </cell>
          <cell r="R12" t="str">
            <v xml:space="preserve">µ'x </v>
          </cell>
          <cell r="S12" t="str">
            <v>µy</v>
          </cell>
          <cell r="T12" t="str">
            <v>µ'y</v>
          </cell>
          <cell r="U12" t="str">
            <v>λ</v>
          </cell>
          <cell r="V12" t="str">
            <v xml:space="preserve">µx </v>
          </cell>
          <cell r="W12" t="str">
            <v xml:space="preserve">µ'x </v>
          </cell>
          <cell r="X12" t="str">
            <v>µy</v>
          </cell>
          <cell r="Y12" t="str">
            <v>µ'y</v>
          </cell>
          <cell r="Z12" t="str">
            <v>λ</v>
          </cell>
          <cell r="AA12" t="str">
            <v xml:space="preserve">µx </v>
          </cell>
          <cell r="AB12" t="str">
            <v xml:space="preserve">µ'x </v>
          </cell>
          <cell r="AC12" t="str">
            <v>µy</v>
          </cell>
          <cell r="AD12" t="str">
            <v>µ'y</v>
          </cell>
          <cell r="AE12" t="str">
            <v>λ</v>
          </cell>
          <cell r="AF12" t="str">
            <v xml:space="preserve">µx </v>
          </cell>
          <cell r="AG12" t="str">
            <v xml:space="preserve">µ'x </v>
          </cell>
          <cell r="AH12" t="str">
            <v>µy</v>
          </cell>
          <cell r="AI12" t="str">
            <v>µ'y</v>
          </cell>
          <cell r="AJ12" t="str">
            <v>λ</v>
          </cell>
          <cell r="AK12" t="str">
            <v xml:space="preserve">µx </v>
          </cell>
          <cell r="AL12" t="str">
            <v xml:space="preserve">µ'x </v>
          </cell>
          <cell r="AM12" t="str">
            <v>µy</v>
          </cell>
          <cell r="AN12" t="str">
            <v>µ'y</v>
          </cell>
          <cell r="AO12" t="str">
            <v>λ</v>
          </cell>
          <cell r="AP12" t="str">
            <v xml:space="preserve">µx </v>
          </cell>
          <cell r="AQ12" t="str">
            <v xml:space="preserve">µ'x </v>
          </cell>
          <cell r="AR12" t="str">
            <v>µy</v>
          </cell>
          <cell r="AS12" t="str">
            <v>µ'y</v>
          </cell>
        </row>
        <row r="13">
          <cell r="A13">
            <v>1</v>
          </cell>
          <cell r="B13">
            <v>4.2300000000000004</v>
          </cell>
          <cell r="D13">
            <v>4.2300000000000004</v>
          </cell>
          <cell r="F13">
            <v>1</v>
          </cell>
          <cell r="G13">
            <v>2.91</v>
          </cell>
          <cell r="I13">
            <v>3.54</v>
          </cell>
          <cell r="J13">
            <v>8.4</v>
          </cell>
          <cell r="K13">
            <v>1</v>
          </cell>
          <cell r="L13">
            <v>3.54</v>
          </cell>
          <cell r="M13">
            <v>8.4</v>
          </cell>
          <cell r="N13">
            <v>2.91</v>
          </cell>
          <cell r="P13">
            <v>1</v>
          </cell>
          <cell r="Q13">
            <v>2.69</v>
          </cell>
          <cell r="R13">
            <v>6.99</v>
          </cell>
          <cell r="S13">
            <v>2.69</v>
          </cell>
          <cell r="T13">
            <v>6.99</v>
          </cell>
          <cell r="U13">
            <v>1</v>
          </cell>
          <cell r="V13">
            <v>2.0099999999999998</v>
          </cell>
          <cell r="X13">
            <v>3.09</v>
          </cell>
          <cell r="Y13">
            <v>6.99</v>
          </cell>
          <cell r="Z13">
            <v>1</v>
          </cell>
          <cell r="AA13">
            <v>3.09</v>
          </cell>
          <cell r="AB13">
            <v>6.99</v>
          </cell>
          <cell r="AC13">
            <v>2.0099999999999998</v>
          </cell>
          <cell r="AE13">
            <v>1</v>
          </cell>
          <cell r="AF13">
            <v>2.02</v>
          </cell>
          <cell r="AG13">
            <v>5.46</v>
          </cell>
          <cell r="AH13">
            <v>2.52</v>
          </cell>
          <cell r="AI13">
            <v>6.17</v>
          </cell>
          <cell r="AJ13">
            <v>1</v>
          </cell>
          <cell r="AK13">
            <v>2.52</v>
          </cell>
          <cell r="AL13">
            <v>6.17</v>
          </cell>
          <cell r="AM13">
            <v>2.02</v>
          </cell>
          <cell r="AN13">
            <v>5.46</v>
          </cell>
          <cell r="AO13">
            <v>1</v>
          </cell>
          <cell r="AP13">
            <v>2.02</v>
          </cell>
          <cell r="AQ13">
            <v>5.15</v>
          </cell>
          <cell r="AR13">
            <v>2.02</v>
          </cell>
          <cell r="AS13">
            <v>5.15</v>
          </cell>
        </row>
        <row r="14">
          <cell r="A14">
            <v>1.05</v>
          </cell>
          <cell r="B14">
            <v>4.62</v>
          </cell>
          <cell r="D14">
            <v>4.25</v>
          </cell>
          <cell r="F14">
            <v>1.05</v>
          </cell>
          <cell r="G14">
            <v>3.26</v>
          </cell>
          <cell r="I14">
            <v>3.64</v>
          </cell>
          <cell r="J14">
            <v>8.7899999999999991</v>
          </cell>
          <cell r="K14">
            <v>1.05</v>
          </cell>
          <cell r="L14">
            <v>3.77</v>
          </cell>
          <cell r="M14">
            <v>8.7899999999999991</v>
          </cell>
          <cell r="N14">
            <v>2.84</v>
          </cell>
          <cell r="P14">
            <v>1.05</v>
          </cell>
          <cell r="Q14">
            <v>2.94</v>
          </cell>
          <cell r="R14">
            <v>7.43</v>
          </cell>
          <cell r="S14">
            <v>2.68</v>
          </cell>
          <cell r="T14">
            <v>7.18</v>
          </cell>
          <cell r="U14">
            <v>1.05</v>
          </cell>
          <cell r="V14">
            <v>2.3199999999999998</v>
          </cell>
          <cell r="X14">
            <v>3.23</v>
          </cell>
          <cell r="Y14">
            <v>7.43</v>
          </cell>
          <cell r="Z14">
            <v>1.05</v>
          </cell>
          <cell r="AA14">
            <v>3.22</v>
          </cell>
          <cell r="AB14">
            <v>7.2</v>
          </cell>
          <cell r="AC14">
            <v>1.92</v>
          </cell>
          <cell r="AE14">
            <v>1.05</v>
          </cell>
          <cell r="AF14">
            <v>2.27</v>
          </cell>
          <cell r="AG14">
            <v>5.98</v>
          </cell>
          <cell r="AH14">
            <v>2.56</v>
          </cell>
          <cell r="AI14">
            <v>6.46</v>
          </cell>
          <cell r="AJ14">
            <v>1.05</v>
          </cell>
          <cell r="AK14">
            <v>2.7</v>
          </cell>
          <cell r="AL14">
            <v>6.47</v>
          </cell>
          <cell r="AM14">
            <v>1.97</v>
          </cell>
          <cell r="AN14">
            <v>5.56</v>
          </cell>
          <cell r="AO14">
            <v>1.05</v>
          </cell>
          <cell r="AP14">
            <v>2.2200000000000002</v>
          </cell>
          <cell r="AQ14">
            <v>5.5</v>
          </cell>
          <cell r="AR14">
            <v>2</v>
          </cell>
          <cell r="AS14">
            <v>5.29</v>
          </cell>
        </row>
        <row r="15">
          <cell r="A15">
            <v>1.1000000000000001</v>
          </cell>
          <cell r="B15">
            <v>5</v>
          </cell>
          <cell r="D15">
            <v>4.2699999999999996</v>
          </cell>
          <cell r="F15">
            <v>1.1000000000000001</v>
          </cell>
          <cell r="G15">
            <v>3.61</v>
          </cell>
          <cell r="I15">
            <v>3.74</v>
          </cell>
          <cell r="J15">
            <v>9.18</v>
          </cell>
          <cell r="K15">
            <v>1.1000000000000001</v>
          </cell>
          <cell r="L15">
            <v>3.99</v>
          </cell>
          <cell r="M15">
            <v>9.17</v>
          </cell>
          <cell r="N15">
            <v>2.76</v>
          </cell>
          <cell r="P15">
            <v>1.1000000000000001</v>
          </cell>
          <cell r="Q15">
            <v>3.19</v>
          </cell>
          <cell r="R15">
            <v>7.87</v>
          </cell>
          <cell r="S15">
            <v>2.67</v>
          </cell>
          <cell r="T15">
            <v>7.36</v>
          </cell>
          <cell r="U15">
            <v>1.1000000000000001</v>
          </cell>
          <cell r="V15">
            <v>2.63</v>
          </cell>
          <cell r="X15">
            <v>3.36</v>
          </cell>
          <cell r="Y15">
            <v>7.87</v>
          </cell>
          <cell r="Z15">
            <v>1.1000000000000001</v>
          </cell>
          <cell r="AA15">
            <v>3.35</v>
          </cell>
          <cell r="AB15">
            <v>7.41</v>
          </cell>
          <cell r="AC15">
            <v>1.83</v>
          </cell>
          <cell r="AE15">
            <v>1.1000000000000001</v>
          </cell>
          <cell r="AF15">
            <v>2.52</v>
          </cell>
          <cell r="AG15">
            <v>6.5</v>
          </cell>
          <cell r="AH15">
            <v>2.6</v>
          </cell>
          <cell r="AI15">
            <v>6.75</v>
          </cell>
          <cell r="AJ15">
            <v>1.1000000000000001</v>
          </cell>
          <cell r="AK15">
            <v>2.87</v>
          </cell>
          <cell r="AL15">
            <v>6.76</v>
          </cell>
          <cell r="AM15">
            <v>1.91</v>
          </cell>
          <cell r="AN15">
            <v>5.65</v>
          </cell>
          <cell r="AO15">
            <v>1.1000000000000001</v>
          </cell>
          <cell r="AP15">
            <v>2.42</v>
          </cell>
          <cell r="AQ15">
            <v>5.85</v>
          </cell>
          <cell r="AR15">
            <v>1.98</v>
          </cell>
          <cell r="AS15">
            <v>5.43</v>
          </cell>
        </row>
        <row r="16">
          <cell r="A16">
            <v>1.1499999999999999</v>
          </cell>
          <cell r="B16">
            <v>5.38</v>
          </cell>
          <cell r="D16">
            <v>4.25</v>
          </cell>
          <cell r="F16">
            <v>1.1499999999999999</v>
          </cell>
          <cell r="G16">
            <v>3.98</v>
          </cell>
          <cell r="I16">
            <v>3.8</v>
          </cell>
          <cell r="J16">
            <v>9.5299999999999994</v>
          </cell>
          <cell r="K16">
            <v>1.1499999999999999</v>
          </cell>
          <cell r="L16">
            <v>4.1900000000000004</v>
          </cell>
          <cell r="M16">
            <v>9.49</v>
          </cell>
          <cell r="N16">
            <v>2.68</v>
          </cell>
          <cell r="P16">
            <v>1.1499999999999999</v>
          </cell>
          <cell r="Q16">
            <v>3.42</v>
          </cell>
          <cell r="R16">
            <v>8.2799999999999994</v>
          </cell>
          <cell r="S16">
            <v>2.65</v>
          </cell>
          <cell r="T16">
            <v>7.5</v>
          </cell>
          <cell r="U16">
            <v>1.1499999999999999</v>
          </cell>
          <cell r="V16">
            <v>2.93</v>
          </cell>
          <cell r="X16">
            <v>3.46</v>
          </cell>
          <cell r="Y16">
            <v>8.26</v>
          </cell>
          <cell r="Z16">
            <v>1.1499999999999999</v>
          </cell>
          <cell r="AA16">
            <v>3.46</v>
          </cell>
          <cell r="AB16">
            <v>7.56</v>
          </cell>
          <cell r="AC16">
            <v>1.73</v>
          </cell>
          <cell r="AE16">
            <v>1.1499999999999999</v>
          </cell>
          <cell r="AF16">
            <v>2.76</v>
          </cell>
          <cell r="AG16">
            <v>7.11</v>
          </cell>
          <cell r="AH16">
            <v>2.63</v>
          </cell>
          <cell r="AI16">
            <v>6.97</v>
          </cell>
          <cell r="AJ16">
            <v>1.1499999999999999</v>
          </cell>
          <cell r="AK16">
            <v>3.02</v>
          </cell>
          <cell r="AL16">
            <v>6.99</v>
          </cell>
          <cell r="AM16">
            <v>1.84</v>
          </cell>
          <cell r="AN16">
            <v>5.7</v>
          </cell>
          <cell r="AO16">
            <v>1.1499999999999999</v>
          </cell>
          <cell r="AP16">
            <v>2.65</v>
          </cell>
          <cell r="AQ16">
            <v>6.14</v>
          </cell>
          <cell r="AR16">
            <v>1.94</v>
          </cell>
          <cell r="AS16">
            <v>5.51</v>
          </cell>
        </row>
        <row r="17">
          <cell r="A17">
            <v>1.2</v>
          </cell>
          <cell r="B17">
            <v>5.75</v>
          </cell>
          <cell r="D17">
            <v>4.22</v>
          </cell>
          <cell r="F17">
            <v>1.2</v>
          </cell>
          <cell r="G17">
            <v>4.3499999999999996</v>
          </cell>
          <cell r="I17">
            <v>3.86</v>
          </cell>
          <cell r="J17">
            <v>9.8800000000000008</v>
          </cell>
          <cell r="K17">
            <v>1.2</v>
          </cell>
          <cell r="L17">
            <v>4.38</v>
          </cell>
          <cell r="M17">
            <v>9.8000000000000007</v>
          </cell>
          <cell r="N17">
            <v>2.59</v>
          </cell>
          <cell r="P17">
            <v>1.2</v>
          </cell>
          <cell r="Q17">
            <v>3.65</v>
          </cell>
          <cell r="R17">
            <v>8.69</v>
          </cell>
          <cell r="S17">
            <v>2.62</v>
          </cell>
          <cell r="T17">
            <v>7.63</v>
          </cell>
          <cell r="U17">
            <v>1.2</v>
          </cell>
          <cell r="V17">
            <v>3.22</v>
          </cell>
          <cell r="X17">
            <v>3.56</v>
          </cell>
          <cell r="Y17">
            <v>8.65</v>
          </cell>
          <cell r="Z17">
            <v>1.2</v>
          </cell>
          <cell r="AA17">
            <v>3.57</v>
          </cell>
          <cell r="AB17">
            <v>7.7</v>
          </cell>
          <cell r="AC17">
            <v>1.63</v>
          </cell>
          <cell r="AE17">
            <v>1.2</v>
          </cell>
          <cell r="AF17">
            <v>3</v>
          </cell>
          <cell r="AG17">
            <v>7.72</v>
          </cell>
          <cell r="AH17">
            <v>2.65</v>
          </cell>
          <cell r="AI17">
            <v>7.19</v>
          </cell>
          <cell r="AJ17">
            <v>1.2</v>
          </cell>
          <cell r="AK17">
            <v>3.16</v>
          </cell>
          <cell r="AL17">
            <v>7.22</v>
          </cell>
          <cell r="AM17">
            <v>1.77</v>
          </cell>
          <cell r="AN17">
            <v>5.75</v>
          </cell>
          <cell r="AO17">
            <v>1.2</v>
          </cell>
          <cell r="AP17">
            <v>2.87</v>
          </cell>
          <cell r="AQ17">
            <v>6.43</v>
          </cell>
          <cell r="AR17">
            <v>1.89</v>
          </cell>
          <cell r="AS17">
            <v>5.59</v>
          </cell>
        </row>
        <row r="18">
          <cell r="A18">
            <v>1.25</v>
          </cell>
          <cell r="B18">
            <v>6.1</v>
          </cell>
          <cell r="D18">
            <v>4.17</v>
          </cell>
          <cell r="F18">
            <v>1.25</v>
          </cell>
          <cell r="G18">
            <v>4.72</v>
          </cell>
          <cell r="I18">
            <v>3.89</v>
          </cell>
          <cell r="J18">
            <v>10.16</v>
          </cell>
          <cell r="K18">
            <v>1.25</v>
          </cell>
          <cell r="L18">
            <v>4.55</v>
          </cell>
          <cell r="M18">
            <v>10.06</v>
          </cell>
          <cell r="N18">
            <v>2.5099999999999998</v>
          </cell>
          <cell r="P18">
            <v>1.25</v>
          </cell>
          <cell r="Q18">
            <v>3.86</v>
          </cell>
          <cell r="R18">
            <v>9.0299999999999994</v>
          </cell>
          <cell r="S18">
            <v>2.56</v>
          </cell>
          <cell r="T18">
            <v>7.72</v>
          </cell>
          <cell r="U18">
            <v>1.25</v>
          </cell>
          <cell r="V18">
            <v>3.63</v>
          </cell>
          <cell r="X18">
            <v>3.64</v>
          </cell>
          <cell r="Y18">
            <v>9.0299999999999994</v>
          </cell>
          <cell r="Z18">
            <v>1.25</v>
          </cell>
          <cell r="AA18">
            <v>3.66</v>
          </cell>
          <cell r="AB18">
            <v>7.82</v>
          </cell>
          <cell r="AC18">
            <v>1.56</v>
          </cell>
          <cell r="AE18">
            <v>1.25</v>
          </cell>
          <cell r="AF18">
            <v>3.23</v>
          </cell>
          <cell r="AG18">
            <v>8.81</v>
          </cell>
          <cell r="AH18">
            <v>2.64</v>
          </cell>
          <cell r="AI18">
            <v>7.36</v>
          </cell>
          <cell r="AJ18">
            <v>1.25</v>
          </cell>
          <cell r="AK18">
            <v>3.28</v>
          </cell>
          <cell r="AL18">
            <v>7.4</v>
          </cell>
          <cell r="AM18">
            <v>1.7</v>
          </cell>
          <cell r="AN18">
            <v>5.75</v>
          </cell>
          <cell r="AO18">
            <v>1.25</v>
          </cell>
          <cell r="AP18">
            <v>2.97</v>
          </cell>
          <cell r="AQ18">
            <v>6.67</v>
          </cell>
          <cell r="AR18">
            <v>1.83</v>
          </cell>
          <cell r="AS18">
            <v>5.64</v>
          </cell>
        </row>
        <row r="19">
          <cell r="A19">
            <v>1.3</v>
          </cell>
          <cell r="B19">
            <v>6.44</v>
          </cell>
          <cell r="D19">
            <v>4.12</v>
          </cell>
          <cell r="F19">
            <v>1.3</v>
          </cell>
          <cell r="G19">
            <v>5.09</v>
          </cell>
          <cell r="I19">
            <v>3.92</v>
          </cell>
          <cell r="J19">
            <v>10.41</v>
          </cell>
          <cell r="K19">
            <v>1.3</v>
          </cell>
          <cell r="L19">
            <v>4.71</v>
          </cell>
          <cell r="M19">
            <v>10.32</v>
          </cell>
          <cell r="N19">
            <v>2.42</v>
          </cell>
          <cell r="P19">
            <v>1.3</v>
          </cell>
          <cell r="Q19">
            <v>4.0599999999999996</v>
          </cell>
          <cell r="R19">
            <v>9.3699999999999992</v>
          </cell>
          <cell r="S19">
            <v>2.5</v>
          </cell>
          <cell r="T19">
            <v>7.81</v>
          </cell>
          <cell r="U19">
            <v>1.3</v>
          </cell>
          <cell r="V19">
            <v>3.99</v>
          </cell>
          <cell r="X19">
            <v>3.72</v>
          </cell>
          <cell r="Y19">
            <v>9.33</v>
          </cell>
          <cell r="Z19">
            <v>1.3</v>
          </cell>
          <cell r="AA19">
            <v>3.74</v>
          </cell>
          <cell r="AB19">
            <v>7.93</v>
          </cell>
          <cell r="AC19">
            <v>1.49</v>
          </cell>
          <cell r="AE19">
            <v>1.3</v>
          </cell>
          <cell r="AF19">
            <v>3.45</v>
          </cell>
          <cell r="AG19">
            <v>8.59</v>
          </cell>
          <cell r="AH19">
            <v>2.61</v>
          </cell>
          <cell r="AI19">
            <v>7.51</v>
          </cell>
          <cell r="AJ19">
            <v>1.3</v>
          </cell>
          <cell r="AK19">
            <v>3.4</v>
          </cell>
          <cell r="AL19">
            <v>7.57</v>
          </cell>
          <cell r="AM19">
            <v>1.62</v>
          </cell>
          <cell r="AN19">
            <v>5.76</v>
          </cell>
          <cell r="AO19">
            <v>1.3</v>
          </cell>
          <cell r="AP19">
            <v>3.06</v>
          </cell>
          <cell r="AQ19">
            <v>6.9</v>
          </cell>
          <cell r="AR19">
            <v>1.77</v>
          </cell>
          <cell r="AS19">
            <v>5.68</v>
          </cell>
        </row>
        <row r="20">
          <cell r="A20">
            <v>1.35</v>
          </cell>
          <cell r="B20">
            <v>6.77</v>
          </cell>
          <cell r="D20">
            <v>4.0599999999999996</v>
          </cell>
          <cell r="F20">
            <v>1.35</v>
          </cell>
          <cell r="G20">
            <v>5.44</v>
          </cell>
          <cell r="I20">
            <v>3.93</v>
          </cell>
          <cell r="J20">
            <v>10.64</v>
          </cell>
          <cell r="K20">
            <v>1.35</v>
          </cell>
          <cell r="L20">
            <v>4.8600000000000003</v>
          </cell>
          <cell r="M20">
            <v>10.54</v>
          </cell>
          <cell r="N20">
            <v>2.34</v>
          </cell>
          <cell r="P20">
            <v>1.35</v>
          </cell>
          <cell r="Q20">
            <v>4.24</v>
          </cell>
          <cell r="R20">
            <v>9.65</v>
          </cell>
          <cell r="S20">
            <v>2.4500000000000002</v>
          </cell>
          <cell r="T20">
            <v>7.88</v>
          </cell>
          <cell r="U20">
            <v>1.35</v>
          </cell>
          <cell r="V20">
            <v>4.34</v>
          </cell>
          <cell r="X20">
            <v>3.77</v>
          </cell>
          <cell r="Y20">
            <v>9.69</v>
          </cell>
          <cell r="Z20">
            <v>1.35</v>
          </cell>
          <cell r="AA20">
            <v>3.8</v>
          </cell>
          <cell r="AB20">
            <v>8.02</v>
          </cell>
          <cell r="AC20">
            <v>1.41</v>
          </cell>
          <cell r="AE20">
            <v>1.35</v>
          </cell>
          <cell r="AF20">
            <v>3.66</v>
          </cell>
          <cell r="AG20">
            <v>8.74</v>
          </cell>
          <cell r="AH20">
            <v>2.57</v>
          </cell>
          <cell r="AI20">
            <v>7.63</v>
          </cell>
          <cell r="AJ20">
            <v>1.35</v>
          </cell>
          <cell r="AK20">
            <v>3.5</v>
          </cell>
          <cell r="AL20">
            <v>7.7</v>
          </cell>
          <cell r="AM20">
            <v>1.55</v>
          </cell>
          <cell r="AN20">
            <v>5.75</v>
          </cell>
          <cell r="AO20">
            <v>1.35</v>
          </cell>
          <cell r="AP20">
            <v>3.19</v>
          </cell>
          <cell r="AQ20">
            <v>7.09</v>
          </cell>
          <cell r="AR20">
            <v>1.71</v>
          </cell>
          <cell r="AS20">
            <v>5.69</v>
          </cell>
        </row>
        <row r="21">
          <cell r="A21">
            <v>1.4</v>
          </cell>
          <cell r="B21">
            <v>7.1</v>
          </cell>
          <cell r="D21">
            <v>4</v>
          </cell>
          <cell r="F21">
            <v>1.4</v>
          </cell>
          <cell r="G21">
            <v>5.79</v>
          </cell>
          <cell r="I21">
            <v>3.94</v>
          </cell>
          <cell r="J21">
            <v>10.86</v>
          </cell>
          <cell r="K21">
            <v>1.4</v>
          </cell>
          <cell r="L21">
            <v>5</v>
          </cell>
          <cell r="M21">
            <v>10.75</v>
          </cell>
          <cell r="N21">
            <v>2.25</v>
          </cell>
          <cell r="P21">
            <v>1.4</v>
          </cell>
          <cell r="Q21">
            <v>4.42</v>
          </cell>
          <cell r="R21">
            <v>9.93</v>
          </cell>
          <cell r="S21">
            <v>2.39</v>
          </cell>
          <cell r="T21">
            <v>7.94</v>
          </cell>
          <cell r="U21">
            <v>1.4</v>
          </cell>
          <cell r="V21">
            <v>4.6900000000000004</v>
          </cell>
          <cell r="X21">
            <v>3.82</v>
          </cell>
          <cell r="Y21">
            <v>10</v>
          </cell>
          <cell r="Z21">
            <v>1.4</v>
          </cell>
          <cell r="AA21">
            <v>3.86</v>
          </cell>
          <cell r="AB21">
            <v>8.11</v>
          </cell>
          <cell r="AC21">
            <v>1.33</v>
          </cell>
          <cell r="AE21">
            <v>1.4</v>
          </cell>
          <cell r="AF21">
            <v>3.86</v>
          </cell>
          <cell r="AG21">
            <v>8.8800000000000008</v>
          </cell>
          <cell r="AH21">
            <v>2.5299999999999998</v>
          </cell>
          <cell r="AI21">
            <v>7.74</v>
          </cell>
          <cell r="AJ21">
            <v>1.4</v>
          </cell>
          <cell r="AK21">
            <v>3.59</v>
          </cell>
          <cell r="AL21">
            <v>7.82</v>
          </cell>
          <cell r="AM21">
            <v>1.47</v>
          </cell>
          <cell r="AN21">
            <v>5.74</v>
          </cell>
          <cell r="AO21">
            <v>1.4</v>
          </cell>
          <cell r="AP21">
            <v>3.32</v>
          </cell>
          <cell r="AQ21">
            <v>7.28</v>
          </cell>
          <cell r="AR21">
            <v>1.65</v>
          </cell>
          <cell r="AS21">
            <v>5.7</v>
          </cell>
        </row>
        <row r="22">
          <cell r="A22">
            <v>1.45</v>
          </cell>
          <cell r="B22">
            <v>7.41</v>
          </cell>
          <cell r="D22">
            <v>3.95</v>
          </cell>
          <cell r="F22">
            <v>1.45</v>
          </cell>
          <cell r="G22">
            <v>6.12</v>
          </cell>
          <cell r="I22">
            <v>3.91</v>
          </cell>
          <cell r="J22">
            <v>11.05</v>
          </cell>
          <cell r="K22">
            <v>1.45</v>
          </cell>
          <cell r="L22">
            <v>5.12</v>
          </cell>
          <cell r="M22">
            <v>10.92</v>
          </cell>
          <cell r="N22">
            <v>2.19</v>
          </cell>
          <cell r="P22">
            <v>1.45</v>
          </cell>
          <cell r="Q22">
            <v>4.58</v>
          </cell>
          <cell r="R22">
            <v>10.17</v>
          </cell>
          <cell r="S22">
            <v>2.3199999999999998</v>
          </cell>
          <cell r="T22">
            <v>8</v>
          </cell>
          <cell r="U22">
            <v>1.45</v>
          </cell>
          <cell r="V22">
            <v>5.03</v>
          </cell>
          <cell r="X22">
            <v>3.86</v>
          </cell>
          <cell r="Y22">
            <v>10.25</v>
          </cell>
          <cell r="Z22">
            <v>1.45</v>
          </cell>
          <cell r="AA22">
            <v>3.91</v>
          </cell>
          <cell r="AB22">
            <v>8.1300000000000008</v>
          </cell>
          <cell r="AC22">
            <v>1.26</v>
          </cell>
          <cell r="AE22">
            <v>1.45</v>
          </cell>
          <cell r="AF22">
            <v>4.05</v>
          </cell>
          <cell r="AG22">
            <v>9.16</v>
          </cell>
          <cell r="AH22">
            <v>2.48</v>
          </cell>
          <cell r="AI22">
            <v>7.83</v>
          </cell>
          <cell r="AJ22">
            <v>1.45</v>
          </cell>
          <cell r="AK22">
            <v>3.67</v>
          </cell>
          <cell r="AL22">
            <v>7.91</v>
          </cell>
          <cell r="AM22">
            <v>1.41</v>
          </cell>
          <cell r="AN22">
            <v>5.73</v>
          </cell>
          <cell r="AO22">
            <v>1.45</v>
          </cell>
          <cell r="AP22">
            <v>3.43</v>
          </cell>
          <cell r="AQ22">
            <v>7.43</v>
          </cell>
          <cell r="AR22">
            <v>1.57</v>
          </cell>
          <cell r="AS22">
            <v>5.71</v>
          </cell>
        </row>
        <row r="23">
          <cell r="A23">
            <v>1.5</v>
          </cell>
          <cell r="B23">
            <v>7.72</v>
          </cell>
          <cell r="D23">
            <v>3.89</v>
          </cell>
          <cell r="F23">
            <v>1.5</v>
          </cell>
          <cell r="G23">
            <v>6.45</v>
          </cell>
          <cell r="I23">
            <v>3.88</v>
          </cell>
          <cell r="J23">
            <v>11.23</v>
          </cell>
          <cell r="K23">
            <v>1.5</v>
          </cell>
          <cell r="L23">
            <v>5.24</v>
          </cell>
          <cell r="M23">
            <v>11.09</v>
          </cell>
          <cell r="N23">
            <v>2.12</v>
          </cell>
          <cell r="P23">
            <v>1.5</v>
          </cell>
          <cell r="Q23">
            <v>4.7300000000000004</v>
          </cell>
          <cell r="R23">
            <v>10.41</v>
          </cell>
          <cell r="S23">
            <v>2.25</v>
          </cell>
          <cell r="T23">
            <v>8.06</v>
          </cell>
          <cell r="U23">
            <v>1.5</v>
          </cell>
          <cell r="V23">
            <v>5.37</v>
          </cell>
          <cell r="X23">
            <v>3.9</v>
          </cell>
          <cell r="Y23">
            <v>10.49</v>
          </cell>
          <cell r="Z23">
            <v>1.5</v>
          </cell>
          <cell r="AA23">
            <v>3.96</v>
          </cell>
          <cell r="AB23">
            <v>8.15</v>
          </cell>
          <cell r="AC23">
            <v>1.19</v>
          </cell>
          <cell r="AE23">
            <v>1.5</v>
          </cell>
          <cell r="AF23">
            <v>4.2300000000000004</v>
          </cell>
          <cell r="AG23">
            <v>9.44</v>
          </cell>
          <cell r="AH23">
            <v>2.4300000000000002</v>
          </cell>
          <cell r="AI23">
            <v>7.91</v>
          </cell>
          <cell r="AJ23">
            <v>1.5</v>
          </cell>
          <cell r="AK23">
            <v>3.74</v>
          </cell>
          <cell r="AL23">
            <v>8</v>
          </cell>
          <cell r="AM23">
            <v>1.35</v>
          </cell>
          <cell r="AN23">
            <v>5.72</v>
          </cell>
          <cell r="AO23">
            <v>1.5</v>
          </cell>
          <cell r="AP23">
            <v>3.53</v>
          </cell>
          <cell r="AQ23">
            <v>7.57</v>
          </cell>
          <cell r="AR23">
            <v>1.49</v>
          </cell>
          <cell r="AS23">
            <v>5.72</v>
          </cell>
        </row>
        <row r="24">
          <cell r="A24">
            <v>1.55</v>
          </cell>
          <cell r="B24">
            <v>7.99</v>
          </cell>
          <cell r="D24">
            <v>3.82</v>
          </cell>
          <cell r="F24">
            <v>1.55</v>
          </cell>
          <cell r="G24">
            <v>6.76</v>
          </cell>
          <cell r="I24">
            <v>3.85</v>
          </cell>
          <cell r="J24">
            <v>11.39</v>
          </cell>
          <cell r="K24">
            <v>1.55</v>
          </cell>
          <cell r="L24">
            <v>5.34</v>
          </cell>
          <cell r="M24">
            <v>11.23</v>
          </cell>
          <cell r="N24">
            <v>2.04</v>
          </cell>
          <cell r="P24">
            <v>1.55</v>
          </cell>
          <cell r="Q24">
            <v>4.8600000000000003</v>
          </cell>
          <cell r="R24">
            <v>10.62</v>
          </cell>
          <cell r="S24">
            <v>2.16</v>
          </cell>
          <cell r="T24">
            <v>8.09</v>
          </cell>
          <cell r="U24">
            <v>1.55</v>
          </cell>
          <cell r="V24">
            <v>5.7</v>
          </cell>
          <cell r="X24">
            <v>3.9</v>
          </cell>
          <cell r="Y24">
            <v>10.7</v>
          </cell>
          <cell r="Z24">
            <v>1.55</v>
          </cell>
          <cell r="AA24">
            <v>4</v>
          </cell>
          <cell r="AB24">
            <v>8.1999999999999993</v>
          </cell>
          <cell r="AC24">
            <v>1.1399999999999999</v>
          </cell>
          <cell r="AE24">
            <v>1.55</v>
          </cell>
          <cell r="AF24">
            <v>4.3899999999999997</v>
          </cell>
          <cell r="AG24">
            <v>9.68</v>
          </cell>
          <cell r="AH24">
            <v>2.39</v>
          </cell>
          <cell r="AI24">
            <v>7.98</v>
          </cell>
          <cell r="AJ24">
            <v>1.55</v>
          </cell>
          <cell r="AK24">
            <v>3.8</v>
          </cell>
          <cell r="AL24">
            <v>8.07</v>
          </cell>
          <cell r="AM24">
            <v>1.29</v>
          </cell>
          <cell r="AN24">
            <v>5.69</v>
          </cell>
          <cell r="AO24">
            <v>1.55</v>
          </cell>
          <cell r="AP24">
            <v>3.61</v>
          </cell>
          <cell r="AQ24">
            <v>7.68</v>
          </cell>
          <cell r="AR24">
            <v>1.43</v>
          </cell>
          <cell r="AS24">
            <v>5.72</v>
          </cell>
        </row>
        <row r="25">
          <cell r="A25">
            <v>1.6</v>
          </cell>
          <cell r="B25">
            <v>8.26</v>
          </cell>
          <cell r="D25">
            <v>3.74</v>
          </cell>
          <cell r="F25">
            <v>1.6</v>
          </cell>
          <cell r="G25">
            <v>7.07</v>
          </cell>
          <cell r="I25">
            <v>3.81</v>
          </cell>
          <cell r="J25">
            <v>11.55</v>
          </cell>
          <cell r="K25">
            <v>1.6</v>
          </cell>
          <cell r="L25">
            <v>5.44</v>
          </cell>
          <cell r="M25">
            <v>11.36</v>
          </cell>
          <cell r="N25">
            <v>1.95</v>
          </cell>
          <cell r="P25">
            <v>1.6</v>
          </cell>
          <cell r="Q25">
            <v>4.99</v>
          </cell>
          <cell r="R25">
            <v>10.82</v>
          </cell>
          <cell r="S25">
            <v>2.0699999999999998</v>
          </cell>
          <cell r="T25">
            <v>8.1199999999999992</v>
          </cell>
          <cell r="U25">
            <v>1.6</v>
          </cell>
          <cell r="V25">
            <v>6.03</v>
          </cell>
          <cell r="X25">
            <v>3.89</v>
          </cell>
          <cell r="Y25">
            <v>10.91</v>
          </cell>
          <cell r="Z25">
            <v>1.6</v>
          </cell>
          <cell r="AA25">
            <v>4.04</v>
          </cell>
          <cell r="AB25">
            <v>8.25</v>
          </cell>
          <cell r="AC25">
            <v>1.08</v>
          </cell>
          <cell r="AE25">
            <v>1.6</v>
          </cell>
          <cell r="AF25">
            <v>4.55</v>
          </cell>
          <cell r="AG25">
            <v>9.91</v>
          </cell>
          <cell r="AH25">
            <v>2.34</v>
          </cell>
          <cell r="AI25">
            <v>8.02</v>
          </cell>
          <cell r="AJ25">
            <v>1.6</v>
          </cell>
          <cell r="AK25">
            <v>3.86</v>
          </cell>
          <cell r="AL25">
            <v>8.14</v>
          </cell>
          <cell r="AM25">
            <v>1.23</v>
          </cell>
          <cell r="AN25">
            <v>5.66</v>
          </cell>
          <cell r="AO25">
            <v>1.6</v>
          </cell>
          <cell r="AP25">
            <v>3.69</v>
          </cell>
          <cell r="AQ25">
            <v>7.79</v>
          </cell>
          <cell r="AR25">
            <v>1.36</v>
          </cell>
          <cell r="AS25">
            <v>5.72</v>
          </cell>
        </row>
        <row r="26">
          <cell r="A26">
            <v>1.65</v>
          </cell>
          <cell r="B26">
            <v>8.5</v>
          </cell>
          <cell r="D26">
            <v>3.66</v>
          </cell>
          <cell r="F26">
            <v>1.65</v>
          </cell>
          <cell r="G26">
            <v>7.28</v>
          </cell>
          <cell r="I26">
            <v>3.78</v>
          </cell>
          <cell r="J26">
            <v>11.67</v>
          </cell>
          <cell r="K26">
            <v>1.65</v>
          </cell>
          <cell r="L26">
            <v>5.53</v>
          </cell>
          <cell r="M26">
            <v>11.48</v>
          </cell>
          <cell r="N26">
            <v>1.87</v>
          </cell>
          <cell r="P26">
            <v>1.65</v>
          </cell>
          <cell r="Q26">
            <v>5.0999999999999996</v>
          </cell>
          <cell r="R26">
            <v>10.99</v>
          </cell>
          <cell r="S26">
            <v>1.99</v>
          </cell>
          <cell r="T26">
            <v>8.14</v>
          </cell>
          <cell r="U26">
            <v>1.65</v>
          </cell>
          <cell r="V26">
            <v>6.35</v>
          </cell>
          <cell r="X26">
            <v>3.85</v>
          </cell>
          <cell r="Y26">
            <v>11.08</v>
          </cell>
          <cell r="Z26">
            <v>1.65</v>
          </cell>
          <cell r="AA26">
            <v>4.07</v>
          </cell>
          <cell r="AB26">
            <v>8.2799999999999994</v>
          </cell>
          <cell r="AC26">
            <v>1.03</v>
          </cell>
          <cell r="AE26">
            <v>1.65</v>
          </cell>
          <cell r="AF26">
            <v>4.7</v>
          </cell>
          <cell r="AG26">
            <v>10.130000000000001</v>
          </cell>
          <cell r="AH26">
            <v>2.2799999999999998</v>
          </cell>
          <cell r="AI26">
            <v>8.0299999999999994</v>
          </cell>
          <cell r="AJ26">
            <v>1.65</v>
          </cell>
          <cell r="AK26">
            <v>3.91</v>
          </cell>
          <cell r="AL26">
            <v>8.1999999999999993</v>
          </cell>
          <cell r="AM26">
            <v>1.18</v>
          </cell>
          <cell r="AN26">
            <v>5.62</v>
          </cell>
          <cell r="AO26">
            <v>1.65</v>
          </cell>
          <cell r="AP26">
            <v>3.76</v>
          </cell>
          <cell r="AQ26">
            <v>7.88</v>
          </cell>
          <cell r="AR26">
            <v>1.29</v>
          </cell>
          <cell r="AS26">
            <v>5.72</v>
          </cell>
        </row>
        <row r="27">
          <cell r="A27">
            <v>1.7</v>
          </cell>
          <cell r="B27">
            <v>8.74</v>
          </cell>
          <cell r="D27">
            <v>3.58</v>
          </cell>
          <cell r="F27">
            <v>1.7</v>
          </cell>
          <cell r="G27">
            <v>7.49</v>
          </cell>
          <cell r="I27">
            <v>3.74</v>
          </cell>
          <cell r="J27">
            <v>11.79</v>
          </cell>
          <cell r="K27">
            <v>1.7</v>
          </cell>
          <cell r="L27">
            <v>5.61</v>
          </cell>
          <cell r="M27">
            <v>11.6</v>
          </cell>
          <cell r="N27">
            <v>1.79</v>
          </cell>
          <cell r="P27">
            <v>1.7</v>
          </cell>
          <cell r="Q27">
            <v>5.21</v>
          </cell>
          <cell r="R27">
            <v>11.16</v>
          </cell>
          <cell r="S27">
            <v>1.91</v>
          </cell>
          <cell r="T27">
            <v>8.15</v>
          </cell>
          <cell r="U27">
            <v>1.7</v>
          </cell>
          <cell r="V27">
            <v>6.67</v>
          </cell>
          <cell r="X27">
            <v>3.81</v>
          </cell>
          <cell r="Y27">
            <v>11.24</v>
          </cell>
          <cell r="Z27">
            <v>1.7</v>
          </cell>
          <cell r="AA27">
            <v>4.0999999999999996</v>
          </cell>
          <cell r="AB27">
            <v>8.3000000000000007</v>
          </cell>
          <cell r="AC27">
            <v>0.98</v>
          </cell>
          <cell r="AE27">
            <v>1.7</v>
          </cell>
          <cell r="AF27">
            <v>4.84</v>
          </cell>
          <cell r="AG27">
            <v>10.34</v>
          </cell>
          <cell r="AH27">
            <v>2.2200000000000002</v>
          </cell>
          <cell r="AI27">
            <v>8.1</v>
          </cell>
          <cell r="AJ27">
            <v>1.7</v>
          </cell>
          <cell r="AK27">
            <v>3.95</v>
          </cell>
          <cell r="AL27">
            <v>8.25</v>
          </cell>
          <cell r="AM27">
            <v>1.1299999999999999</v>
          </cell>
          <cell r="AN27">
            <v>5.58</v>
          </cell>
          <cell r="AO27">
            <v>1.7</v>
          </cell>
          <cell r="AP27">
            <v>3.83</v>
          </cell>
          <cell r="AQ27">
            <v>7.97</v>
          </cell>
          <cell r="AR27">
            <v>1.21</v>
          </cell>
          <cell r="AS27">
            <v>5.72</v>
          </cell>
        </row>
        <row r="28">
          <cell r="A28">
            <v>1.75</v>
          </cell>
          <cell r="B28">
            <v>8.9499999999999993</v>
          </cell>
          <cell r="D28">
            <v>3.53</v>
          </cell>
          <cell r="F28">
            <v>1.75</v>
          </cell>
          <cell r="G28">
            <v>7.53</v>
          </cell>
          <cell r="I28">
            <v>3.69</v>
          </cell>
          <cell r="J28">
            <v>11.88</v>
          </cell>
          <cell r="K28">
            <v>1.75</v>
          </cell>
          <cell r="L28">
            <v>5.68</v>
          </cell>
          <cell r="M28">
            <v>11.72</v>
          </cell>
          <cell r="N28">
            <v>1.74</v>
          </cell>
          <cell r="P28">
            <v>1.75</v>
          </cell>
          <cell r="Q28">
            <v>5.31</v>
          </cell>
          <cell r="R28">
            <v>11.3</v>
          </cell>
          <cell r="S28">
            <v>1.85</v>
          </cell>
          <cell r="T28">
            <v>8.16</v>
          </cell>
          <cell r="U28">
            <v>1.75</v>
          </cell>
          <cell r="V28">
            <v>6.97</v>
          </cell>
          <cell r="X28">
            <v>3.79</v>
          </cell>
          <cell r="Y28">
            <v>11.39</v>
          </cell>
          <cell r="Z28">
            <v>1.75</v>
          </cell>
          <cell r="AA28">
            <v>4.12</v>
          </cell>
          <cell r="AB28">
            <v>8.31</v>
          </cell>
          <cell r="AC28">
            <v>0.95</v>
          </cell>
          <cell r="AE28">
            <v>1.75</v>
          </cell>
          <cell r="AF28">
            <v>4.97</v>
          </cell>
          <cell r="AG28">
            <v>10.53</v>
          </cell>
          <cell r="AH28">
            <v>2.15</v>
          </cell>
          <cell r="AI28">
            <v>8.1300000000000008</v>
          </cell>
          <cell r="AJ28">
            <v>1.75</v>
          </cell>
          <cell r="AK28">
            <v>3.99</v>
          </cell>
          <cell r="AL28">
            <v>8.3000000000000007</v>
          </cell>
          <cell r="AM28">
            <v>1.07</v>
          </cell>
          <cell r="AN28">
            <v>5.56</v>
          </cell>
          <cell r="AO28">
            <v>1.75</v>
          </cell>
          <cell r="AP28">
            <v>3.88</v>
          </cell>
          <cell r="AQ28">
            <v>8.0500000000000007</v>
          </cell>
          <cell r="AR28">
            <v>1.17</v>
          </cell>
          <cell r="AS28">
            <v>5.72</v>
          </cell>
        </row>
        <row r="29">
          <cell r="A29">
            <v>1.8</v>
          </cell>
          <cell r="B29">
            <v>9.16</v>
          </cell>
          <cell r="D29">
            <v>3.47</v>
          </cell>
          <cell r="F29">
            <v>1.8</v>
          </cell>
          <cell r="G29">
            <v>7.56</v>
          </cell>
          <cell r="I29">
            <v>3.63</v>
          </cell>
          <cell r="J29">
            <v>11.96</v>
          </cell>
          <cell r="K29">
            <v>1.8</v>
          </cell>
          <cell r="L29">
            <v>5.75</v>
          </cell>
          <cell r="M29">
            <v>11.84</v>
          </cell>
          <cell r="N29">
            <v>1.68</v>
          </cell>
          <cell r="P29">
            <v>1.8</v>
          </cell>
          <cell r="Q29">
            <v>5.4</v>
          </cell>
          <cell r="R29">
            <v>11.43</v>
          </cell>
          <cell r="S29">
            <v>1.78</v>
          </cell>
          <cell r="T29">
            <v>8.17</v>
          </cell>
          <cell r="U29">
            <v>1.8</v>
          </cell>
          <cell r="V29">
            <v>7.27</v>
          </cell>
          <cell r="X29">
            <v>3.76</v>
          </cell>
          <cell r="Y29">
            <v>11.53</v>
          </cell>
          <cell r="Z29">
            <v>1.8</v>
          </cell>
          <cell r="AA29">
            <v>4.1399999999999997</v>
          </cell>
          <cell r="AB29">
            <v>8.32</v>
          </cell>
          <cell r="AC29">
            <v>0.91</v>
          </cell>
          <cell r="AE29">
            <v>1.8</v>
          </cell>
          <cell r="AF29">
            <v>5.0999999999999996</v>
          </cell>
          <cell r="AG29">
            <v>10.71</v>
          </cell>
          <cell r="AH29">
            <v>2.08</v>
          </cell>
          <cell r="AI29">
            <v>8.17</v>
          </cell>
          <cell r="AJ29">
            <v>1.8</v>
          </cell>
          <cell r="AK29">
            <v>4.0199999999999996</v>
          </cell>
          <cell r="AL29">
            <v>8.34</v>
          </cell>
          <cell r="AM29">
            <v>1</v>
          </cell>
          <cell r="AN29">
            <v>5.54</v>
          </cell>
          <cell r="AO29">
            <v>1.8</v>
          </cell>
          <cell r="AP29">
            <v>3.92</v>
          </cell>
          <cell r="AQ29">
            <v>8.1199999999999992</v>
          </cell>
          <cell r="AR29">
            <v>1.1299999999999999</v>
          </cell>
          <cell r="AS29">
            <v>5.72</v>
          </cell>
        </row>
        <row r="30">
          <cell r="A30">
            <v>1.85</v>
          </cell>
          <cell r="B30">
            <v>9.35</v>
          </cell>
          <cell r="D30">
            <v>3.38</v>
          </cell>
          <cell r="F30">
            <v>1.85</v>
          </cell>
          <cell r="G30">
            <v>8.1</v>
          </cell>
          <cell r="I30">
            <v>3.58</v>
          </cell>
          <cell r="J30">
            <v>12.05</v>
          </cell>
          <cell r="K30">
            <v>1.85</v>
          </cell>
          <cell r="L30">
            <v>5.81</v>
          </cell>
          <cell r="M30">
            <v>11.94</v>
          </cell>
          <cell r="N30">
            <v>1.67</v>
          </cell>
          <cell r="P30">
            <v>1.85</v>
          </cell>
          <cell r="Q30">
            <v>5.48</v>
          </cell>
          <cell r="R30">
            <v>11.55</v>
          </cell>
          <cell r="S30">
            <v>1.72</v>
          </cell>
          <cell r="T30">
            <v>8.17</v>
          </cell>
          <cell r="U30">
            <v>1.85</v>
          </cell>
          <cell r="V30">
            <v>7.55</v>
          </cell>
          <cell r="X30">
            <v>3.72</v>
          </cell>
          <cell r="Y30">
            <v>11.65</v>
          </cell>
          <cell r="Z30">
            <v>1.85</v>
          </cell>
          <cell r="AA30">
            <v>4.1500000000000004</v>
          </cell>
          <cell r="AB30">
            <v>8.33</v>
          </cell>
          <cell r="AC30">
            <v>0.87</v>
          </cell>
          <cell r="AE30">
            <v>1.85</v>
          </cell>
          <cell r="AF30">
            <v>5.2</v>
          </cell>
          <cell r="AG30">
            <v>10.88</v>
          </cell>
          <cell r="AH30">
            <v>2.02</v>
          </cell>
          <cell r="AI30">
            <v>8.16</v>
          </cell>
          <cell r="AJ30">
            <v>1.85</v>
          </cell>
          <cell r="AK30">
            <v>4.05</v>
          </cell>
          <cell r="AL30">
            <v>8.3800000000000008</v>
          </cell>
          <cell r="AM30">
            <v>0.97</v>
          </cell>
          <cell r="AN30">
            <v>5.55</v>
          </cell>
          <cell r="AO30">
            <v>1.85</v>
          </cell>
          <cell r="AP30">
            <v>3.96</v>
          </cell>
          <cell r="AQ30">
            <v>8.18</v>
          </cell>
          <cell r="AR30">
            <v>1.07</v>
          </cell>
          <cell r="AS30">
            <v>5.72</v>
          </cell>
        </row>
        <row r="31">
          <cell r="A31">
            <v>1.9</v>
          </cell>
          <cell r="B31">
            <v>9.5399999999999991</v>
          </cell>
          <cell r="D31">
            <v>3.29</v>
          </cell>
          <cell r="F31">
            <v>1.9</v>
          </cell>
          <cell r="G31">
            <v>8.6300000000000008</v>
          </cell>
          <cell r="I31">
            <v>3.53</v>
          </cell>
          <cell r="J31">
            <v>12.14</v>
          </cell>
          <cell r="K31">
            <v>1.9</v>
          </cell>
          <cell r="L31">
            <v>5.86</v>
          </cell>
          <cell r="M31">
            <v>12.03</v>
          </cell>
          <cell r="N31">
            <v>1.59</v>
          </cell>
          <cell r="P31">
            <v>1.9</v>
          </cell>
          <cell r="Q31">
            <v>5.56</v>
          </cell>
          <cell r="R31">
            <v>11.67</v>
          </cell>
          <cell r="S31">
            <v>1.66</v>
          </cell>
          <cell r="T31">
            <v>8.18</v>
          </cell>
          <cell r="U31">
            <v>1.9</v>
          </cell>
          <cell r="V31">
            <v>7.82</v>
          </cell>
          <cell r="X31">
            <v>3.67</v>
          </cell>
          <cell r="Y31">
            <v>11.77</v>
          </cell>
          <cell r="Z31">
            <v>1.9</v>
          </cell>
          <cell r="AA31">
            <v>4.16</v>
          </cell>
          <cell r="AB31">
            <v>8.33</v>
          </cell>
          <cell r="AC31">
            <v>0.83</v>
          </cell>
          <cell r="AE31">
            <v>1.9</v>
          </cell>
          <cell r="AF31">
            <v>5.3</v>
          </cell>
          <cell r="AG31">
            <v>11.04</v>
          </cell>
          <cell r="AH31">
            <v>1.96</v>
          </cell>
          <cell r="AI31">
            <v>8.14</v>
          </cell>
          <cell r="AJ31">
            <v>1.9</v>
          </cell>
          <cell r="AK31">
            <v>4.08</v>
          </cell>
          <cell r="AL31">
            <v>8.42</v>
          </cell>
          <cell r="AM31">
            <v>0.94</v>
          </cell>
          <cell r="AN31">
            <v>5.56</v>
          </cell>
          <cell r="AO31">
            <v>1.9</v>
          </cell>
          <cell r="AP31">
            <v>3.99</v>
          </cell>
          <cell r="AQ31">
            <v>8.24</v>
          </cell>
          <cell r="AR31">
            <v>1.01</v>
          </cell>
          <cell r="AS31">
            <v>5.72</v>
          </cell>
        </row>
        <row r="32">
          <cell r="A32">
            <v>1.95</v>
          </cell>
          <cell r="B32">
            <v>9.73</v>
          </cell>
          <cell r="D32">
            <v>3.23</v>
          </cell>
          <cell r="F32">
            <v>1.95</v>
          </cell>
          <cell r="G32">
            <v>8.86</v>
          </cell>
          <cell r="I32">
            <v>3.45</v>
          </cell>
          <cell r="J32">
            <v>12.17</v>
          </cell>
          <cell r="K32">
            <v>1.95</v>
          </cell>
          <cell r="L32">
            <v>5.9</v>
          </cell>
          <cell r="M32">
            <v>12.08</v>
          </cell>
          <cell r="N32">
            <v>1.54</v>
          </cell>
          <cell r="P32">
            <v>1.95</v>
          </cell>
          <cell r="Q32">
            <v>5.63</v>
          </cell>
          <cell r="R32">
            <v>11.78</v>
          </cell>
          <cell r="S32">
            <v>1.63</v>
          </cell>
          <cell r="T32">
            <v>8.19</v>
          </cell>
          <cell r="U32">
            <v>1.95</v>
          </cell>
          <cell r="V32">
            <v>8.09</v>
          </cell>
          <cell r="X32">
            <v>3.6</v>
          </cell>
          <cell r="Y32">
            <v>11.83</v>
          </cell>
          <cell r="Z32">
            <v>1.95</v>
          </cell>
          <cell r="AA32">
            <v>4.16</v>
          </cell>
          <cell r="AB32">
            <v>8.33</v>
          </cell>
          <cell r="AC32">
            <v>0.8</v>
          </cell>
          <cell r="AE32">
            <v>1.95</v>
          </cell>
          <cell r="AF32">
            <v>5.4</v>
          </cell>
          <cell r="AG32">
            <v>11.2</v>
          </cell>
          <cell r="AH32">
            <v>1.88</v>
          </cell>
          <cell r="AI32">
            <v>8.1300000000000008</v>
          </cell>
          <cell r="AJ32">
            <v>1.95</v>
          </cell>
          <cell r="AK32">
            <v>4.0999999999999996</v>
          </cell>
          <cell r="AL32">
            <v>8.4499999999999993</v>
          </cell>
          <cell r="AM32">
            <v>0.91</v>
          </cell>
          <cell r="AN32">
            <v>5.6</v>
          </cell>
          <cell r="AO32">
            <v>1.95</v>
          </cell>
          <cell r="AP32">
            <v>4.0199999999999996</v>
          </cell>
          <cell r="AQ32">
            <v>8.2899999999999991</v>
          </cell>
          <cell r="AR32">
            <v>0.99</v>
          </cell>
          <cell r="AS32">
            <v>5.72</v>
          </cell>
        </row>
        <row r="33">
          <cell r="A33">
            <v>2</v>
          </cell>
          <cell r="B33">
            <v>9.91</v>
          </cell>
          <cell r="D33">
            <v>3.16</v>
          </cell>
          <cell r="F33">
            <v>2</v>
          </cell>
          <cell r="G33">
            <v>9.08</v>
          </cell>
          <cell r="I33">
            <v>3.36</v>
          </cell>
          <cell r="J33">
            <v>12.2</v>
          </cell>
          <cell r="K33">
            <v>2</v>
          </cell>
          <cell r="L33">
            <v>5.94</v>
          </cell>
          <cell r="M33">
            <v>12.13</v>
          </cell>
          <cell r="N33">
            <v>1.48</v>
          </cell>
          <cell r="P33">
            <v>2</v>
          </cell>
          <cell r="Q33">
            <v>5.7</v>
          </cell>
          <cell r="R33">
            <v>11.89</v>
          </cell>
          <cell r="S33">
            <v>1.6</v>
          </cell>
          <cell r="T33">
            <v>8.1999999999999993</v>
          </cell>
          <cell r="U33">
            <v>2</v>
          </cell>
          <cell r="V33">
            <v>8.35</v>
          </cell>
          <cell r="X33">
            <v>3.52</v>
          </cell>
          <cell r="Y33">
            <v>11.88</v>
          </cell>
          <cell r="Z33">
            <v>2</v>
          </cell>
          <cell r="AA33">
            <v>4.17</v>
          </cell>
          <cell r="AB33">
            <v>8.33</v>
          </cell>
          <cell r="AC33">
            <v>0.76</v>
          </cell>
          <cell r="AE33">
            <v>2</v>
          </cell>
          <cell r="AF33">
            <v>5.5</v>
          </cell>
          <cell r="AG33">
            <v>11.35</v>
          </cell>
          <cell r="AH33">
            <v>1.8</v>
          </cell>
          <cell r="AI33">
            <v>8.1199999999999992</v>
          </cell>
          <cell r="AJ33">
            <v>2</v>
          </cell>
          <cell r="AK33">
            <v>4.12</v>
          </cell>
          <cell r="AL33">
            <v>8.4700000000000006</v>
          </cell>
          <cell r="AM33">
            <v>0.88</v>
          </cell>
          <cell r="AN33">
            <v>5.64</v>
          </cell>
          <cell r="AO33">
            <v>2</v>
          </cell>
          <cell r="AP33">
            <v>4.05</v>
          </cell>
          <cell r="AQ33">
            <v>8.33</v>
          </cell>
          <cell r="AR33">
            <v>0.96</v>
          </cell>
          <cell r="AS33">
            <v>5.72</v>
          </cell>
        </row>
        <row r="34">
          <cell r="A34" t="str">
            <v>&gt; 2,00</v>
          </cell>
          <cell r="B34">
            <v>12.5</v>
          </cell>
          <cell r="D34">
            <v>3.16</v>
          </cell>
          <cell r="F34" t="str">
            <v xml:space="preserve">&gt; 2,00 </v>
          </cell>
          <cell r="G34">
            <v>12.5</v>
          </cell>
          <cell r="I34">
            <v>3.36</v>
          </cell>
          <cell r="J34">
            <v>12.2</v>
          </cell>
          <cell r="K34" t="str">
            <v xml:space="preserve">&gt; 2,00 </v>
          </cell>
          <cell r="L34">
            <v>7.03</v>
          </cell>
          <cell r="M34">
            <v>12.5</v>
          </cell>
          <cell r="N34">
            <v>1.48</v>
          </cell>
          <cell r="P34" t="str">
            <v xml:space="preserve">&gt; 2,00 </v>
          </cell>
          <cell r="Q34">
            <v>7.03</v>
          </cell>
          <cell r="R34">
            <v>12.5</v>
          </cell>
          <cell r="S34">
            <v>1.6</v>
          </cell>
          <cell r="T34">
            <v>8.1999999999999993</v>
          </cell>
          <cell r="U34" t="str">
            <v xml:space="preserve">&gt; 2,00 </v>
          </cell>
          <cell r="V34">
            <v>12.5</v>
          </cell>
          <cell r="X34">
            <v>3.52</v>
          </cell>
          <cell r="Y34">
            <v>11.88</v>
          </cell>
          <cell r="Z34" t="str">
            <v xml:space="preserve">&gt; 2,00 </v>
          </cell>
          <cell r="AA34">
            <v>4.17</v>
          </cell>
          <cell r="AB34">
            <v>8.33</v>
          </cell>
          <cell r="AC34">
            <v>0.76</v>
          </cell>
          <cell r="AE34" t="str">
            <v xml:space="preserve">&gt; 2,00 </v>
          </cell>
          <cell r="AF34">
            <v>7.03</v>
          </cell>
          <cell r="AG34">
            <v>12.5</v>
          </cell>
          <cell r="AH34">
            <v>1.8</v>
          </cell>
          <cell r="AI34">
            <v>8.1199999999999992</v>
          </cell>
          <cell r="AJ34" t="str">
            <v xml:space="preserve">&gt; 2,00 </v>
          </cell>
          <cell r="AK34">
            <v>4.17</v>
          </cell>
          <cell r="AL34">
            <v>8.33</v>
          </cell>
          <cell r="AM34">
            <v>0.88</v>
          </cell>
          <cell r="AN34">
            <v>5.64</v>
          </cell>
          <cell r="AO34" t="str">
            <v xml:space="preserve">&gt; 2,00 </v>
          </cell>
          <cell r="AP34">
            <v>4.17</v>
          </cell>
          <cell r="AQ34">
            <v>8.33</v>
          </cell>
          <cell r="AR34">
            <v>0.96</v>
          </cell>
          <cell r="AS34">
            <v>5.72</v>
          </cell>
        </row>
      </sheetData>
      <sheetData sheetId="21">
        <row r="12">
          <cell r="B12" t="str">
            <v>λ</v>
          </cell>
          <cell r="C12" t="str">
            <v xml:space="preserve">νx </v>
          </cell>
          <cell r="D12" t="str">
            <v xml:space="preserve">v'x </v>
          </cell>
          <cell r="E12" t="str">
            <v>νy</v>
          </cell>
          <cell r="F12" t="str">
            <v>ν'y</v>
          </cell>
          <cell r="G12" t="str">
            <v>λ</v>
          </cell>
          <cell r="H12" t="str">
            <v xml:space="preserve">νx </v>
          </cell>
          <cell r="I12" t="str">
            <v xml:space="preserve">v'x </v>
          </cell>
          <cell r="J12" t="str">
            <v>νy</v>
          </cell>
          <cell r="K12" t="str">
            <v>ν'y</v>
          </cell>
          <cell r="L12" t="str">
            <v>λ</v>
          </cell>
          <cell r="M12" t="str">
            <v xml:space="preserve">νx </v>
          </cell>
          <cell r="N12" t="str">
            <v xml:space="preserve">v'x </v>
          </cell>
          <cell r="O12" t="str">
            <v>νy</v>
          </cell>
          <cell r="P12" t="str">
            <v>ν'y</v>
          </cell>
          <cell r="Q12" t="str">
            <v>λ</v>
          </cell>
          <cell r="R12" t="str">
            <v xml:space="preserve">νx </v>
          </cell>
          <cell r="S12" t="str">
            <v xml:space="preserve">v'x </v>
          </cell>
          <cell r="T12" t="str">
            <v>νy</v>
          </cell>
          <cell r="U12" t="str">
            <v>ν'y</v>
          </cell>
          <cell r="V12" t="str">
            <v>λ</v>
          </cell>
          <cell r="W12" t="str">
            <v xml:space="preserve">νx </v>
          </cell>
          <cell r="X12" t="str">
            <v xml:space="preserve">v'x </v>
          </cell>
          <cell r="Y12" t="str">
            <v>νy</v>
          </cell>
          <cell r="Z12" t="str">
            <v>ν'y</v>
          </cell>
          <cell r="AA12" t="str">
            <v>λ</v>
          </cell>
          <cell r="AB12" t="str">
            <v xml:space="preserve">νx </v>
          </cell>
          <cell r="AC12" t="str">
            <v xml:space="preserve">v'x </v>
          </cell>
          <cell r="AD12" t="str">
            <v>νy</v>
          </cell>
          <cell r="AE12" t="str">
            <v>ν'y</v>
          </cell>
          <cell r="AF12" t="str">
            <v>λ</v>
          </cell>
          <cell r="AG12" t="str">
            <v xml:space="preserve">νx </v>
          </cell>
          <cell r="AH12" t="str">
            <v xml:space="preserve">v'x </v>
          </cell>
          <cell r="AI12" t="str">
            <v>νy</v>
          </cell>
          <cell r="AJ12" t="str">
            <v>ν'y</v>
          </cell>
          <cell r="AK12" t="str">
            <v>λ</v>
          </cell>
          <cell r="AL12" t="str">
            <v xml:space="preserve">νx </v>
          </cell>
          <cell r="AM12" t="str">
            <v xml:space="preserve">v'x </v>
          </cell>
          <cell r="AN12" t="str">
            <v>νy</v>
          </cell>
          <cell r="AO12" t="str">
            <v>ν'y</v>
          </cell>
          <cell r="AP12" t="str">
            <v>λ</v>
          </cell>
          <cell r="AQ12" t="str">
            <v xml:space="preserve">νx </v>
          </cell>
          <cell r="AR12" t="str">
            <v xml:space="preserve">v'x </v>
          </cell>
          <cell r="AS12" t="str">
            <v>νy</v>
          </cell>
          <cell r="AT12" t="str">
            <v>ν'y</v>
          </cell>
        </row>
        <row r="13">
          <cell r="B13">
            <v>1</v>
          </cell>
          <cell r="C13">
            <v>2.5</v>
          </cell>
          <cell r="E13">
            <v>2.5</v>
          </cell>
          <cell r="G13">
            <v>1</v>
          </cell>
          <cell r="H13">
            <v>1.83</v>
          </cell>
          <cell r="J13">
            <v>2.75</v>
          </cell>
          <cell r="K13">
            <v>4.0199999999999996</v>
          </cell>
          <cell r="L13">
            <v>1</v>
          </cell>
          <cell r="M13">
            <v>2.75</v>
          </cell>
          <cell r="N13">
            <v>4.0199999999999996</v>
          </cell>
          <cell r="O13">
            <v>1.83</v>
          </cell>
          <cell r="Q13">
            <v>1</v>
          </cell>
          <cell r="R13">
            <v>2.17</v>
          </cell>
          <cell r="S13">
            <v>3.17</v>
          </cell>
          <cell r="T13">
            <v>2.17</v>
          </cell>
          <cell r="U13">
            <v>3.17</v>
          </cell>
          <cell r="V13">
            <v>1</v>
          </cell>
          <cell r="W13">
            <v>1.44</v>
          </cell>
          <cell r="Z13">
            <v>3.56</v>
          </cell>
          <cell r="AA13">
            <v>1</v>
          </cell>
          <cell r="AC13">
            <v>3.56</v>
          </cell>
          <cell r="AD13">
            <v>1.44</v>
          </cell>
          <cell r="AF13">
            <v>1</v>
          </cell>
          <cell r="AG13">
            <v>1.71</v>
          </cell>
          <cell r="AH13">
            <v>2.5</v>
          </cell>
          <cell r="AJ13">
            <v>3.03</v>
          </cell>
          <cell r="AK13">
            <v>1</v>
          </cell>
          <cell r="AM13">
            <v>3.03</v>
          </cell>
          <cell r="AN13">
            <v>1.71</v>
          </cell>
          <cell r="AO13">
            <v>2.5</v>
          </cell>
          <cell r="AP13">
            <v>1</v>
          </cell>
          <cell r="AR13">
            <v>2.5</v>
          </cell>
          <cell r="AT13">
            <v>2.5</v>
          </cell>
        </row>
        <row r="14">
          <cell r="B14">
            <v>1.05</v>
          </cell>
          <cell r="C14">
            <v>2.62</v>
          </cell>
          <cell r="E14">
            <v>2.5</v>
          </cell>
          <cell r="G14">
            <v>1.05</v>
          </cell>
          <cell r="H14">
            <v>1.92</v>
          </cell>
          <cell r="J14">
            <v>2.8</v>
          </cell>
          <cell r="K14">
            <v>4.0999999999999996</v>
          </cell>
          <cell r="L14">
            <v>1.05</v>
          </cell>
          <cell r="M14">
            <v>2.82</v>
          </cell>
          <cell r="N14">
            <v>4.13</v>
          </cell>
          <cell r="O14">
            <v>1.83</v>
          </cell>
          <cell r="Q14">
            <v>1.05</v>
          </cell>
          <cell r="R14">
            <v>2.27</v>
          </cell>
          <cell r="S14">
            <v>3.32</v>
          </cell>
          <cell r="T14">
            <v>2.17</v>
          </cell>
          <cell r="U14">
            <v>3.17</v>
          </cell>
          <cell r="V14">
            <v>1.05</v>
          </cell>
          <cell r="W14">
            <v>1.52</v>
          </cell>
          <cell r="Z14">
            <v>3.66</v>
          </cell>
          <cell r="AA14">
            <v>1.05</v>
          </cell>
          <cell r="AC14">
            <v>3.63</v>
          </cell>
          <cell r="AD14">
            <v>1.44</v>
          </cell>
          <cell r="AF14">
            <v>1.05</v>
          </cell>
          <cell r="AG14">
            <v>1.79</v>
          </cell>
          <cell r="AH14">
            <v>2.63</v>
          </cell>
          <cell r="AJ14">
            <v>3.08</v>
          </cell>
          <cell r="AK14">
            <v>1.05</v>
          </cell>
          <cell r="AM14">
            <v>3.12</v>
          </cell>
          <cell r="AN14">
            <v>1.71</v>
          </cell>
          <cell r="AO14">
            <v>2.5</v>
          </cell>
          <cell r="AP14">
            <v>1.05</v>
          </cell>
          <cell r="AR14">
            <v>2.62</v>
          </cell>
          <cell r="AT14">
            <v>2.5</v>
          </cell>
        </row>
        <row r="15">
          <cell r="B15">
            <v>1.1000000000000001</v>
          </cell>
          <cell r="C15">
            <v>2.73</v>
          </cell>
          <cell r="E15">
            <v>2.5</v>
          </cell>
          <cell r="G15">
            <v>1.1000000000000001</v>
          </cell>
          <cell r="H15">
            <v>2.0099999999999998</v>
          </cell>
          <cell r="J15">
            <v>2.85</v>
          </cell>
          <cell r="K15">
            <v>4.17</v>
          </cell>
          <cell r="L15">
            <v>1.1000000000000001</v>
          </cell>
          <cell r="M15">
            <v>2.89</v>
          </cell>
          <cell r="N15">
            <v>4.2300000000000004</v>
          </cell>
          <cell r="O15">
            <v>1.83</v>
          </cell>
          <cell r="Q15">
            <v>1.1000000000000001</v>
          </cell>
          <cell r="R15">
            <v>2.36</v>
          </cell>
          <cell r="S15">
            <v>3.46</v>
          </cell>
          <cell r="T15">
            <v>2.17</v>
          </cell>
          <cell r="U15">
            <v>3.17</v>
          </cell>
          <cell r="V15">
            <v>1.1000000000000001</v>
          </cell>
          <cell r="W15">
            <v>1.59</v>
          </cell>
          <cell r="Z15">
            <v>3.75</v>
          </cell>
          <cell r="AA15">
            <v>1.1000000000000001</v>
          </cell>
          <cell r="AC15">
            <v>3.69</v>
          </cell>
          <cell r="AD15">
            <v>1.44</v>
          </cell>
          <cell r="AF15">
            <v>1.1000000000000001</v>
          </cell>
          <cell r="AG15">
            <v>1.88</v>
          </cell>
          <cell r="AH15">
            <v>2.75</v>
          </cell>
          <cell r="AJ15">
            <v>3.11</v>
          </cell>
          <cell r="AK15">
            <v>1.1000000000000001</v>
          </cell>
          <cell r="AM15">
            <v>3.21</v>
          </cell>
          <cell r="AN15">
            <v>1.71</v>
          </cell>
          <cell r="AO15">
            <v>2.5</v>
          </cell>
          <cell r="AP15">
            <v>1.1000000000000001</v>
          </cell>
          <cell r="AR15">
            <v>2.73</v>
          </cell>
          <cell r="AT15">
            <v>2.5</v>
          </cell>
        </row>
        <row r="16">
          <cell r="B16">
            <v>1.1499999999999999</v>
          </cell>
          <cell r="C16">
            <v>2.83</v>
          </cell>
          <cell r="E16">
            <v>2.5</v>
          </cell>
          <cell r="G16">
            <v>1.1499999999999999</v>
          </cell>
          <cell r="H16">
            <v>2.1</v>
          </cell>
          <cell r="J16">
            <v>2.88</v>
          </cell>
          <cell r="K16">
            <v>4.22</v>
          </cell>
          <cell r="L16">
            <v>1.1499999999999999</v>
          </cell>
          <cell r="M16">
            <v>2.95</v>
          </cell>
          <cell r="N16">
            <v>4.32</v>
          </cell>
          <cell r="O16">
            <v>1.83</v>
          </cell>
          <cell r="Q16">
            <v>1.1499999999999999</v>
          </cell>
          <cell r="R16">
            <v>2.4500000000000002</v>
          </cell>
          <cell r="S16">
            <v>3.58</v>
          </cell>
          <cell r="T16">
            <v>2.17</v>
          </cell>
          <cell r="U16">
            <v>3.17</v>
          </cell>
          <cell r="V16">
            <v>1.1499999999999999</v>
          </cell>
          <cell r="W16">
            <v>1.66</v>
          </cell>
          <cell r="Z16">
            <v>3.84</v>
          </cell>
          <cell r="AA16">
            <v>1.1499999999999999</v>
          </cell>
          <cell r="AC16">
            <v>3.74</v>
          </cell>
          <cell r="AD16">
            <v>1.44</v>
          </cell>
          <cell r="AF16">
            <v>1.1499999999999999</v>
          </cell>
          <cell r="AG16">
            <v>1.96</v>
          </cell>
          <cell r="AH16">
            <v>2.88</v>
          </cell>
          <cell r="AJ16">
            <v>3.14</v>
          </cell>
          <cell r="AK16">
            <v>1.1499999999999999</v>
          </cell>
          <cell r="AM16">
            <v>3.29</v>
          </cell>
          <cell r="AN16">
            <v>1.71</v>
          </cell>
          <cell r="AO16">
            <v>2.5</v>
          </cell>
          <cell r="AP16">
            <v>1.1499999999999999</v>
          </cell>
          <cell r="AR16">
            <v>2.83</v>
          </cell>
          <cell r="AT16">
            <v>2.5</v>
          </cell>
        </row>
        <row r="17">
          <cell r="B17">
            <v>1.2</v>
          </cell>
          <cell r="C17">
            <v>2.92</v>
          </cell>
          <cell r="E17">
            <v>2.5</v>
          </cell>
          <cell r="G17">
            <v>1.2</v>
          </cell>
          <cell r="H17">
            <v>2.2000000000000002</v>
          </cell>
          <cell r="J17">
            <v>2.91</v>
          </cell>
          <cell r="K17">
            <v>4.2699999999999996</v>
          </cell>
          <cell r="L17">
            <v>1.2</v>
          </cell>
          <cell r="M17">
            <v>3.01</v>
          </cell>
          <cell r="N17">
            <v>4.41</v>
          </cell>
          <cell r="O17">
            <v>1.83</v>
          </cell>
          <cell r="Q17">
            <v>1.2</v>
          </cell>
          <cell r="R17">
            <v>2.5299999999999998</v>
          </cell>
          <cell r="S17">
            <v>3.7</v>
          </cell>
          <cell r="T17">
            <v>2.17</v>
          </cell>
          <cell r="U17">
            <v>3.17</v>
          </cell>
          <cell r="V17">
            <v>1.2</v>
          </cell>
          <cell r="W17">
            <v>1.73</v>
          </cell>
          <cell r="Z17">
            <v>3.92</v>
          </cell>
          <cell r="AA17">
            <v>1.2</v>
          </cell>
          <cell r="AC17">
            <v>3.8</v>
          </cell>
          <cell r="AD17">
            <v>1.44</v>
          </cell>
          <cell r="AF17">
            <v>1.2</v>
          </cell>
          <cell r="AG17">
            <v>2.0499999999999998</v>
          </cell>
          <cell r="AH17">
            <v>3</v>
          </cell>
          <cell r="AJ17">
            <v>3.16</v>
          </cell>
          <cell r="AK17">
            <v>1.2</v>
          </cell>
          <cell r="AM17">
            <v>3.36</v>
          </cell>
          <cell r="AN17">
            <v>1.71</v>
          </cell>
          <cell r="AO17">
            <v>2.5</v>
          </cell>
          <cell r="AP17">
            <v>1.2</v>
          </cell>
          <cell r="AR17">
            <v>2.92</v>
          </cell>
          <cell r="AT17">
            <v>2.5</v>
          </cell>
        </row>
        <row r="18">
          <cell r="B18">
            <v>1.25</v>
          </cell>
          <cell r="C18">
            <v>3</v>
          </cell>
          <cell r="E18">
            <v>2.5</v>
          </cell>
          <cell r="G18">
            <v>1.25</v>
          </cell>
          <cell r="H18">
            <v>2.29</v>
          </cell>
          <cell r="J18">
            <v>2.94</v>
          </cell>
          <cell r="K18">
            <v>4.3</v>
          </cell>
          <cell r="L18">
            <v>1.25</v>
          </cell>
          <cell r="M18">
            <v>3.06</v>
          </cell>
          <cell r="N18">
            <v>4.4800000000000004</v>
          </cell>
          <cell r="O18">
            <v>1.83</v>
          </cell>
          <cell r="Q18">
            <v>1.25</v>
          </cell>
          <cell r="R18">
            <v>2.6</v>
          </cell>
          <cell r="S18">
            <v>3.8</v>
          </cell>
          <cell r="T18">
            <v>2.17</v>
          </cell>
          <cell r="U18">
            <v>3.17</v>
          </cell>
          <cell r="V18">
            <v>1.25</v>
          </cell>
          <cell r="W18">
            <v>1.8</v>
          </cell>
          <cell r="Z18">
            <v>3.99</v>
          </cell>
          <cell r="AA18">
            <v>1.25</v>
          </cell>
          <cell r="AC18">
            <v>3.85</v>
          </cell>
          <cell r="AD18">
            <v>1.44</v>
          </cell>
          <cell r="AF18">
            <v>1.25</v>
          </cell>
          <cell r="AG18">
            <v>2.13</v>
          </cell>
          <cell r="AH18">
            <v>3.13</v>
          </cell>
          <cell r="AJ18">
            <v>3.17</v>
          </cell>
          <cell r="AK18">
            <v>1.25</v>
          </cell>
          <cell r="AM18">
            <v>3.42</v>
          </cell>
          <cell r="AN18">
            <v>1.71</v>
          </cell>
          <cell r="AO18">
            <v>2.5</v>
          </cell>
          <cell r="AP18">
            <v>1.25</v>
          </cell>
          <cell r="AR18">
            <v>3</v>
          </cell>
          <cell r="AT18">
            <v>2.5</v>
          </cell>
        </row>
        <row r="19">
          <cell r="B19">
            <v>1.3</v>
          </cell>
          <cell r="C19">
            <v>3.08</v>
          </cell>
          <cell r="E19">
            <v>2.5</v>
          </cell>
          <cell r="G19">
            <v>1.3</v>
          </cell>
          <cell r="H19">
            <v>2.38</v>
          </cell>
          <cell r="J19">
            <v>2.95</v>
          </cell>
          <cell r="K19">
            <v>4.32</v>
          </cell>
          <cell r="L19">
            <v>1.3</v>
          </cell>
          <cell r="M19">
            <v>3.11</v>
          </cell>
          <cell r="N19">
            <v>4.55</v>
          </cell>
          <cell r="O19">
            <v>1.83</v>
          </cell>
          <cell r="Q19">
            <v>1.3</v>
          </cell>
          <cell r="R19">
            <v>2.63</v>
          </cell>
          <cell r="S19">
            <v>3.9</v>
          </cell>
          <cell r="T19">
            <v>2.17</v>
          </cell>
          <cell r="U19">
            <v>3.17</v>
          </cell>
          <cell r="V19">
            <v>1.3</v>
          </cell>
          <cell r="W19">
            <v>1.88</v>
          </cell>
          <cell r="Z19">
            <v>4.0599999999999996</v>
          </cell>
          <cell r="AA19">
            <v>1.3</v>
          </cell>
          <cell r="AC19">
            <v>3.89</v>
          </cell>
          <cell r="AD19">
            <v>1.44</v>
          </cell>
          <cell r="AF19">
            <v>1.3</v>
          </cell>
          <cell r="AG19">
            <v>2.2200000000000002</v>
          </cell>
          <cell r="AH19">
            <v>3.25</v>
          </cell>
          <cell r="AJ19">
            <v>3.17</v>
          </cell>
          <cell r="AK19">
            <v>1.3</v>
          </cell>
          <cell r="AM19">
            <v>3.48</v>
          </cell>
          <cell r="AN19">
            <v>1.71</v>
          </cell>
          <cell r="AO19">
            <v>2.5</v>
          </cell>
          <cell r="AP19">
            <v>1.3</v>
          </cell>
          <cell r="AR19">
            <v>3.08</v>
          </cell>
          <cell r="AT19">
            <v>2.5</v>
          </cell>
        </row>
        <row r="20">
          <cell r="B20">
            <v>1.35</v>
          </cell>
          <cell r="C20">
            <v>3.15</v>
          </cell>
          <cell r="E20">
            <v>2.5</v>
          </cell>
          <cell r="G20">
            <v>1.35</v>
          </cell>
          <cell r="H20">
            <v>2.4700000000000002</v>
          </cell>
          <cell r="J20">
            <v>2.96</v>
          </cell>
          <cell r="K20">
            <v>4.33</v>
          </cell>
          <cell r="L20">
            <v>1.35</v>
          </cell>
          <cell r="M20">
            <v>3.16</v>
          </cell>
          <cell r="N20">
            <v>4.62</v>
          </cell>
          <cell r="O20">
            <v>1.83</v>
          </cell>
          <cell r="Q20">
            <v>1.35</v>
          </cell>
          <cell r="R20">
            <v>2.73</v>
          </cell>
          <cell r="S20">
            <v>3.99</v>
          </cell>
          <cell r="T20">
            <v>2.17</v>
          </cell>
          <cell r="U20">
            <v>3.17</v>
          </cell>
          <cell r="V20">
            <v>1.35</v>
          </cell>
          <cell r="W20">
            <v>1.95</v>
          </cell>
          <cell r="Z20">
            <v>4.12</v>
          </cell>
          <cell r="AA20">
            <v>1.35</v>
          </cell>
          <cell r="AC20">
            <v>3.93</v>
          </cell>
          <cell r="AD20">
            <v>1.44</v>
          </cell>
          <cell r="AF20">
            <v>1.35</v>
          </cell>
          <cell r="AG20">
            <v>2.2999999999999998</v>
          </cell>
          <cell r="AH20">
            <v>3.36</v>
          </cell>
          <cell r="AJ20">
            <v>3.17</v>
          </cell>
          <cell r="AK20">
            <v>1.35</v>
          </cell>
          <cell r="AM20">
            <v>3.54</v>
          </cell>
          <cell r="AN20">
            <v>1.71</v>
          </cell>
          <cell r="AO20">
            <v>2.5</v>
          </cell>
          <cell r="AP20">
            <v>1.35</v>
          </cell>
          <cell r="AR20">
            <v>3.15</v>
          </cell>
          <cell r="AT20">
            <v>2.5</v>
          </cell>
        </row>
        <row r="21">
          <cell r="B21">
            <v>1.4</v>
          </cell>
          <cell r="C21">
            <v>3.21</v>
          </cell>
          <cell r="E21">
            <v>2.5</v>
          </cell>
          <cell r="G21">
            <v>1.4</v>
          </cell>
          <cell r="H21">
            <v>2.56</v>
          </cell>
          <cell r="J21">
            <v>2.96</v>
          </cell>
          <cell r="K21">
            <v>4.33</v>
          </cell>
          <cell r="L21">
            <v>1.4</v>
          </cell>
          <cell r="M21">
            <v>3.2</v>
          </cell>
          <cell r="N21">
            <v>4.68</v>
          </cell>
          <cell r="O21">
            <v>1.83</v>
          </cell>
          <cell r="Q21">
            <v>1.4</v>
          </cell>
          <cell r="R21">
            <v>2.78</v>
          </cell>
          <cell r="S21">
            <v>4.08</v>
          </cell>
          <cell r="T21">
            <v>2.17</v>
          </cell>
          <cell r="U21">
            <v>3.17</v>
          </cell>
          <cell r="V21">
            <v>1.4</v>
          </cell>
          <cell r="W21">
            <v>2.02</v>
          </cell>
          <cell r="Z21">
            <v>4.17</v>
          </cell>
          <cell r="AA21">
            <v>1.4</v>
          </cell>
          <cell r="AC21">
            <v>3.97</v>
          </cell>
          <cell r="AD21">
            <v>1.44</v>
          </cell>
          <cell r="AF21">
            <v>1.4</v>
          </cell>
          <cell r="AG21">
            <v>2.37</v>
          </cell>
          <cell r="AH21">
            <v>3.47</v>
          </cell>
          <cell r="AJ21">
            <v>3.17</v>
          </cell>
          <cell r="AK21">
            <v>1.4</v>
          </cell>
          <cell r="AM21">
            <v>3.59</v>
          </cell>
          <cell r="AN21">
            <v>1.71</v>
          </cell>
          <cell r="AO21">
            <v>2.5</v>
          </cell>
          <cell r="AP21">
            <v>1.4</v>
          </cell>
          <cell r="AR21">
            <v>3.21</v>
          </cell>
          <cell r="AT21">
            <v>2.5</v>
          </cell>
        </row>
        <row r="22">
          <cell r="B22">
            <v>1.45</v>
          </cell>
          <cell r="C22">
            <v>3.28</v>
          </cell>
          <cell r="E22">
            <v>2.5</v>
          </cell>
          <cell r="G22">
            <v>1.45</v>
          </cell>
          <cell r="H22">
            <v>2.64</v>
          </cell>
          <cell r="J22">
            <v>2.96</v>
          </cell>
          <cell r="K22">
            <v>4.33</v>
          </cell>
          <cell r="L22">
            <v>1.45</v>
          </cell>
          <cell r="M22">
            <v>3.24</v>
          </cell>
          <cell r="N22">
            <v>4.74</v>
          </cell>
          <cell r="O22">
            <v>1.83</v>
          </cell>
          <cell r="Q22">
            <v>1.45</v>
          </cell>
          <cell r="R22">
            <v>2.84</v>
          </cell>
          <cell r="S22">
            <v>4.1500000000000004</v>
          </cell>
          <cell r="T22">
            <v>2.17</v>
          </cell>
          <cell r="U22">
            <v>3.17</v>
          </cell>
          <cell r="V22">
            <v>1.45</v>
          </cell>
          <cell r="W22">
            <v>2.09</v>
          </cell>
          <cell r="Z22">
            <v>4.22</v>
          </cell>
          <cell r="AA22">
            <v>1.45</v>
          </cell>
          <cell r="AC22">
            <v>4</v>
          </cell>
          <cell r="AD22">
            <v>1.44</v>
          </cell>
          <cell r="AF22">
            <v>1.45</v>
          </cell>
          <cell r="AG22">
            <v>2.44</v>
          </cell>
          <cell r="AH22">
            <v>3.57</v>
          </cell>
          <cell r="AJ22">
            <v>3.17</v>
          </cell>
          <cell r="AK22">
            <v>1.45</v>
          </cell>
          <cell r="AM22">
            <v>3.64</v>
          </cell>
          <cell r="AN22">
            <v>1.71</v>
          </cell>
          <cell r="AO22">
            <v>2.5</v>
          </cell>
          <cell r="AP22">
            <v>1.45</v>
          </cell>
          <cell r="AR22">
            <v>3.28</v>
          </cell>
          <cell r="AT22">
            <v>2.5</v>
          </cell>
        </row>
        <row r="23">
          <cell r="B23">
            <v>1.5</v>
          </cell>
          <cell r="C23">
            <v>3.33</v>
          </cell>
          <cell r="E23">
            <v>2.5</v>
          </cell>
          <cell r="G23">
            <v>1.5</v>
          </cell>
          <cell r="H23">
            <v>2.72</v>
          </cell>
          <cell r="J23">
            <v>2.96</v>
          </cell>
          <cell r="K23">
            <v>4.33</v>
          </cell>
          <cell r="L23">
            <v>1.5</v>
          </cell>
          <cell r="M23">
            <v>3.27</v>
          </cell>
          <cell r="N23">
            <v>4.79</v>
          </cell>
          <cell r="O23">
            <v>1.83</v>
          </cell>
          <cell r="Q23">
            <v>1.5</v>
          </cell>
          <cell r="R23">
            <v>2.89</v>
          </cell>
          <cell r="S23">
            <v>4.2300000000000004</v>
          </cell>
          <cell r="T23">
            <v>2.17</v>
          </cell>
          <cell r="U23">
            <v>3.17</v>
          </cell>
          <cell r="V23">
            <v>1.5</v>
          </cell>
          <cell r="W23">
            <v>2.17</v>
          </cell>
          <cell r="Z23">
            <v>4.25</v>
          </cell>
          <cell r="AA23">
            <v>1.5</v>
          </cell>
          <cell r="AC23">
            <v>4.04</v>
          </cell>
          <cell r="AD23">
            <v>1.44</v>
          </cell>
          <cell r="AF23">
            <v>1.5</v>
          </cell>
          <cell r="AG23">
            <v>2.5</v>
          </cell>
          <cell r="AH23">
            <v>3.66</v>
          </cell>
          <cell r="AJ23">
            <v>3.17</v>
          </cell>
          <cell r="AK23">
            <v>1.5</v>
          </cell>
          <cell r="AM23">
            <v>3.69</v>
          </cell>
          <cell r="AN23">
            <v>1.71</v>
          </cell>
          <cell r="AO23">
            <v>2.5</v>
          </cell>
          <cell r="AP23">
            <v>1.5</v>
          </cell>
          <cell r="AR23">
            <v>3.33</v>
          </cell>
          <cell r="AT23">
            <v>2.5</v>
          </cell>
        </row>
        <row r="24">
          <cell r="B24">
            <v>1.55</v>
          </cell>
          <cell r="C24">
            <v>3.39</v>
          </cell>
          <cell r="E24">
            <v>2.5</v>
          </cell>
          <cell r="G24">
            <v>1.55</v>
          </cell>
          <cell r="H24">
            <v>2.8</v>
          </cell>
          <cell r="J24">
            <v>2.96</v>
          </cell>
          <cell r="K24">
            <v>4.33</v>
          </cell>
          <cell r="L24">
            <v>1.55</v>
          </cell>
          <cell r="M24">
            <v>3.31</v>
          </cell>
          <cell r="N24">
            <v>4.84</v>
          </cell>
          <cell r="O24">
            <v>1.83</v>
          </cell>
          <cell r="Q24">
            <v>1.55</v>
          </cell>
          <cell r="R24">
            <v>2.93</v>
          </cell>
          <cell r="S24">
            <v>4.29</v>
          </cell>
          <cell r="T24">
            <v>2.17</v>
          </cell>
          <cell r="U24">
            <v>3.17</v>
          </cell>
          <cell r="V24">
            <v>1.55</v>
          </cell>
          <cell r="W24">
            <v>2.2400000000000002</v>
          </cell>
          <cell r="Z24">
            <v>4.28</v>
          </cell>
          <cell r="AA24">
            <v>1.55</v>
          </cell>
          <cell r="AC24">
            <v>4.07</v>
          </cell>
          <cell r="AD24">
            <v>1.44</v>
          </cell>
          <cell r="AF24">
            <v>1.55</v>
          </cell>
          <cell r="AG24">
            <v>2.56</v>
          </cell>
          <cell r="AH24">
            <v>3.75</v>
          </cell>
          <cell r="AJ24">
            <v>3.17</v>
          </cell>
          <cell r="AK24">
            <v>1.55</v>
          </cell>
          <cell r="AM24">
            <v>3.73</v>
          </cell>
          <cell r="AN24">
            <v>1.71</v>
          </cell>
          <cell r="AO24">
            <v>2.5</v>
          </cell>
          <cell r="AP24">
            <v>1.55</v>
          </cell>
          <cell r="AR24">
            <v>3.39</v>
          </cell>
          <cell r="AT24">
            <v>2.5</v>
          </cell>
        </row>
        <row r="25">
          <cell r="B25">
            <v>1.6</v>
          </cell>
          <cell r="C25">
            <v>3.44</v>
          </cell>
          <cell r="E25">
            <v>2.5</v>
          </cell>
          <cell r="G25">
            <v>1.6</v>
          </cell>
          <cell r="H25">
            <v>2.87</v>
          </cell>
          <cell r="J25">
            <v>2.96</v>
          </cell>
          <cell r="K25">
            <v>4.33</v>
          </cell>
          <cell r="L25">
            <v>1.6</v>
          </cell>
          <cell r="M25">
            <v>3.34</v>
          </cell>
          <cell r="N25">
            <v>4.8899999999999997</v>
          </cell>
          <cell r="O25">
            <v>1.83</v>
          </cell>
          <cell r="Q25">
            <v>1.6</v>
          </cell>
          <cell r="R25">
            <v>2.98</v>
          </cell>
          <cell r="S25">
            <v>4.3600000000000003</v>
          </cell>
          <cell r="T25">
            <v>2.17</v>
          </cell>
          <cell r="U25">
            <v>3.17</v>
          </cell>
          <cell r="V25">
            <v>1.6</v>
          </cell>
          <cell r="W25">
            <v>2.31</v>
          </cell>
          <cell r="Z25">
            <v>4.3</v>
          </cell>
          <cell r="AA25">
            <v>1.6</v>
          </cell>
          <cell r="AC25">
            <v>4.0999999999999996</v>
          </cell>
          <cell r="AD25">
            <v>1.44</v>
          </cell>
          <cell r="AF25">
            <v>1.6</v>
          </cell>
          <cell r="AG25">
            <v>2.61</v>
          </cell>
          <cell r="AH25">
            <v>3.83</v>
          </cell>
          <cell r="AJ25">
            <v>3.17</v>
          </cell>
          <cell r="AK25">
            <v>1.6</v>
          </cell>
          <cell r="AM25">
            <v>3.77</v>
          </cell>
          <cell r="AN25">
            <v>1.71</v>
          </cell>
          <cell r="AO25">
            <v>2.5</v>
          </cell>
          <cell r="AP25">
            <v>1.6</v>
          </cell>
          <cell r="AR25">
            <v>3.44</v>
          </cell>
          <cell r="AT25">
            <v>2.5</v>
          </cell>
        </row>
        <row r="26">
          <cell r="B26">
            <v>1.65</v>
          </cell>
          <cell r="C26">
            <v>3.48</v>
          </cell>
          <cell r="E26">
            <v>2.5</v>
          </cell>
          <cell r="G26">
            <v>1.65</v>
          </cell>
          <cell r="H26">
            <v>2.93</v>
          </cell>
          <cell r="J26">
            <v>2.96</v>
          </cell>
          <cell r="K26">
            <v>4.33</v>
          </cell>
          <cell r="L26">
            <v>1.65</v>
          </cell>
          <cell r="M26">
            <v>3.37</v>
          </cell>
          <cell r="N26">
            <v>4.93</v>
          </cell>
          <cell r="O26">
            <v>1.83</v>
          </cell>
          <cell r="Q26">
            <v>1.65</v>
          </cell>
          <cell r="R26">
            <v>3.02</v>
          </cell>
          <cell r="S26">
            <v>4.42</v>
          </cell>
          <cell r="T26">
            <v>2.17</v>
          </cell>
          <cell r="U26">
            <v>3.17</v>
          </cell>
          <cell r="V26">
            <v>1.65</v>
          </cell>
          <cell r="W26">
            <v>2.38</v>
          </cell>
          <cell r="Z26">
            <v>4.32</v>
          </cell>
          <cell r="AA26">
            <v>1.65</v>
          </cell>
          <cell r="AC26">
            <v>4.13</v>
          </cell>
          <cell r="AD26">
            <v>1.44</v>
          </cell>
          <cell r="AF26">
            <v>1.65</v>
          </cell>
          <cell r="AG26">
            <v>2.67</v>
          </cell>
          <cell r="AH26">
            <v>3.9</v>
          </cell>
          <cell r="AJ26">
            <v>3.17</v>
          </cell>
          <cell r="AK26">
            <v>1.65</v>
          </cell>
          <cell r="AM26">
            <v>3.81</v>
          </cell>
          <cell r="AN26">
            <v>1.71</v>
          </cell>
          <cell r="AO26">
            <v>2.5</v>
          </cell>
          <cell r="AP26">
            <v>1.65</v>
          </cell>
          <cell r="AR26">
            <v>3.48</v>
          </cell>
          <cell r="AT26">
            <v>2.5</v>
          </cell>
        </row>
        <row r="27">
          <cell r="B27">
            <v>1.7</v>
          </cell>
          <cell r="C27">
            <v>3.53</v>
          </cell>
          <cell r="E27">
            <v>2.5</v>
          </cell>
          <cell r="G27">
            <v>1.7</v>
          </cell>
          <cell r="H27">
            <v>2.99</v>
          </cell>
          <cell r="J27">
            <v>2.96</v>
          </cell>
          <cell r="K27">
            <v>4.33</v>
          </cell>
          <cell r="L27">
            <v>1.7</v>
          </cell>
          <cell r="M27">
            <v>3.4</v>
          </cell>
          <cell r="N27">
            <v>4.97</v>
          </cell>
          <cell r="O27">
            <v>1.83</v>
          </cell>
          <cell r="Q27">
            <v>1.7</v>
          </cell>
          <cell r="R27">
            <v>3.06</v>
          </cell>
          <cell r="S27">
            <v>4.4800000000000004</v>
          </cell>
          <cell r="T27">
            <v>2.17</v>
          </cell>
          <cell r="U27">
            <v>3.17</v>
          </cell>
          <cell r="V27">
            <v>1.7</v>
          </cell>
          <cell r="W27">
            <v>2.4500000000000002</v>
          </cell>
          <cell r="Z27">
            <v>4.33</v>
          </cell>
          <cell r="AA27">
            <v>1.7</v>
          </cell>
          <cell r="AC27">
            <v>4.1500000000000004</v>
          </cell>
          <cell r="AD27">
            <v>1.44</v>
          </cell>
          <cell r="AF27">
            <v>1.7</v>
          </cell>
          <cell r="AG27">
            <v>2.72</v>
          </cell>
          <cell r="AH27">
            <v>3.98</v>
          </cell>
          <cell r="AJ27">
            <v>3.17</v>
          </cell>
          <cell r="AK27">
            <v>1.7</v>
          </cell>
          <cell r="AM27">
            <v>3.84</v>
          </cell>
          <cell r="AN27">
            <v>1.71</v>
          </cell>
          <cell r="AO27">
            <v>2.5</v>
          </cell>
          <cell r="AP27">
            <v>1.7</v>
          </cell>
          <cell r="AR27">
            <v>3.53</v>
          </cell>
          <cell r="AT27">
            <v>2.5</v>
          </cell>
        </row>
        <row r="28">
          <cell r="B28">
            <v>1.75</v>
          </cell>
          <cell r="C28">
            <v>3.57</v>
          </cell>
          <cell r="E28">
            <v>2.5</v>
          </cell>
          <cell r="G28">
            <v>1.75</v>
          </cell>
          <cell r="H28">
            <v>3.05</v>
          </cell>
          <cell r="J28">
            <v>2.96</v>
          </cell>
          <cell r="K28">
            <v>4.33</v>
          </cell>
          <cell r="L28">
            <v>1.75</v>
          </cell>
          <cell r="M28">
            <v>3.42</v>
          </cell>
          <cell r="N28">
            <v>5.01</v>
          </cell>
          <cell r="O28">
            <v>1.83</v>
          </cell>
          <cell r="Q28">
            <v>1.75</v>
          </cell>
          <cell r="R28">
            <v>3.09</v>
          </cell>
          <cell r="S28">
            <v>4.53</v>
          </cell>
          <cell r="T28">
            <v>2.17</v>
          </cell>
          <cell r="U28">
            <v>3.17</v>
          </cell>
          <cell r="V28">
            <v>1.75</v>
          </cell>
          <cell r="W28">
            <v>2.5299999999999998</v>
          </cell>
          <cell r="Z28">
            <v>4.33</v>
          </cell>
          <cell r="AA28">
            <v>1.75</v>
          </cell>
          <cell r="AC28">
            <v>4.18</v>
          </cell>
          <cell r="AD28">
            <v>1.44</v>
          </cell>
          <cell r="AF28">
            <v>1.75</v>
          </cell>
          <cell r="AG28">
            <v>2.76</v>
          </cell>
          <cell r="AH28">
            <v>4.04</v>
          </cell>
          <cell r="AJ28">
            <v>3.17</v>
          </cell>
          <cell r="AK28">
            <v>1.75</v>
          </cell>
          <cell r="AM28">
            <v>3.87</v>
          </cell>
          <cell r="AN28">
            <v>1.71</v>
          </cell>
          <cell r="AO28">
            <v>2.5</v>
          </cell>
          <cell r="AP28">
            <v>1.75</v>
          </cell>
          <cell r="AR28">
            <v>3.57</v>
          </cell>
          <cell r="AT28">
            <v>2.5</v>
          </cell>
        </row>
        <row r="29">
          <cell r="B29">
            <v>1.8</v>
          </cell>
          <cell r="C29">
            <v>3.61</v>
          </cell>
          <cell r="E29">
            <v>2.5</v>
          </cell>
          <cell r="G29">
            <v>1.8</v>
          </cell>
          <cell r="H29">
            <v>3.1</v>
          </cell>
          <cell r="J29">
            <v>2.96</v>
          </cell>
          <cell r="K29">
            <v>4.33</v>
          </cell>
          <cell r="L29">
            <v>1.8</v>
          </cell>
          <cell r="M29">
            <v>3.45</v>
          </cell>
          <cell r="N29">
            <v>5.05</v>
          </cell>
          <cell r="O29">
            <v>1.83</v>
          </cell>
          <cell r="Q29">
            <v>1.8</v>
          </cell>
          <cell r="R29">
            <v>3.13</v>
          </cell>
          <cell r="S29">
            <v>4.58</v>
          </cell>
          <cell r="T29">
            <v>2.17</v>
          </cell>
          <cell r="U29">
            <v>3.17</v>
          </cell>
          <cell r="V29">
            <v>1.8</v>
          </cell>
          <cell r="W29">
            <v>2.59</v>
          </cell>
          <cell r="Z29">
            <v>4.33</v>
          </cell>
          <cell r="AA29">
            <v>1.8</v>
          </cell>
          <cell r="AC29">
            <v>4.2</v>
          </cell>
          <cell r="AD29">
            <v>1.44</v>
          </cell>
          <cell r="AF29">
            <v>1.8</v>
          </cell>
          <cell r="AG29">
            <v>2.8</v>
          </cell>
          <cell r="AH29">
            <v>4.1100000000000003</v>
          </cell>
          <cell r="AJ29">
            <v>3.17</v>
          </cell>
          <cell r="AK29">
            <v>1.8</v>
          </cell>
          <cell r="AM29">
            <v>3.9</v>
          </cell>
          <cell r="AN29">
            <v>1.71</v>
          </cell>
          <cell r="AO29">
            <v>2.5</v>
          </cell>
          <cell r="AP29">
            <v>1.8</v>
          </cell>
          <cell r="AR29">
            <v>3.61</v>
          </cell>
          <cell r="AT29">
            <v>2.5</v>
          </cell>
        </row>
        <row r="30">
          <cell r="B30">
            <v>1.85</v>
          </cell>
          <cell r="C30">
            <v>3.65</v>
          </cell>
          <cell r="E30">
            <v>2.5</v>
          </cell>
          <cell r="G30">
            <v>1.85</v>
          </cell>
          <cell r="H30">
            <v>3.15</v>
          </cell>
          <cell r="J30">
            <v>2.96</v>
          </cell>
          <cell r="K30">
            <v>4.33</v>
          </cell>
          <cell r="L30">
            <v>1.85</v>
          </cell>
          <cell r="M30">
            <v>3.47</v>
          </cell>
          <cell r="N30">
            <v>5.09</v>
          </cell>
          <cell r="O30">
            <v>1.83</v>
          </cell>
          <cell r="Q30">
            <v>1.85</v>
          </cell>
          <cell r="R30">
            <v>3.16</v>
          </cell>
          <cell r="S30">
            <v>4.63</v>
          </cell>
          <cell r="T30">
            <v>2.17</v>
          </cell>
          <cell r="U30">
            <v>3.17</v>
          </cell>
          <cell r="V30">
            <v>1.85</v>
          </cell>
          <cell r="W30">
            <v>2.63</v>
          </cell>
          <cell r="Z30">
            <v>4.33</v>
          </cell>
          <cell r="AA30">
            <v>1.85</v>
          </cell>
          <cell r="AC30">
            <v>4.22</v>
          </cell>
          <cell r="AD30">
            <v>1.44</v>
          </cell>
          <cell r="AF30">
            <v>1.85</v>
          </cell>
          <cell r="AG30">
            <v>2.85</v>
          </cell>
          <cell r="AH30">
            <v>4.17</v>
          </cell>
          <cell r="AJ30">
            <v>3.17</v>
          </cell>
          <cell r="AK30">
            <v>1.85</v>
          </cell>
          <cell r="AM30">
            <v>3.93</v>
          </cell>
          <cell r="AN30">
            <v>1.71</v>
          </cell>
          <cell r="AO30">
            <v>2.5</v>
          </cell>
          <cell r="AP30">
            <v>1.85</v>
          </cell>
          <cell r="AR30">
            <v>3.65</v>
          </cell>
          <cell r="AT30">
            <v>2.5</v>
          </cell>
        </row>
        <row r="31">
          <cell r="B31">
            <v>1.9</v>
          </cell>
          <cell r="C31">
            <v>3.68</v>
          </cell>
          <cell r="E31">
            <v>2.5</v>
          </cell>
          <cell r="G31">
            <v>1.9</v>
          </cell>
          <cell r="H31">
            <v>3.2</v>
          </cell>
          <cell r="J31">
            <v>2.96</v>
          </cell>
          <cell r="K31">
            <v>4.33</v>
          </cell>
          <cell r="L31">
            <v>1.9</v>
          </cell>
          <cell r="M31">
            <v>3.5</v>
          </cell>
          <cell r="N31">
            <v>5.12</v>
          </cell>
          <cell r="O31">
            <v>1.83</v>
          </cell>
          <cell r="Q31">
            <v>1.9</v>
          </cell>
          <cell r="R31">
            <v>3.19</v>
          </cell>
          <cell r="S31">
            <v>4.67</v>
          </cell>
          <cell r="T31">
            <v>2.17</v>
          </cell>
          <cell r="U31">
            <v>3.17</v>
          </cell>
          <cell r="V31">
            <v>1.9</v>
          </cell>
          <cell r="W31">
            <v>2.72</v>
          </cell>
          <cell r="Z31">
            <v>4.33</v>
          </cell>
          <cell r="AA31">
            <v>1.9</v>
          </cell>
          <cell r="AC31">
            <v>4.24</v>
          </cell>
          <cell r="AD31">
            <v>1.44</v>
          </cell>
          <cell r="AF31">
            <v>1.9</v>
          </cell>
          <cell r="AG31">
            <v>2.89</v>
          </cell>
          <cell r="AH31">
            <v>4.22</v>
          </cell>
          <cell r="AJ31">
            <v>3.17</v>
          </cell>
          <cell r="AK31">
            <v>1.9</v>
          </cell>
          <cell r="AM31">
            <v>3.96</v>
          </cell>
          <cell r="AN31">
            <v>1.71</v>
          </cell>
          <cell r="AO31">
            <v>2.5</v>
          </cell>
          <cell r="AP31">
            <v>1.9</v>
          </cell>
          <cell r="AR31">
            <v>3.68</v>
          </cell>
          <cell r="AT31">
            <v>2.5</v>
          </cell>
        </row>
        <row r="32">
          <cell r="B32">
            <v>1.95</v>
          </cell>
          <cell r="C32">
            <v>3.72</v>
          </cell>
          <cell r="E32">
            <v>2.5</v>
          </cell>
          <cell r="G32">
            <v>1.95</v>
          </cell>
          <cell r="H32">
            <v>3.25</v>
          </cell>
          <cell r="J32">
            <v>2.96</v>
          </cell>
          <cell r="K32">
            <v>4.33</v>
          </cell>
          <cell r="L32">
            <v>1.95</v>
          </cell>
          <cell r="M32">
            <v>3.52</v>
          </cell>
          <cell r="N32">
            <v>5.15</v>
          </cell>
          <cell r="O32">
            <v>1.83</v>
          </cell>
          <cell r="Q32">
            <v>1.95</v>
          </cell>
          <cell r="R32">
            <v>3.22</v>
          </cell>
          <cell r="S32">
            <v>4.71</v>
          </cell>
          <cell r="T32">
            <v>2.17</v>
          </cell>
          <cell r="U32">
            <v>3.17</v>
          </cell>
          <cell r="V32">
            <v>1.95</v>
          </cell>
          <cell r="W32">
            <v>2.78</v>
          </cell>
          <cell r="Z32">
            <v>4.33</v>
          </cell>
          <cell r="AA32">
            <v>1.95</v>
          </cell>
          <cell r="AC32">
            <v>4.26</v>
          </cell>
          <cell r="AD32">
            <v>1.44</v>
          </cell>
          <cell r="AF32">
            <v>1.95</v>
          </cell>
          <cell r="AG32">
            <v>2.92</v>
          </cell>
          <cell r="AH32">
            <v>4.28</v>
          </cell>
          <cell r="AJ32">
            <v>3.17</v>
          </cell>
          <cell r="AK32">
            <v>1.95</v>
          </cell>
          <cell r="AM32">
            <v>3.99</v>
          </cell>
          <cell r="AN32">
            <v>1.71</v>
          </cell>
          <cell r="AO32">
            <v>2.5</v>
          </cell>
          <cell r="AP32">
            <v>1.95</v>
          </cell>
          <cell r="AR32">
            <v>3.72</v>
          </cell>
          <cell r="AT32">
            <v>2.5</v>
          </cell>
        </row>
        <row r="33">
          <cell r="B33">
            <v>2</v>
          </cell>
          <cell r="C33">
            <v>3.75</v>
          </cell>
          <cell r="E33">
            <v>2.5</v>
          </cell>
          <cell r="G33">
            <v>2</v>
          </cell>
          <cell r="H33">
            <v>3.29</v>
          </cell>
          <cell r="J33">
            <v>2.96</v>
          </cell>
          <cell r="K33">
            <v>4.33</v>
          </cell>
          <cell r="L33">
            <v>2</v>
          </cell>
          <cell r="M33">
            <v>3.54</v>
          </cell>
          <cell r="N33">
            <v>5.18</v>
          </cell>
          <cell r="O33">
            <v>1.83</v>
          </cell>
          <cell r="Q33">
            <v>2</v>
          </cell>
          <cell r="R33">
            <v>3.25</v>
          </cell>
          <cell r="S33">
            <v>4.75</v>
          </cell>
          <cell r="T33">
            <v>2.17</v>
          </cell>
          <cell r="U33">
            <v>3.17</v>
          </cell>
          <cell r="V33">
            <v>2</v>
          </cell>
          <cell r="W33">
            <v>2.83</v>
          </cell>
          <cell r="Z33">
            <v>4.33</v>
          </cell>
          <cell r="AA33">
            <v>2</v>
          </cell>
          <cell r="AC33">
            <v>4.28</v>
          </cell>
          <cell r="AD33">
            <v>1.44</v>
          </cell>
          <cell r="AF33">
            <v>2</v>
          </cell>
          <cell r="AG33">
            <v>2.96</v>
          </cell>
          <cell r="AH33">
            <v>4.33</v>
          </cell>
          <cell r="AJ33">
            <v>3.17</v>
          </cell>
          <cell r="AK33">
            <v>2</v>
          </cell>
          <cell r="AM33">
            <v>4.01</v>
          </cell>
          <cell r="AN33">
            <v>1.71</v>
          </cell>
          <cell r="AO33">
            <v>2.5</v>
          </cell>
          <cell r="AP33">
            <v>2</v>
          </cell>
          <cell r="AR33">
            <v>3.75</v>
          </cell>
          <cell r="AT33">
            <v>2.5</v>
          </cell>
        </row>
        <row r="34">
          <cell r="B34" t="str">
            <v>&gt; 2,00</v>
          </cell>
          <cell r="C34">
            <v>5</v>
          </cell>
          <cell r="E34">
            <v>2.5</v>
          </cell>
          <cell r="G34" t="str">
            <v>&gt; 2,00</v>
          </cell>
          <cell r="H34">
            <v>5</v>
          </cell>
          <cell r="J34">
            <v>2.96</v>
          </cell>
          <cell r="K34">
            <v>4.33</v>
          </cell>
          <cell r="L34" t="str">
            <v>&gt; 2,00</v>
          </cell>
          <cell r="M34">
            <v>4.38</v>
          </cell>
          <cell r="N34">
            <v>6.25</v>
          </cell>
          <cell r="O34">
            <v>1.83</v>
          </cell>
          <cell r="Q34" t="str">
            <v>&gt; 2,00</v>
          </cell>
          <cell r="R34">
            <v>4.38</v>
          </cell>
          <cell r="S34">
            <v>6.25</v>
          </cell>
          <cell r="T34">
            <v>2.17</v>
          </cell>
          <cell r="U34">
            <v>3.17</v>
          </cell>
          <cell r="V34" t="str">
            <v>&gt; 2,00</v>
          </cell>
          <cell r="W34">
            <v>5</v>
          </cell>
          <cell r="Z34">
            <v>4.33</v>
          </cell>
          <cell r="AA34" t="str">
            <v>&gt; 2,00</v>
          </cell>
          <cell r="AC34">
            <v>5</v>
          </cell>
          <cell r="AD34">
            <v>1.44</v>
          </cell>
          <cell r="AF34" t="str">
            <v>&gt; 2,00</v>
          </cell>
          <cell r="AG34">
            <v>4.38</v>
          </cell>
          <cell r="AH34">
            <v>6.25</v>
          </cell>
          <cell r="AJ34">
            <v>3.17</v>
          </cell>
          <cell r="AK34" t="str">
            <v>&gt; 2,00</v>
          </cell>
          <cell r="AM34">
            <v>5</v>
          </cell>
          <cell r="AN34">
            <v>1.71</v>
          </cell>
          <cell r="AO34">
            <v>2.5</v>
          </cell>
          <cell r="AP34" t="str">
            <v>&gt; 2,00</v>
          </cell>
          <cell r="AR34">
            <v>5</v>
          </cell>
          <cell r="AT34">
            <v>2.5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83FE-6190-4760-B98E-D08107029C92}">
  <dimension ref="A1:J34"/>
  <sheetViews>
    <sheetView view="pageLayout" topLeftCell="A9" zoomScaleNormal="100" workbookViewId="0">
      <selection activeCell="A14" sqref="A14"/>
    </sheetView>
  </sheetViews>
  <sheetFormatPr defaultRowHeight="16.5" x14ac:dyDescent="0.3"/>
  <cols>
    <col min="1" max="7" width="10.5703125" style="1" customWidth="1"/>
    <col min="8" max="8" width="7" style="1" customWidth="1"/>
    <col min="9" max="9" width="2.85546875" style="1" customWidth="1"/>
    <col min="10" max="10" width="5.28515625" style="1" customWidth="1"/>
    <col min="11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5</v>
      </c>
    </row>
    <row r="6" spans="1:10" x14ac:dyDescent="0.3">
      <c r="D6" s="5"/>
      <c r="E6" s="1" t="s">
        <v>6</v>
      </c>
    </row>
    <row r="12" spans="1:10" ht="17.25" customHeight="1" x14ac:dyDescent="0.3">
      <c r="A12" s="9" t="s">
        <v>13</v>
      </c>
      <c r="B12" s="9"/>
      <c r="C12" s="9"/>
      <c r="D12" s="9"/>
      <c r="E12" s="9"/>
      <c r="F12" s="9"/>
      <c r="G12" s="9"/>
      <c r="H12" s="9"/>
      <c r="I12" s="9"/>
      <c r="J12" s="9"/>
    </row>
    <row r="13" spans="1:10" ht="17.2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 x14ac:dyDescent="0.3">
      <c r="A14" s="4" t="s">
        <v>7</v>
      </c>
      <c r="B14" s="4" t="s">
        <v>8</v>
      </c>
      <c r="C14" s="4" t="s">
        <v>9</v>
      </c>
      <c r="D14" s="4" t="s">
        <v>7</v>
      </c>
      <c r="E14" s="4" t="s">
        <v>8</v>
      </c>
      <c r="F14" s="4" t="s">
        <v>10</v>
      </c>
      <c r="G14" s="3" t="s">
        <v>11</v>
      </c>
      <c r="H14" s="3" t="s">
        <v>12</v>
      </c>
      <c r="I14" s="3"/>
      <c r="J14" s="3"/>
    </row>
    <row r="15" spans="1:10" x14ac:dyDescent="0.3">
      <c r="A15" s="5">
        <v>120</v>
      </c>
      <c r="B15" s="7">
        <v>20</v>
      </c>
      <c r="C15" s="6">
        <f ca="1">_xlfn.NORM.INV(RAND(),A15,B15)</f>
        <v>129.02174543118201</v>
      </c>
      <c r="D15" s="7">
        <v>100</v>
      </c>
      <c r="E15" s="7">
        <v>10</v>
      </c>
      <c r="F15" s="6">
        <f ca="1">_xlfn.NORM.INV(RAND(),D15,E15)</f>
        <v>100.45930790540393</v>
      </c>
      <c r="G15" s="8">
        <f ca="1">C15-F15</f>
        <v>28.56243752577808</v>
      </c>
      <c r="H15" s="1" t="str">
        <f ca="1">IF(G15&lt;0,"sim","não")</f>
        <v>não</v>
      </c>
    </row>
    <row r="16" spans="1:10" x14ac:dyDescent="0.3">
      <c r="A16" s="5">
        <v>120</v>
      </c>
      <c r="B16" s="7">
        <v>20</v>
      </c>
      <c r="C16" s="6">
        <f t="shared" ref="C16:C28" ca="1" si="0">_xlfn.NORM.INV(RAND(),A16,B16)</f>
        <v>110.25832884059932</v>
      </c>
      <c r="D16" s="7">
        <v>100</v>
      </c>
      <c r="E16" s="7">
        <v>10</v>
      </c>
      <c r="F16" s="6">
        <f t="shared" ref="F16:F28" ca="1" si="1">_xlfn.NORM.INV(RAND(),D16,E16)</f>
        <v>105.87942544104591</v>
      </c>
      <c r="G16" s="8">
        <f t="shared" ref="G16:G28" ca="1" si="2">C16-F16</f>
        <v>4.3789033995534083</v>
      </c>
      <c r="H16" s="1" t="str">
        <f t="shared" ref="H16:H34" ca="1" si="3">IF(G16&lt;0,"sim","não")</f>
        <v>não</v>
      </c>
    </row>
    <row r="17" spans="1:8" x14ac:dyDescent="0.3">
      <c r="A17" s="5">
        <v>120</v>
      </c>
      <c r="B17" s="7">
        <v>20</v>
      </c>
      <c r="C17" s="6">
        <f t="shared" ca="1" si="0"/>
        <v>93.672631497150604</v>
      </c>
      <c r="D17" s="7">
        <v>100</v>
      </c>
      <c r="E17" s="7">
        <v>10</v>
      </c>
      <c r="F17" s="6">
        <f t="shared" ca="1" si="1"/>
        <v>105.05548646849502</v>
      </c>
      <c r="G17" s="8">
        <f t="shared" ca="1" si="2"/>
        <v>-11.382854971344415</v>
      </c>
      <c r="H17" s="1" t="str">
        <f t="shared" ca="1" si="3"/>
        <v>sim</v>
      </c>
    </row>
    <row r="18" spans="1:8" x14ac:dyDescent="0.3">
      <c r="A18" s="5">
        <v>120</v>
      </c>
      <c r="B18" s="7">
        <v>20</v>
      </c>
      <c r="C18" s="6">
        <f t="shared" ca="1" si="0"/>
        <v>101.90991103455229</v>
      </c>
      <c r="D18" s="7">
        <v>100</v>
      </c>
      <c r="E18" s="7">
        <v>10</v>
      </c>
      <c r="F18" s="6">
        <f t="shared" ca="1" si="1"/>
        <v>118.26033967887517</v>
      </c>
      <c r="G18" s="8">
        <f t="shared" ca="1" si="2"/>
        <v>-16.350428644322875</v>
      </c>
      <c r="H18" s="1" t="str">
        <f t="shared" ca="1" si="3"/>
        <v>sim</v>
      </c>
    </row>
    <row r="19" spans="1:8" x14ac:dyDescent="0.3">
      <c r="A19" s="5">
        <v>120</v>
      </c>
      <c r="B19" s="7">
        <v>20</v>
      </c>
      <c r="C19" s="6">
        <f t="shared" ca="1" si="0"/>
        <v>107.87636452086301</v>
      </c>
      <c r="D19" s="7">
        <v>100</v>
      </c>
      <c r="E19" s="7">
        <v>10</v>
      </c>
      <c r="F19" s="6">
        <f t="shared" ca="1" si="1"/>
        <v>99.339616716302757</v>
      </c>
      <c r="G19" s="8">
        <f t="shared" ca="1" si="2"/>
        <v>8.5367478045602496</v>
      </c>
      <c r="H19" s="1" t="str">
        <f t="shared" ca="1" si="3"/>
        <v>não</v>
      </c>
    </row>
    <row r="20" spans="1:8" x14ac:dyDescent="0.3">
      <c r="A20" s="5">
        <v>120</v>
      </c>
      <c r="B20" s="7">
        <v>20</v>
      </c>
      <c r="C20" s="6">
        <f t="shared" ca="1" si="0"/>
        <v>132.78698515507091</v>
      </c>
      <c r="D20" s="7">
        <v>100</v>
      </c>
      <c r="E20" s="7">
        <v>10</v>
      </c>
      <c r="F20" s="6">
        <f t="shared" ca="1" si="1"/>
        <v>95.979914730935633</v>
      </c>
      <c r="G20" s="8">
        <f t="shared" ca="1" si="2"/>
        <v>36.807070424135276</v>
      </c>
      <c r="H20" s="1" t="str">
        <f t="shared" ca="1" si="3"/>
        <v>não</v>
      </c>
    </row>
    <row r="21" spans="1:8" x14ac:dyDescent="0.3">
      <c r="A21" s="5">
        <v>120</v>
      </c>
      <c r="B21" s="7">
        <v>20</v>
      </c>
      <c r="C21" s="6">
        <f t="shared" ca="1" si="0"/>
        <v>160.94490252561806</v>
      </c>
      <c r="D21" s="7">
        <v>100</v>
      </c>
      <c r="E21" s="7">
        <v>10</v>
      </c>
      <c r="F21" s="6">
        <f t="shared" ca="1" si="1"/>
        <v>106.02681473548712</v>
      </c>
      <c r="G21" s="8">
        <f t="shared" ca="1" si="2"/>
        <v>54.91808779013094</v>
      </c>
      <c r="H21" s="1" t="str">
        <f t="shared" ca="1" si="3"/>
        <v>não</v>
      </c>
    </row>
    <row r="22" spans="1:8" x14ac:dyDescent="0.3">
      <c r="A22" s="5">
        <v>120</v>
      </c>
      <c r="B22" s="7">
        <v>20</v>
      </c>
      <c r="C22" s="6">
        <f t="shared" ca="1" si="0"/>
        <v>130.22679901678396</v>
      </c>
      <c r="D22" s="7">
        <v>100</v>
      </c>
      <c r="E22" s="7">
        <v>10</v>
      </c>
      <c r="F22" s="6">
        <f t="shared" ca="1" si="1"/>
        <v>76.547118222583549</v>
      </c>
      <c r="G22" s="8">
        <f t="shared" ca="1" si="2"/>
        <v>53.679680794200408</v>
      </c>
      <c r="H22" s="1" t="str">
        <f t="shared" ca="1" si="3"/>
        <v>não</v>
      </c>
    </row>
    <row r="23" spans="1:8" x14ac:dyDescent="0.3">
      <c r="A23" s="5">
        <v>120</v>
      </c>
      <c r="B23" s="7">
        <v>20</v>
      </c>
      <c r="C23" s="6">
        <f t="shared" ca="1" si="0"/>
        <v>131.01571175132148</v>
      </c>
      <c r="D23" s="7">
        <v>100</v>
      </c>
      <c r="E23" s="7">
        <v>10</v>
      </c>
      <c r="F23" s="6">
        <f t="shared" ca="1" si="1"/>
        <v>107.11255969417631</v>
      </c>
      <c r="G23" s="8">
        <f t="shared" ca="1" si="2"/>
        <v>23.903152057145164</v>
      </c>
      <c r="H23" s="1" t="str">
        <f t="shared" ca="1" si="3"/>
        <v>não</v>
      </c>
    </row>
    <row r="24" spans="1:8" x14ac:dyDescent="0.3">
      <c r="A24" s="5">
        <v>120</v>
      </c>
      <c r="B24" s="7">
        <v>20</v>
      </c>
      <c r="C24" s="6">
        <f t="shared" ca="1" si="0"/>
        <v>132.9728813554776</v>
      </c>
      <c r="D24" s="7">
        <v>100</v>
      </c>
      <c r="E24" s="7">
        <v>10</v>
      </c>
      <c r="F24" s="6">
        <f t="shared" ca="1" si="1"/>
        <v>103.1029037650008</v>
      </c>
      <c r="G24" s="8">
        <f t="shared" ca="1" si="2"/>
        <v>29.869977590476793</v>
      </c>
      <c r="H24" s="1" t="str">
        <f t="shared" ca="1" si="3"/>
        <v>não</v>
      </c>
    </row>
    <row r="25" spans="1:8" x14ac:dyDescent="0.3">
      <c r="A25" s="5">
        <v>120</v>
      </c>
      <c r="B25" s="7">
        <v>20</v>
      </c>
      <c r="C25" s="6">
        <f t="shared" ca="1" si="0"/>
        <v>154.95499666561756</v>
      </c>
      <c r="D25" s="7">
        <v>100</v>
      </c>
      <c r="E25" s="7">
        <v>10</v>
      </c>
      <c r="F25" s="6">
        <f t="shared" ca="1" si="1"/>
        <v>101.39636967683421</v>
      </c>
      <c r="G25" s="8">
        <f t="shared" ca="1" si="2"/>
        <v>53.558626988783345</v>
      </c>
      <c r="H25" s="1" t="str">
        <f t="shared" ca="1" si="3"/>
        <v>não</v>
      </c>
    </row>
    <row r="26" spans="1:8" x14ac:dyDescent="0.3">
      <c r="A26" s="5">
        <v>120</v>
      </c>
      <c r="B26" s="7">
        <v>20</v>
      </c>
      <c r="C26" s="6">
        <f t="shared" ca="1" si="0"/>
        <v>128.26071151339468</v>
      </c>
      <c r="D26" s="7">
        <v>100</v>
      </c>
      <c r="E26" s="7">
        <v>10</v>
      </c>
      <c r="F26" s="6">
        <f t="shared" ca="1" si="1"/>
        <v>108.17839436228515</v>
      </c>
      <c r="G26" s="8">
        <f t="shared" ca="1" si="2"/>
        <v>20.082317151109535</v>
      </c>
      <c r="H26" s="1" t="str">
        <f t="shared" ca="1" si="3"/>
        <v>não</v>
      </c>
    </row>
    <row r="27" spans="1:8" x14ac:dyDescent="0.3">
      <c r="A27" s="5">
        <v>120</v>
      </c>
      <c r="B27" s="7">
        <v>20</v>
      </c>
      <c r="C27" s="6">
        <f t="shared" ca="1" si="0"/>
        <v>144.60613866453033</v>
      </c>
      <c r="D27" s="7">
        <v>100</v>
      </c>
      <c r="E27" s="7">
        <v>10</v>
      </c>
      <c r="F27" s="6">
        <f t="shared" ca="1" si="1"/>
        <v>102.35420998214408</v>
      </c>
      <c r="G27" s="8">
        <f t="shared" ca="1" si="2"/>
        <v>42.25192868238625</v>
      </c>
      <c r="H27" s="1" t="str">
        <f t="shared" ca="1" si="3"/>
        <v>não</v>
      </c>
    </row>
    <row r="28" spans="1:8" x14ac:dyDescent="0.3">
      <c r="A28" s="5">
        <v>120</v>
      </c>
      <c r="B28" s="7">
        <v>20</v>
      </c>
      <c r="C28" s="6">
        <f t="shared" ca="1" si="0"/>
        <v>157.04728933242029</v>
      </c>
      <c r="D28" s="7">
        <v>100</v>
      </c>
      <c r="E28" s="7">
        <v>10</v>
      </c>
      <c r="F28" s="6">
        <f t="shared" ca="1" si="1"/>
        <v>102.93596684325938</v>
      </c>
      <c r="G28" s="8">
        <f t="shared" ca="1" si="2"/>
        <v>54.111322489160912</v>
      </c>
      <c r="H28" s="1" t="str">
        <f t="shared" ca="1" si="3"/>
        <v>não</v>
      </c>
    </row>
    <row r="29" spans="1:8" x14ac:dyDescent="0.3">
      <c r="A29" s="5">
        <v>120</v>
      </c>
      <c r="B29" s="7">
        <v>20</v>
      </c>
      <c r="C29" s="6">
        <f t="shared" ref="C29:C33" ca="1" si="4">_xlfn.NORM.INV(RAND(),A29,B29)</f>
        <v>142.02794223838464</v>
      </c>
      <c r="D29" s="7">
        <v>100</v>
      </c>
      <c r="E29" s="7">
        <v>10</v>
      </c>
      <c r="F29" s="6">
        <f t="shared" ref="F29:F33" ca="1" si="5">_xlfn.NORM.INV(RAND(),D29,E29)</f>
        <v>96.77400099518708</v>
      </c>
      <c r="G29" s="8">
        <f t="shared" ref="G29:G33" ca="1" si="6">C29-F29</f>
        <v>45.253941243197559</v>
      </c>
      <c r="H29" s="1" t="str">
        <f t="shared" ca="1" si="3"/>
        <v>não</v>
      </c>
    </row>
    <row r="30" spans="1:8" x14ac:dyDescent="0.3">
      <c r="A30" s="5">
        <v>120</v>
      </c>
      <c r="B30" s="7">
        <v>20</v>
      </c>
      <c r="C30" s="6">
        <f t="shared" ca="1" si="4"/>
        <v>79.849477390561546</v>
      </c>
      <c r="D30" s="7">
        <v>100</v>
      </c>
      <c r="E30" s="7">
        <v>10</v>
      </c>
      <c r="F30" s="6">
        <f t="shared" ca="1" si="5"/>
        <v>95.42218363269285</v>
      </c>
      <c r="G30" s="8">
        <f t="shared" ca="1" si="6"/>
        <v>-15.572706242131304</v>
      </c>
      <c r="H30" s="1" t="str">
        <f t="shared" ca="1" si="3"/>
        <v>sim</v>
      </c>
    </row>
    <row r="31" spans="1:8" x14ac:dyDescent="0.3">
      <c r="A31" s="5">
        <v>120</v>
      </c>
      <c r="B31" s="7">
        <v>20</v>
      </c>
      <c r="C31" s="6">
        <f t="shared" ca="1" si="4"/>
        <v>168.53499883390509</v>
      </c>
      <c r="D31" s="7">
        <v>100</v>
      </c>
      <c r="E31" s="7">
        <v>10</v>
      </c>
      <c r="F31" s="6">
        <f t="shared" ca="1" si="5"/>
        <v>95.758570291774504</v>
      </c>
      <c r="G31" s="8">
        <f t="shared" ca="1" si="6"/>
        <v>72.776428542130589</v>
      </c>
      <c r="H31" s="1" t="str">
        <f t="shared" ca="1" si="3"/>
        <v>não</v>
      </c>
    </row>
    <row r="32" spans="1:8" x14ac:dyDescent="0.3">
      <c r="A32" s="5">
        <v>120</v>
      </c>
      <c r="B32" s="7">
        <v>20</v>
      </c>
      <c r="C32" s="6">
        <f t="shared" ca="1" si="4"/>
        <v>122.94043987030476</v>
      </c>
      <c r="D32" s="7">
        <v>100</v>
      </c>
      <c r="E32" s="7">
        <v>10</v>
      </c>
      <c r="F32" s="6">
        <f t="shared" ca="1" si="5"/>
        <v>103.90178195784877</v>
      </c>
      <c r="G32" s="8">
        <f t="shared" ca="1" si="6"/>
        <v>19.038657912455989</v>
      </c>
      <c r="H32" s="1" t="str">
        <f t="shared" ca="1" si="3"/>
        <v>não</v>
      </c>
    </row>
    <row r="33" spans="1:8" x14ac:dyDescent="0.3">
      <c r="A33" s="5">
        <v>120</v>
      </c>
      <c r="B33" s="7">
        <v>20</v>
      </c>
      <c r="C33" s="6">
        <f t="shared" ca="1" si="4"/>
        <v>121.94149177499145</v>
      </c>
      <c r="D33" s="7">
        <v>100</v>
      </c>
      <c r="E33" s="7">
        <v>10</v>
      </c>
      <c r="F33" s="6">
        <f t="shared" ca="1" si="5"/>
        <v>95.079861054494515</v>
      </c>
      <c r="G33" s="8">
        <f t="shared" ca="1" si="6"/>
        <v>26.861630720496933</v>
      </c>
      <c r="H33" s="1" t="str">
        <f t="shared" ca="1" si="3"/>
        <v>não</v>
      </c>
    </row>
    <row r="34" spans="1:8" x14ac:dyDescent="0.3">
      <c r="A34" s="5">
        <v>120</v>
      </c>
      <c r="B34" s="7">
        <v>20</v>
      </c>
      <c r="C34" s="6">
        <f t="shared" ref="C34" ca="1" si="7">_xlfn.NORM.INV(RAND(),A34,B34)</f>
        <v>146.79079420542249</v>
      </c>
      <c r="D34" s="7">
        <v>100</v>
      </c>
      <c r="E34" s="7">
        <v>10</v>
      </c>
      <c r="F34" s="6">
        <f t="shared" ref="F34" ca="1" si="8">_xlfn.NORM.INV(RAND(),D34,E34)</f>
        <v>99.925319601215506</v>
      </c>
      <c r="G34" s="8">
        <f t="shared" ref="G34" ca="1" si="9">C34-F34</f>
        <v>46.86547460420698</v>
      </c>
      <c r="H34" s="1" t="str">
        <f t="shared" ca="1" si="3"/>
        <v>não</v>
      </c>
    </row>
  </sheetData>
  <mergeCells count="1">
    <mergeCell ref="A12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5E0C-4F4F-4E82-AE6A-DA28313CE8AE}">
  <dimension ref="A1:J34"/>
  <sheetViews>
    <sheetView view="pageLayout" zoomScaleNormal="100" workbookViewId="0">
      <selection activeCell="A15" sqref="A15"/>
    </sheetView>
  </sheetViews>
  <sheetFormatPr defaultRowHeight="16.5" x14ac:dyDescent="0.3"/>
  <cols>
    <col min="1" max="7" width="10.5703125" style="1" customWidth="1"/>
    <col min="8" max="8" width="7" style="1" customWidth="1"/>
    <col min="9" max="9" width="2.85546875" style="1" customWidth="1"/>
    <col min="10" max="10" width="5.28515625" style="1" customWidth="1"/>
    <col min="11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5</v>
      </c>
    </row>
    <row r="6" spans="1:10" x14ac:dyDescent="0.3">
      <c r="D6" s="5"/>
      <c r="E6" s="1" t="s">
        <v>6</v>
      </c>
    </row>
    <row r="12" spans="1:10" ht="17.25" customHeight="1" x14ac:dyDescent="0.3">
      <c r="A12" s="9" t="s">
        <v>14</v>
      </c>
      <c r="B12" s="9"/>
      <c r="C12" s="9"/>
      <c r="D12" s="9"/>
      <c r="E12" s="9"/>
      <c r="F12" s="9"/>
      <c r="G12" s="9"/>
      <c r="H12" s="9"/>
      <c r="I12" s="9"/>
      <c r="J12" s="9"/>
    </row>
    <row r="13" spans="1:10" ht="17.2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 ht="49.5" x14ac:dyDescent="0.3">
      <c r="A14" s="4" t="s">
        <v>20</v>
      </c>
      <c r="B14" s="4" t="s">
        <v>15</v>
      </c>
      <c r="C14" s="4" t="s">
        <v>16</v>
      </c>
      <c r="D14" s="4" t="s">
        <v>17</v>
      </c>
      <c r="E14" s="4" t="s">
        <v>18</v>
      </c>
      <c r="F14" s="4" t="s">
        <v>19</v>
      </c>
      <c r="G14" s="3"/>
      <c r="H14" s="3"/>
      <c r="I14" s="3"/>
      <c r="J14" s="3"/>
    </row>
    <row r="15" spans="1:10" x14ac:dyDescent="0.3">
      <c r="A15" s="5">
        <v>0.1</v>
      </c>
      <c r="B15" s="7">
        <v>25</v>
      </c>
      <c r="C15" s="6">
        <f>B15*A15</f>
        <v>2.5</v>
      </c>
      <c r="D15" s="7">
        <v>2.7</v>
      </c>
      <c r="E15" s="7">
        <v>1.9</v>
      </c>
      <c r="F15" s="6">
        <f>E15*D15</f>
        <v>5.13</v>
      </c>
      <c r="G15" s="8"/>
    </row>
    <row r="16" spans="1:10" x14ac:dyDescent="0.3">
      <c r="A16" s="5">
        <v>0.1</v>
      </c>
      <c r="B16" s="7">
        <v>25</v>
      </c>
      <c r="C16" s="6">
        <f t="shared" ref="C16:C34" si="0">B16*A16</f>
        <v>2.5</v>
      </c>
      <c r="D16" s="7">
        <v>2.7</v>
      </c>
      <c r="E16" s="7">
        <v>1.9</v>
      </c>
      <c r="F16" s="6">
        <f t="shared" ref="F16:F34" si="1">E16*D16</f>
        <v>5.13</v>
      </c>
      <c r="G16" s="8"/>
    </row>
    <row r="17" spans="1:7" x14ac:dyDescent="0.3">
      <c r="A17" s="5">
        <v>0.1</v>
      </c>
      <c r="B17" s="7">
        <v>25</v>
      </c>
      <c r="C17" s="6">
        <f t="shared" si="0"/>
        <v>2.5</v>
      </c>
      <c r="D17" s="7">
        <v>2.7</v>
      </c>
      <c r="E17" s="7">
        <v>1.9</v>
      </c>
      <c r="F17" s="6">
        <f t="shared" si="1"/>
        <v>5.13</v>
      </c>
      <c r="G17" s="8"/>
    </row>
    <row r="18" spans="1:7" x14ac:dyDescent="0.3">
      <c r="A18" s="5">
        <v>0.1</v>
      </c>
      <c r="B18" s="7">
        <v>25</v>
      </c>
      <c r="C18" s="6">
        <f t="shared" si="0"/>
        <v>2.5</v>
      </c>
      <c r="D18" s="7">
        <v>2.7</v>
      </c>
      <c r="E18" s="7">
        <v>1.9</v>
      </c>
      <c r="F18" s="6">
        <f t="shared" si="1"/>
        <v>5.13</v>
      </c>
      <c r="G18" s="8"/>
    </row>
    <row r="19" spans="1:7" x14ac:dyDescent="0.3">
      <c r="A19" s="5">
        <v>0.1</v>
      </c>
      <c r="B19" s="7">
        <v>25</v>
      </c>
      <c r="C19" s="6">
        <f t="shared" si="0"/>
        <v>2.5</v>
      </c>
      <c r="D19" s="7">
        <v>2.7</v>
      </c>
      <c r="E19" s="7">
        <v>1.9</v>
      </c>
      <c r="F19" s="6">
        <f t="shared" si="1"/>
        <v>5.13</v>
      </c>
      <c r="G19" s="8"/>
    </row>
    <row r="20" spans="1:7" x14ac:dyDescent="0.3">
      <c r="A20" s="5">
        <v>0.1</v>
      </c>
      <c r="B20" s="7">
        <v>25</v>
      </c>
      <c r="C20" s="6">
        <f t="shared" si="0"/>
        <v>2.5</v>
      </c>
      <c r="D20" s="7">
        <v>2.7</v>
      </c>
      <c r="E20" s="7">
        <v>1.9</v>
      </c>
      <c r="F20" s="6">
        <f t="shared" si="1"/>
        <v>5.13</v>
      </c>
      <c r="G20" s="8"/>
    </row>
    <row r="21" spans="1:7" x14ac:dyDescent="0.3">
      <c r="A21" s="5">
        <v>0.1</v>
      </c>
      <c r="B21" s="7">
        <v>25</v>
      </c>
      <c r="C21" s="6">
        <f t="shared" si="0"/>
        <v>2.5</v>
      </c>
      <c r="D21" s="7">
        <v>2.7</v>
      </c>
      <c r="E21" s="7">
        <v>1.9</v>
      </c>
      <c r="F21" s="6">
        <f t="shared" si="1"/>
        <v>5.13</v>
      </c>
      <c r="G21" s="8"/>
    </row>
    <row r="22" spans="1:7" x14ac:dyDescent="0.3">
      <c r="A22" s="5">
        <v>0.1</v>
      </c>
      <c r="B22" s="7">
        <v>25</v>
      </c>
      <c r="C22" s="6">
        <f t="shared" si="0"/>
        <v>2.5</v>
      </c>
      <c r="D22" s="7">
        <v>2.7</v>
      </c>
      <c r="E22" s="7">
        <v>1.9</v>
      </c>
      <c r="F22" s="6">
        <f t="shared" si="1"/>
        <v>5.13</v>
      </c>
      <c r="G22" s="8"/>
    </row>
    <row r="23" spans="1:7" x14ac:dyDescent="0.3">
      <c r="A23" s="5">
        <v>0.1</v>
      </c>
      <c r="B23" s="7">
        <v>25</v>
      </c>
      <c r="C23" s="6">
        <f t="shared" si="0"/>
        <v>2.5</v>
      </c>
      <c r="D23" s="7">
        <v>2.7</v>
      </c>
      <c r="E23" s="7">
        <v>1.9</v>
      </c>
      <c r="F23" s="6">
        <f t="shared" si="1"/>
        <v>5.13</v>
      </c>
      <c r="G23" s="8"/>
    </row>
    <row r="24" spans="1:7" x14ac:dyDescent="0.3">
      <c r="A24" s="5">
        <v>0.1</v>
      </c>
      <c r="B24" s="7">
        <v>25</v>
      </c>
      <c r="C24" s="6">
        <f t="shared" si="0"/>
        <v>2.5</v>
      </c>
      <c r="D24" s="7">
        <v>2.7</v>
      </c>
      <c r="E24" s="7">
        <v>1.9</v>
      </c>
      <c r="F24" s="6">
        <f t="shared" si="1"/>
        <v>5.13</v>
      </c>
      <c r="G24" s="8"/>
    </row>
    <row r="25" spans="1:7" x14ac:dyDescent="0.3">
      <c r="A25" s="5">
        <v>0.1</v>
      </c>
      <c r="B25" s="7">
        <v>25</v>
      </c>
      <c r="C25" s="6">
        <f t="shared" si="0"/>
        <v>2.5</v>
      </c>
      <c r="D25" s="7">
        <v>2.7</v>
      </c>
      <c r="E25" s="7">
        <v>1.9</v>
      </c>
      <c r="F25" s="6">
        <f t="shared" si="1"/>
        <v>5.13</v>
      </c>
      <c r="G25" s="8"/>
    </row>
    <row r="26" spans="1:7" x14ac:dyDescent="0.3">
      <c r="A26" s="5">
        <v>0.1</v>
      </c>
      <c r="B26" s="7">
        <v>25</v>
      </c>
      <c r="C26" s="6">
        <f t="shared" si="0"/>
        <v>2.5</v>
      </c>
      <c r="D26" s="7">
        <v>2.7</v>
      </c>
      <c r="E26" s="7">
        <v>1.9</v>
      </c>
      <c r="F26" s="6">
        <f t="shared" si="1"/>
        <v>5.13</v>
      </c>
      <c r="G26" s="8"/>
    </row>
    <row r="27" spans="1:7" x14ac:dyDescent="0.3">
      <c r="A27" s="5">
        <v>0.1</v>
      </c>
      <c r="B27" s="7">
        <v>25</v>
      </c>
      <c r="C27" s="6">
        <f t="shared" si="0"/>
        <v>2.5</v>
      </c>
      <c r="D27" s="7">
        <v>2.7</v>
      </c>
      <c r="E27" s="7">
        <v>1.9</v>
      </c>
      <c r="F27" s="6">
        <f t="shared" si="1"/>
        <v>5.13</v>
      </c>
      <c r="G27" s="8"/>
    </row>
    <row r="28" spans="1:7" x14ac:dyDescent="0.3">
      <c r="A28" s="5">
        <v>0.1</v>
      </c>
      <c r="B28" s="7">
        <v>25</v>
      </c>
      <c r="C28" s="6">
        <f t="shared" si="0"/>
        <v>2.5</v>
      </c>
      <c r="D28" s="7">
        <v>2.7</v>
      </c>
      <c r="E28" s="7">
        <v>1.9</v>
      </c>
      <c r="F28" s="6">
        <f t="shared" si="1"/>
        <v>5.13</v>
      </c>
      <c r="G28" s="8"/>
    </row>
    <row r="29" spans="1:7" x14ac:dyDescent="0.3">
      <c r="A29" s="5">
        <v>0.1</v>
      </c>
      <c r="B29" s="7">
        <v>25</v>
      </c>
      <c r="C29" s="6">
        <f t="shared" si="0"/>
        <v>2.5</v>
      </c>
      <c r="D29" s="7">
        <v>2.7</v>
      </c>
      <c r="E29" s="7">
        <v>1.9</v>
      </c>
      <c r="F29" s="6">
        <f t="shared" si="1"/>
        <v>5.13</v>
      </c>
      <c r="G29" s="8"/>
    </row>
    <row r="30" spans="1:7" x14ac:dyDescent="0.3">
      <c r="A30" s="5">
        <v>0.1</v>
      </c>
      <c r="B30" s="7">
        <v>25</v>
      </c>
      <c r="C30" s="6">
        <f t="shared" si="0"/>
        <v>2.5</v>
      </c>
      <c r="D30" s="7">
        <v>2.7</v>
      </c>
      <c r="E30" s="7">
        <v>1.9</v>
      </c>
      <c r="F30" s="6">
        <f t="shared" si="1"/>
        <v>5.13</v>
      </c>
      <c r="G30" s="8"/>
    </row>
    <row r="31" spans="1:7" x14ac:dyDescent="0.3">
      <c r="A31" s="5">
        <v>0.1</v>
      </c>
      <c r="B31" s="7">
        <v>25</v>
      </c>
      <c r="C31" s="6">
        <f t="shared" si="0"/>
        <v>2.5</v>
      </c>
      <c r="D31" s="7">
        <v>2.7</v>
      </c>
      <c r="E31" s="7">
        <v>1.9</v>
      </c>
      <c r="F31" s="6">
        <f t="shared" si="1"/>
        <v>5.13</v>
      </c>
      <c r="G31" s="8"/>
    </row>
    <row r="32" spans="1:7" x14ac:dyDescent="0.3">
      <c r="A32" s="5">
        <v>0.1</v>
      </c>
      <c r="B32" s="7">
        <v>25</v>
      </c>
      <c r="C32" s="6">
        <f t="shared" si="0"/>
        <v>2.5</v>
      </c>
      <c r="D32" s="7">
        <v>2.7</v>
      </c>
      <c r="E32" s="7">
        <v>1.9</v>
      </c>
      <c r="F32" s="6">
        <f t="shared" si="1"/>
        <v>5.13</v>
      </c>
      <c r="G32" s="8"/>
    </row>
    <row r="33" spans="1:7" x14ac:dyDescent="0.3">
      <c r="A33" s="5">
        <v>0.1</v>
      </c>
      <c r="B33" s="7">
        <v>25</v>
      </c>
      <c r="C33" s="6">
        <f t="shared" si="0"/>
        <v>2.5</v>
      </c>
      <c r="D33" s="7">
        <v>2.7</v>
      </c>
      <c r="E33" s="7">
        <v>1.9</v>
      </c>
      <c r="F33" s="6">
        <f t="shared" si="1"/>
        <v>5.13</v>
      </c>
      <c r="G33" s="8"/>
    </row>
    <row r="34" spans="1:7" x14ac:dyDescent="0.3">
      <c r="A34" s="5">
        <v>0.1</v>
      </c>
      <c r="B34" s="7">
        <v>25</v>
      </c>
      <c r="C34" s="6">
        <f t="shared" si="0"/>
        <v>2.5</v>
      </c>
      <c r="D34" s="7">
        <v>2.7</v>
      </c>
      <c r="E34" s="7">
        <v>1.9</v>
      </c>
      <c r="F34" s="6">
        <f t="shared" si="1"/>
        <v>5.13</v>
      </c>
      <c r="G34" s="8"/>
    </row>
  </sheetData>
  <mergeCells count="1">
    <mergeCell ref="A12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6FD3-8A81-4E14-AC2D-A079D98F71B5}">
  <dimension ref="A1:J34"/>
  <sheetViews>
    <sheetView showWhiteSpace="0" view="pageLayout" zoomScaleNormal="100" workbookViewId="0">
      <selection activeCell="A14" sqref="A14"/>
    </sheetView>
  </sheetViews>
  <sheetFormatPr defaultRowHeight="16.5" x14ac:dyDescent="0.3"/>
  <cols>
    <col min="1" max="1" width="10.5703125" style="1" customWidth="1"/>
    <col min="2" max="2" width="11.28515625" style="1" customWidth="1"/>
    <col min="3" max="7" width="10.5703125" style="1" customWidth="1"/>
    <col min="8" max="8" width="7" style="1" customWidth="1"/>
    <col min="9" max="9" width="2.85546875" style="1" customWidth="1"/>
    <col min="10" max="10" width="5.28515625" style="1" customWidth="1"/>
    <col min="11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5</v>
      </c>
    </row>
    <row r="6" spans="1:10" x14ac:dyDescent="0.3">
      <c r="D6" s="5"/>
      <c r="E6" s="1" t="s">
        <v>6</v>
      </c>
    </row>
    <row r="12" spans="1:10" ht="17.25" customHeight="1" x14ac:dyDescent="0.3">
      <c r="A12" s="9" t="s">
        <v>47</v>
      </c>
      <c r="B12" s="9"/>
      <c r="C12" s="9"/>
      <c r="D12" s="9"/>
      <c r="E12" s="9"/>
      <c r="F12" s="9"/>
      <c r="G12" s="9"/>
      <c r="H12" s="9"/>
      <c r="I12" s="9"/>
      <c r="J12" s="9"/>
    </row>
    <row r="13" spans="1:10" ht="17.2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 ht="49.5" x14ac:dyDescent="0.3">
      <c r="A14" s="4" t="s">
        <v>21</v>
      </c>
      <c r="B14" s="4" t="s">
        <v>18</v>
      </c>
      <c r="C14" s="4" t="s">
        <v>17</v>
      </c>
      <c r="D14" s="4" t="s">
        <v>22</v>
      </c>
      <c r="E14" s="4" t="s">
        <v>23</v>
      </c>
      <c r="F14" s="4" t="s">
        <v>24</v>
      </c>
      <c r="G14" s="3"/>
      <c r="H14" s="3"/>
      <c r="I14" s="3"/>
      <c r="J14" s="3"/>
    </row>
    <row r="15" spans="1:10" x14ac:dyDescent="0.3">
      <c r="A15" s="5">
        <v>4.7</v>
      </c>
      <c r="B15" s="7">
        <v>1.7</v>
      </c>
      <c r="C15" s="7">
        <v>3</v>
      </c>
      <c r="D15" s="7">
        <v>3.5</v>
      </c>
      <c r="E15" s="7">
        <v>6</v>
      </c>
      <c r="F15" s="6">
        <f>A15*B15*C15/(D15*E15)</f>
        <v>1.1414285714285715</v>
      </c>
      <c r="G15" s="8"/>
    </row>
    <row r="16" spans="1:10" x14ac:dyDescent="0.3">
      <c r="A16" s="5">
        <v>4.7</v>
      </c>
      <c r="B16" s="7">
        <v>1.7</v>
      </c>
      <c r="C16" s="7">
        <v>3</v>
      </c>
      <c r="D16" s="7">
        <v>3.5</v>
      </c>
      <c r="E16" s="7">
        <v>6</v>
      </c>
      <c r="F16" s="6">
        <f t="shared" ref="F16:F34" si="0">A16*B16*C16/(D16*E16)</f>
        <v>1.1414285714285715</v>
      </c>
      <c r="G16" s="8"/>
    </row>
    <row r="17" spans="1:7" x14ac:dyDescent="0.3">
      <c r="A17" s="5">
        <v>4.7</v>
      </c>
      <c r="B17" s="7">
        <v>1.7</v>
      </c>
      <c r="C17" s="7">
        <v>3</v>
      </c>
      <c r="D17" s="7">
        <v>3.5</v>
      </c>
      <c r="E17" s="7">
        <v>6</v>
      </c>
      <c r="F17" s="6">
        <f t="shared" si="0"/>
        <v>1.1414285714285715</v>
      </c>
      <c r="G17" s="8"/>
    </row>
    <row r="18" spans="1:7" x14ac:dyDescent="0.3">
      <c r="A18" s="5">
        <v>4.7</v>
      </c>
      <c r="B18" s="7">
        <v>1.7</v>
      </c>
      <c r="C18" s="7">
        <v>3</v>
      </c>
      <c r="D18" s="7">
        <v>3.5</v>
      </c>
      <c r="E18" s="7">
        <v>6</v>
      </c>
      <c r="F18" s="6">
        <f t="shared" si="0"/>
        <v>1.1414285714285715</v>
      </c>
      <c r="G18" s="8"/>
    </row>
    <row r="19" spans="1:7" x14ac:dyDescent="0.3">
      <c r="A19" s="5">
        <v>4.7</v>
      </c>
      <c r="B19" s="7">
        <v>1.7</v>
      </c>
      <c r="C19" s="7">
        <v>3</v>
      </c>
      <c r="D19" s="7">
        <v>3.5</v>
      </c>
      <c r="E19" s="7">
        <v>6</v>
      </c>
      <c r="F19" s="6">
        <f t="shared" si="0"/>
        <v>1.1414285714285715</v>
      </c>
      <c r="G19" s="8"/>
    </row>
    <row r="20" spans="1:7" x14ac:dyDescent="0.3">
      <c r="A20" s="5">
        <v>4.7</v>
      </c>
      <c r="B20" s="7">
        <v>1.7</v>
      </c>
      <c r="C20" s="7">
        <v>3</v>
      </c>
      <c r="D20" s="7">
        <v>3.5</v>
      </c>
      <c r="E20" s="7">
        <v>6</v>
      </c>
      <c r="F20" s="6">
        <f t="shared" si="0"/>
        <v>1.1414285714285715</v>
      </c>
      <c r="G20" s="8"/>
    </row>
    <row r="21" spans="1:7" x14ac:dyDescent="0.3">
      <c r="A21" s="5">
        <v>4.7</v>
      </c>
      <c r="B21" s="7">
        <v>1.7</v>
      </c>
      <c r="C21" s="7">
        <v>3</v>
      </c>
      <c r="D21" s="7">
        <v>3.5</v>
      </c>
      <c r="E21" s="7">
        <v>6</v>
      </c>
      <c r="F21" s="6">
        <f t="shared" si="0"/>
        <v>1.1414285714285715</v>
      </c>
      <c r="G21" s="8"/>
    </row>
    <row r="22" spans="1:7" x14ac:dyDescent="0.3">
      <c r="A22" s="5">
        <v>4.7</v>
      </c>
      <c r="B22" s="7">
        <v>1.7</v>
      </c>
      <c r="C22" s="7">
        <v>3</v>
      </c>
      <c r="D22" s="7">
        <v>3.5</v>
      </c>
      <c r="E22" s="7">
        <v>6</v>
      </c>
      <c r="F22" s="6">
        <f t="shared" si="0"/>
        <v>1.1414285714285715</v>
      </c>
      <c r="G22" s="8"/>
    </row>
    <row r="23" spans="1:7" x14ac:dyDescent="0.3">
      <c r="A23" s="5">
        <v>4.7</v>
      </c>
      <c r="B23" s="7">
        <v>1.7</v>
      </c>
      <c r="C23" s="7">
        <v>3</v>
      </c>
      <c r="D23" s="7">
        <v>3.5</v>
      </c>
      <c r="E23" s="7">
        <v>6</v>
      </c>
      <c r="F23" s="6">
        <f t="shared" si="0"/>
        <v>1.1414285714285715</v>
      </c>
      <c r="G23" s="8"/>
    </row>
    <row r="24" spans="1:7" x14ac:dyDescent="0.3">
      <c r="A24" s="5">
        <v>4.7</v>
      </c>
      <c r="B24" s="7">
        <v>1.7</v>
      </c>
      <c r="C24" s="7">
        <v>3</v>
      </c>
      <c r="D24" s="7">
        <v>3.5</v>
      </c>
      <c r="E24" s="7">
        <v>6</v>
      </c>
      <c r="F24" s="6">
        <f t="shared" si="0"/>
        <v>1.1414285714285715</v>
      </c>
      <c r="G24" s="8"/>
    </row>
    <row r="25" spans="1:7" x14ac:dyDescent="0.3">
      <c r="A25" s="5">
        <v>4.7</v>
      </c>
      <c r="B25" s="7">
        <v>1.7</v>
      </c>
      <c r="C25" s="7">
        <v>3</v>
      </c>
      <c r="D25" s="7">
        <v>3.5</v>
      </c>
      <c r="E25" s="7">
        <v>6</v>
      </c>
      <c r="F25" s="6">
        <f t="shared" si="0"/>
        <v>1.1414285714285715</v>
      </c>
      <c r="G25" s="8"/>
    </row>
    <row r="26" spans="1:7" x14ac:dyDescent="0.3">
      <c r="A26" s="5">
        <v>4.7</v>
      </c>
      <c r="B26" s="7">
        <v>1.7</v>
      </c>
      <c r="C26" s="7">
        <v>3</v>
      </c>
      <c r="D26" s="7">
        <v>3.5</v>
      </c>
      <c r="E26" s="7">
        <v>6</v>
      </c>
      <c r="F26" s="6">
        <f t="shared" si="0"/>
        <v>1.1414285714285715</v>
      </c>
      <c r="G26" s="8"/>
    </row>
    <row r="27" spans="1:7" x14ac:dyDescent="0.3">
      <c r="A27" s="5">
        <v>4.7</v>
      </c>
      <c r="B27" s="7">
        <v>1.7</v>
      </c>
      <c r="C27" s="7">
        <v>3</v>
      </c>
      <c r="D27" s="7">
        <v>3.5</v>
      </c>
      <c r="E27" s="7">
        <v>6</v>
      </c>
      <c r="F27" s="6">
        <f t="shared" si="0"/>
        <v>1.1414285714285715</v>
      </c>
      <c r="G27" s="8"/>
    </row>
    <row r="28" spans="1:7" x14ac:dyDescent="0.3">
      <c r="A28" s="5">
        <v>4.7</v>
      </c>
      <c r="B28" s="7">
        <v>1.7</v>
      </c>
      <c r="C28" s="7">
        <v>3</v>
      </c>
      <c r="D28" s="7">
        <v>3.5</v>
      </c>
      <c r="E28" s="7">
        <v>6</v>
      </c>
      <c r="F28" s="6">
        <f t="shared" si="0"/>
        <v>1.1414285714285715</v>
      </c>
      <c r="G28" s="8"/>
    </row>
    <row r="29" spans="1:7" x14ac:dyDescent="0.3">
      <c r="A29" s="5">
        <v>4.7</v>
      </c>
      <c r="B29" s="7">
        <v>1.7</v>
      </c>
      <c r="C29" s="7">
        <v>3</v>
      </c>
      <c r="D29" s="7">
        <v>3.5</v>
      </c>
      <c r="E29" s="7">
        <v>6</v>
      </c>
      <c r="F29" s="6">
        <f t="shared" si="0"/>
        <v>1.1414285714285715</v>
      </c>
      <c r="G29" s="8"/>
    </row>
    <row r="30" spans="1:7" x14ac:dyDescent="0.3">
      <c r="A30" s="5">
        <v>4.7</v>
      </c>
      <c r="B30" s="7">
        <v>1.7</v>
      </c>
      <c r="C30" s="7">
        <v>3</v>
      </c>
      <c r="D30" s="7">
        <v>3.5</v>
      </c>
      <c r="E30" s="7">
        <v>6</v>
      </c>
      <c r="F30" s="6">
        <f t="shared" si="0"/>
        <v>1.1414285714285715</v>
      </c>
      <c r="G30" s="8"/>
    </row>
    <row r="31" spans="1:7" x14ac:dyDescent="0.3">
      <c r="A31" s="5">
        <v>4.7</v>
      </c>
      <c r="B31" s="7">
        <v>1.7</v>
      </c>
      <c r="C31" s="7">
        <v>3</v>
      </c>
      <c r="D31" s="7">
        <v>3.5</v>
      </c>
      <c r="E31" s="7">
        <v>6</v>
      </c>
      <c r="F31" s="6">
        <f t="shared" si="0"/>
        <v>1.1414285714285715</v>
      </c>
      <c r="G31" s="8"/>
    </row>
    <row r="32" spans="1:7" x14ac:dyDescent="0.3">
      <c r="A32" s="5">
        <v>4.7</v>
      </c>
      <c r="B32" s="7">
        <v>1.7</v>
      </c>
      <c r="C32" s="7">
        <v>3</v>
      </c>
      <c r="D32" s="7">
        <v>3.5</v>
      </c>
      <c r="E32" s="7">
        <v>6</v>
      </c>
      <c r="F32" s="6">
        <f t="shared" si="0"/>
        <v>1.1414285714285715</v>
      </c>
      <c r="G32" s="8"/>
    </row>
    <row r="33" spans="1:7" x14ac:dyDescent="0.3">
      <c r="A33" s="5">
        <v>4.7</v>
      </c>
      <c r="B33" s="7">
        <v>1.7</v>
      </c>
      <c r="C33" s="7">
        <v>3</v>
      </c>
      <c r="D33" s="7">
        <v>3.5</v>
      </c>
      <c r="E33" s="7">
        <v>6</v>
      </c>
      <c r="F33" s="6">
        <f t="shared" si="0"/>
        <v>1.1414285714285715</v>
      </c>
      <c r="G33" s="8"/>
    </row>
    <row r="34" spans="1:7" x14ac:dyDescent="0.3">
      <c r="A34" s="5">
        <v>4.7</v>
      </c>
      <c r="B34" s="7">
        <v>1.7</v>
      </c>
      <c r="C34" s="7">
        <v>3</v>
      </c>
      <c r="D34" s="7">
        <v>3.5</v>
      </c>
      <c r="E34" s="7">
        <v>6</v>
      </c>
      <c r="F34" s="6">
        <f t="shared" si="0"/>
        <v>1.1414285714285715</v>
      </c>
      <c r="G34" s="8"/>
    </row>
  </sheetData>
  <mergeCells count="1">
    <mergeCell ref="A12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F309-D5C2-411C-AF33-3D8EEF5E4870}">
  <dimension ref="A1:AC36"/>
  <sheetViews>
    <sheetView tabSelected="1" view="pageLayout" zoomScale="70" zoomScaleNormal="100" zoomScalePageLayoutView="70" workbookViewId="0">
      <selection activeCell="AI16" sqref="AI16"/>
    </sheetView>
  </sheetViews>
  <sheetFormatPr defaultRowHeight="16.5" x14ac:dyDescent="0.3"/>
  <cols>
    <col min="1" max="1" width="7" style="1" customWidth="1"/>
    <col min="2" max="2" width="14" style="1" customWidth="1"/>
    <col min="3" max="3" width="10" style="1" customWidth="1"/>
    <col min="4" max="10" width="7.7109375" style="1" customWidth="1"/>
    <col min="11" max="12" width="9.140625" style="1"/>
    <col min="13" max="13" width="10.5703125" style="1" customWidth="1"/>
    <col min="14" max="20" width="9.140625" style="1"/>
    <col min="21" max="21" width="11.7109375" style="1" customWidth="1"/>
    <col min="22" max="22" width="10.28515625" style="1" customWidth="1"/>
    <col min="23" max="28" width="4.140625" style="1" customWidth="1"/>
    <col min="29" max="30" width="4.85546875" style="1" customWidth="1"/>
    <col min="31" max="31" width="5.5703125" style="1" customWidth="1"/>
    <col min="32" max="16384" width="9.140625" style="1"/>
  </cols>
  <sheetData>
    <row r="1" spans="1:29" x14ac:dyDescent="0.3">
      <c r="D1" s="1" t="s">
        <v>0</v>
      </c>
      <c r="F1" s="1" t="s">
        <v>1</v>
      </c>
      <c r="N1" s="1" t="s">
        <v>0</v>
      </c>
      <c r="P1" s="1" t="s">
        <v>1</v>
      </c>
      <c r="W1" s="1" t="s">
        <v>0</v>
      </c>
      <c r="Y1" s="1" t="s">
        <v>1</v>
      </c>
    </row>
    <row r="2" spans="1:29" x14ac:dyDescent="0.3">
      <c r="C2" s="2"/>
      <c r="D2" s="2" t="s">
        <v>2</v>
      </c>
      <c r="M2" s="2"/>
      <c r="N2" s="2" t="s">
        <v>2</v>
      </c>
      <c r="W2" s="2" t="s">
        <v>2</v>
      </c>
    </row>
    <row r="3" spans="1:29" x14ac:dyDescent="0.3">
      <c r="D3" s="1" t="s">
        <v>3</v>
      </c>
      <c r="N3" s="1" t="s">
        <v>3</v>
      </c>
      <c r="W3" s="1" t="s">
        <v>3</v>
      </c>
    </row>
    <row r="4" spans="1:29" x14ac:dyDescent="0.3">
      <c r="D4" s="1" t="s">
        <v>4</v>
      </c>
      <c r="N4" s="1" t="s">
        <v>4</v>
      </c>
      <c r="W4" s="1" t="s">
        <v>4</v>
      </c>
    </row>
    <row r="5" spans="1:29" x14ac:dyDescent="0.3">
      <c r="D5" s="1" t="s">
        <v>5</v>
      </c>
      <c r="N5" s="1" t="s">
        <v>5</v>
      </c>
      <c r="W5" s="1" t="s">
        <v>5</v>
      </c>
    </row>
    <row r="6" spans="1:29" x14ac:dyDescent="0.3">
      <c r="D6" s="5"/>
      <c r="E6" s="1" t="s">
        <v>6</v>
      </c>
      <c r="N6" s="5"/>
      <c r="O6" s="1" t="s">
        <v>6</v>
      </c>
      <c r="W6" s="5"/>
      <c r="X6" s="1" t="s">
        <v>6</v>
      </c>
    </row>
    <row r="12" spans="1:29" ht="17.25" customHeight="1" x14ac:dyDescent="0.3">
      <c r="A12" s="9" t="s">
        <v>48</v>
      </c>
      <c r="B12" s="9"/>
      <c r="C12" s="9"/>
      <c r="D12" s="9"/>
      <c r="E12" s="9"/>
      <c r="F12" s="9"/>
      <c r="G12" s="9"/>
      <c r="H12" s="9"/>
      <c r="I12" s="9"/>
      <c r="J12" s="9"/>
      <c r="K12" s="9" t="s">
        <v>48</v>
      </c>
      <c r="L12" s="9"/>
      <c r="M12" s="9"/>
      <c r="N12" s="9"/>
      <c r="O12" s="9"/>
      <c r="P12" s="9"/>
      <c r="Q12" s="9"/>
      <c r="R12" s="9"/>
      <c r="S12" s="9"/>
      <c r="T12" s="9"/>
      <c r="U12" s="9" t="s">
        <v>48</v>
      </c>
      <c r="V12" s="9"/>
      <c r="W12" s="9"/>
      <c r="X12" s="9"/>
      <c r="Y12" s="9"/>
      <c r="Z12" s="9"/>
      <c r="AA12" s="9"/>
      <c r="AB12" s="9"/>
      <c r="AC12" s="9"/>
    </row>
    <row r="13" spans="1:29" ht="17.2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x14ac:dyDescent="0.3">
      <c r="A14" s="10" t="s">
        <v>49</v>
      </c>
      <c r="B14" s="10" t="s">
        <v>25</v>
      </c>
      <c r="C14" s="10" t="s">
        <v>26</v>
      </c>
      <c r="D14" s="10" t="s">
        <v>27</v>
      </c>
      <c r="E14" s="10" t="s">
        <v>28</v>
      </c>
      <c r="F14" s="11" t="s">
        <v>29</v>
      </c>
      <c r="G14" s="11" t="s">
        <v>30</v>
      </c>
      <c r="H14" s="11" t="s">
        <v>31</v>
      </c>
      <c r="I14" s="11" t="s">
        <v>32</v>
      </c>
      <c r="J14" s="11" t="s">
        <v>33</v>
      </c>
      <c r="K14" s="11" t="s">
        <v>34</v>
      </c>
      <c r="L14" s="11" t="s">
        <v>35</v>
      </c>
      <c r="M14" s="11" t="s">
        <v>36</v>
      </c>
      <c r="N14" s="11" t="s">
        <v>37</v>
      </c>
      <c r="O14" s="10" t="s">
        <v>38</v>
      </c>
      <c r="P14" s="10" t="s">
        <v>39</v>
      </c>
      <c r="Q14" s="10" t="s">
        <v>40</v>
      </c>
      <c r="R14" s="10" t="s">
        <v>41</v>
      </c>
      <c r="S14" s="10" t="s">
        <v>42</v>
      </c>
      <c r="T14" s="10" t="s">
        <v>43</v>
      </c>
      <c r="U14" s="10" t="s">
        <v>50</v>
      </c>
      <c r="V14" s="10" t="s">
        <v>44</v>
      </c>
    </row>
    <row r="15" spans="1:29" x14ac:dyDescent="0.3">
      <c r="A15" s="13">
        <v>1</v>
      </c>
      <c r="B15" s="13">
        <v>0</v>
      </c>
      <c r="C15" s="14">
        <v>45</v>
      </c>
      <c r="D15" s="14">
        <v>1</v>
      </c>
      <c r="E15" s="15">
        <v>2.85</v>
      </c>
      <c r="F15" s="16">
        <f>E15</f>
        <v>2.85</v>
      </c>
      <c r="G15" s="15">
        <v>0.85</v>
      </c>
      <c r="H15" s="15">
        <v>0.98</v>
      </c>
      <c r="I15" s="17">
        <v>0.125</v>
      </c>
      <c r="J15" s="16">
        <f>ROUND(G15*H15*(F15/10)^I15,2)</f>
        <v>0.71</v>
      </c>
      <c r="K15" s="14">
        <v>1</v>
      </c>
      <c r="L15" s="18">
        <f>ROUND(D15*J15*K15*C15,2)</f>
        <v>31.95</v>
      </c>
      <c r="M15" s="18">
        <f>ROUND(0.613*L15^2,2)</f>
        <v>625.75</v>
      </c>
      <c r="N15" s="15">
        <v>17.149999999999999</v>
      </c>
      <c r="O15" s="15">
        <v>11.23</v>
      </c>
      <c r="P15" s="15">
        <v>29.55</v>
      </c>
      <c r="Q15" s="21">
        <f>N15/O15</f>
        <v>1.5271593944790738</v>
      </c>
      <c r="R15" s="21">
        <f>P15/N15</f>
        <v>1.7230320699708457</v>
      </c>
      <c r="S15" s="15">
        <v>1.33</v>
      </c>
      <c r="T15" s="15">
        <v>17.149999999999999</v>
      </c>
      <c r="U15" s="15">
        <f>ROUND(T15*2.83,2)</f>
        <v>48.53</v>
      </c>
      <c r="V15" s="16">
        <f>ROUND(U15*M15*S15/1000,2)</f>
        <v>40.39</v>
      </c>
    </row>
    <row r="16" spans="1:29" x14ac:dyDescent="0.3">
      <c r="A16" s="13">
        <v>2</v>
      </c>
      <c r="B16" s="13">
        <v>0</v>
      </c>
      <c r="C16" s="14">
        <v>45</v>
      </c>
      <c r="D16" s="14">
        <v>1</v>
      </c>
      <c r="E16" s="15">
        <v>2.8</v>
      </c>
      <c r="F16" s="16">
        <f>E16+F15</f>
        <v>5.65</v>
      </c>
      <c r="G16" s="15">
        <v>0.85</v>
      </c>
      <c r="H16" s="15">
        <v>0.98</v>
      </c>
      <c r="I16" s="17">
        <v>0.125</v>
      </c>
      <c r="J16" s="16">
        <f t="shared" ref="J16:J24" si="0">ROUND(G16*H16*(F16/10)^I16,2)</f>
        <v>0.78</v>
      </c>
      <c r="K16" s="14">
        <v>1</v>
      </c>
      <c r="L16" s="18">
        <f t="shared" ref="L16:L24" si="1">ROUND(D16*J16*K16*C16,2)</f>
        <v>35.1</v>
      </c>
      <c r="M16" s="18">
        <f t="shared" ref="M16:M24" si="2">ROUND(0.613*L16^2,2)</f>
        <v>755.22</v>
      </c>
      <c r="N16" s="15">
        <v>17.149999999999999</v>
      </c>
      <c r="O16" s="15">
        <v>11.23</v>
      </c>
      <c r="P16" s="15">
        <f>P15</f>
        <v>29.55</v>
      </c>
      <c r="Q16" s="21">
        <f t="shared" ref="Q16:Q22" si="3">N16/O16</f>
        <v>1.5271593944790738</v>
      </c>
      <c r="R16" s="21">
        <f t="shared" ref="R16:R22" si="4">P16/N16</f>
        <v>1.7230320699708457</v>
      </c>
      <c r="S16" s="15">
        <v>1.33</v>
      </c>
      <c r="T16" s="15">
        <v>17.149999999999999</v>
      </c>
      <c r="U16" s="15">
        <f>ROUND(T16*2.8,2)</f>
        <v>48.02</v>
      </c>
      <c r="V16" s="16">
        <f t="shared" ref="V16:V24" si="5">ROUND(U16*M16*S16/1000,2)</f>
        <v>48.23</v>
      </c>
    </row>
    <row r="17" spans="1:22" x14ac:dyDescent="0.3">
      <c r="A17" s="13">
        <v>3</v>
      </c>
      <c r="B17" s="13">
        <v>0</v>
      </c>
      <c r="C17" s="14">
        <v>45</v>
      </c>
      <c r="D17" s="14">
        <v>1</v>
      </c>
      <c r="E17" s="15">
        <v>2.8</v>
      </c>
      <c r="F17" s="16">
        <f t="shared" ref="F17:F24" si="6">E17+F16</f>
        <v>8.4499999999999993</v>
      </c>
      <c r="G17" s="15">
        <v>0.85</v>
      </c>
      <c r="H17" s="15">
        <v>0.98</v>
      </c>
      <c r="I17" s="17">
        <v>0.125</v>
      </c>
      <c r="J17" s="16">
        <f t="shared" si="0"/>
        <v>0.82</v>
      </c>
      <c r="K17" s="14">
        <v>1</v>
      </c>
      <c r="L17" s="18">
        <f t="shared" si="1"/>
        <v>36.9</v>
      </c>
      <c r="M17" s="18">
        <f t="shared" si="2"/>
        <v>834.67</v>
      </c>
      <c r="N17" s="15">
        <v>17.149999999999999</v>
      </c>
      <c r="O17" s="15">
        <v>11.23</v>
      </c>
      <c r="P17" s="15">
        <f t="shared" ref="P17:P24" si="7">P16</f>
        <v>29.55</v>
      </c>
      <c r="Q17" s="21">
        <f t="shared" si="3"/>
        <v>1.5271593944790738</v>
      </c>
      <c r="R17" s="21">
        <f t="shared" si="4"/>
        <v>1.7230320699708457</v>
      </c>
      <c r="S17" s="15">
        <v>1.33</v>
      </c>
      <c r="T17" s="15">
        <v>17.149999999999999</v>
      </c>
      <c r="U17" s="15">
        <f t="shared" ref="U17:U21" si="8">ROUND(T17*2.8,2)</f>
        <v>48.02</v>
      </c>
      <c r="V17" s="16">
        <f t="shared" si="5"/>
        <v>53.31</v>
      </c>
    </row>
    <row r="18" spans="1:22" x14ac:dyDescent="0.3">
      <c r="A18" s="13">
        <v>4</v>
      </c>
      <c r="B18" s="13">
        <v>0</v>
      </c>
      <c r="C18" s="14">
        <v>45</v>
      </c>
      <c r="D18" s="14">
        <v>1</v>
      </c>
      <c r="E18" s="15">
        <v>2.8</v>
      </c>
      <c r="F18" s="16">
        <f t="shared" si="6"/>
        <v>11.25</v>
      </c>
      <c r="G18" s="15">
        <v>0.85</v>
      </c>
      <c r="H18" s="15">
        <v>0.98</v>
      </c>
      <c r="I18" s="17">
        <v>0.125</v>
      </c>
      <c r="J18" s="16">
        <f t="shared" si="0"/>
        <v>0.85</v>
      </c>
      <c r="K18" s="14">
        <v>1</v>
      </c>
      <c r="L18" s="18">
        <f t="shared" si="1"/>
        <v>38.25</v>
      </c>
      <c r="M18" s="18">
        <f t="shared" si="2"/>
        <v>896.86</v>
      </c>
      <c r="N18" s="15">
        <v>17.149999999999999</v>
      </c>
      <c r="O18" s="15">
        <v>11.23</v>
      </c>
      <c r="P18" s="15">
        <f t="shared" si="7"/>
        <v>29.55</v>
      </c>
      <c r="Q18" s="21">
        <f t="shared" si="3"/>
        <v>1.5271593944790738</v>
      </c>
      <c r="R18" s="21">
        <f t="shared" si="4"/>
        <v>1.7230320699708457</v>
      </c>
      <c r="S18" s="15">
        <v>1.33</v>
      </c>
      <c r="T18" s="15">
        <v>17.149999999999999</v>
      </c>
      <c r="U18" s="15">
        <f t="shared" si="8"/>
        <v>48.02</v>
      </c>
      <c r="V18" s="16">
        <f t="shared" si="5"/>
        <v>57.28</v>
      </c>
    </row>
    <row r="19" spans="1:22" x14ac:dyDescent="0.3">
      <c r="A19" s="13">
        <v>5</v>
      </c>
      <c r="B19" s="13">
        <v>0</v>
      </c>
      <c r="C19" s="14">
        <v>45</v>
      </c>
      <c r="D19" s="14">
        <v>1</v>
      </c>
      <c r="E19" s="15">
        <v>2.8</v>
      </c>
      <c r="F19" s="16">
        <f t="shared" si="6"/>
        <v>14.05</v>
      </c>
      <c r="G19" s="15">
        <v>0.85</v>
      </c>
      <c r="H19" s="15">
        <v>0.98</v>
      </c>
      <c r="I19" s="17">
        <v>0.125</v>
      </c>
      <c r="J19" s="16">
        <f t="shared" si="0"/>
        <v>0.87</v>
      </c>
      <c r="K19" s="14">
        <v>1</v>
      </c>
      <c r="L19" s="18">
        <f t="shared" si="1"/>
        <v>39.15</v>
      </c>
      <c r="M19" s="18">
        <f t="shared" si="2"/>
        <v>939.56</v>
      </c>
      <c r="N19" s="15">
        <v>17.149999999999999</v>
      </c>
      <c r="O19" s="15">
        <v>11.23</v>
      </c>
      <c r="P19" s="15">
        <f t="shared" si="7"/>
        <v>29.55</v>
      </c>
      <c r="Q19" s="21">
        <f t="shared" si="3"/>
        <v>1.5271593944790738</v>
      </c>
      <c r="R19" s="21">
        <f t="shared" si="4"/>
        <v>1.7230320699708457</v>
      </c>
      <c r="S19" s="15">
        <v>1.33</v>
      </c>
      <c r="T19" s="15">
        <v>17.149999999999999</v>
      </c>
      <c r="U19" s="15">
        <f t="shared" si="8"/>
        <v>48.02</v>
      </c>
      <c r="V19" s="16">
        <f t="shared" si="5"/>
        <v>60.01</v>
      </c>
    </row>
    <row r="20" spans="1:22" x14ac:dyDescent="0.3">
      <c r="A20" s="13">
        <v>6</v>
      </c>
      <c r="B20" s="13">
        <v>0</v>
      </c>
      <c r="C20" s="14">
        <v>45</v>
      </c>
      <c r="D20" s="14">
        <v>1</v>
      </c>
      <c r="E20" s="15">
        <v>2.8</v>
      </c>
      <c r="F20" s="16">
        <f t="shared" si="6"/>
        <v>16.850000000000001</v>
      </c>
      <c r="G20" s="15">
        <v>0.85</v>
      </c>
      <c r="H20" s="15">
        <v>0.98</v>
      </c>
      <c r="I20" s="17">
        <v>0.125</v>
      </c>
      <c r="J20" s="16">
        <f t="shared" si="0"/>
        <v>0.89</v>
      </c>
      <c r="K20" s="14">
        <v>1</v>
      </c>
      <c r="L20" s="18">
        <f t="shared" si="1"/>
        <v>40.049999999999997</v>
      </c>
      <c r="M20" s="18">
        <f t="shared" si="2"/>
        <v>983.25</v>
      </c>
      <c r="N20" s="15">
        <v>17.149999999999999</v>
      </c>
      <c r="O20" s="15">
        <v>11.23</v>
      </c>
      <c r="P20" s="15">
        <f t="shared" si="7"/>
        <v>29.55</v>
      </c>
      <c r="Q20" s="21">
        <f t="shared" si="3"/>
        <v>1.5271593944790738</v>
      </c>
      <c r="R20" s="21">
        <f t="shared" si="4"/>
        <v>1.7230320699708457</v>
      </c>
      <c r="S20" s="15">
        <v>1.33</v>
      </c>
      <c r="T20" s="15">
        <v>17.149999999999999</v>
      </c>
      <c r="U20" s="15">
        <f t="shared" si="8"/>
        <v>48.02</v>
      </c>
      <c r="V20" s="16">
        <f t="shared" si="5"/>
        <v>62.8</v>
      </c>
    </row>
    <row r="21" spans="1:22" x14ac:dyDescent="0.3">
      <c r="A21" s="13">
        <v>7</v>
      </c>
      <c r="B21" s="13">
        <v>0</v>
      </c>
      <c r="C21" s="14">
        <v>45</v>
      </c>
      <c r="D21" s="14">
        <v>1</v>
      </c>
      <c r="E21" s="15">
        <v>2.8</v>
      </c>
      <c r="F21" s="16">
        <f t="shared" si="6"/>
        <v>19.650000000000002</v>
      </c>
      <c r="G21" s="15">
        <v>0.85</v>
      </c>
      <c r="H21" s="15">
        <v>0.98</v>
      </c>
      <c r="I21" s="17">
        <v>0.125</v>
      </c>
      <c r="J21" s="16">
        <f t="shared" si="0"/>
        <v>0.91</v>
      </c>
      <c r="K21" s="14">
        <v>1</v>
      </c>
      <c r="L21" s="18">
        <f t="shared" si="1"/>
        <v>40.950000000000003</v>
      </c>
      <c r="M21" s="18">
        <f t="shared" si="2"/>
        <v>1027.94</v>
      </c>
      <c r="N21" s="15">
        <v>17.149999999999999</v>
      </c>
      <c r="O21" s="15">
        <v>11.23</v>
      </c>
      <c r="P21" s="15">
        <f t="shared" si="7"/>
        <v>29.55</v>
      </c>
      <c r="Q21" s="21">
        <f t="shared" si="3"/>
        <v>1.5271593944790738</v>
      </c>
      <c r="R21" s="21">
        <f t="shared" si="4"/>
        <v>1.7230320699708457</v>
      </c>
      <c r="S21" s="15">
        <v>1.33</v>
      </c>
      <c r="T21" s="15">
        <v>17.149999999999999</v>
      </c>
      <c r="U21" s="15">
        <f t="shared" si="8"/>
        <v>48.02</v>
      </c>
      <c r="V21" s="16">
        <f t="shared" si="5"/>
        <v>65.650000000000006</v>
      </c>
    </row>
    <row r="22" spans="1:22" x14ac:dyDescent="0.3">
      <c r="A22" s="13">
        <v>8</v>
      </c>
      <c r="B22" s="13">
        <v>0</v>
      </c>
      <c r="C22" s="14">
        <v>45</v>
      </c>
      <c r="D22" s="14">
        <v>1</v>
      </c>
      <c r="E22" s="15">
        <v>2.8</v>
      </c>
      <c r="F22" s="16">
        <f t="shared" si="6"/>
        <v>22.450000000000003</v>
      </c>
      <c r="G22" s="15">
        <v>0.85</v>
      </c>
      <c r="H22" s="15">
        <v>0.98</v>
      </c>
      <c r="I22" s="17">
        <v>0.125</v>
      </c>
      <c r="J22" s="16">
        <f t="shared" si="0"/>
        <v>0.92</v>
      </c>
      <c r="K22" s="14">
        <v>1</v>
      </c>
      <c r="L22" s="18">
        <f t="shared" si="1"/>
        <v>41.4</v>
      </c>
      <c r="M22" s="18">
        <f t="shared" si="2"/>
        <v>1050.6600000000001</v>
      </c>
      <c r="N22" s="15">
        <v>17.149999999999999</v>
      </c>
      <c r="O22" s="15">
        <v>11.23</v>
      </c>
      <c r="P22" s="15">
        <f t="shared" si="7"/>
        <v>29.55</v>
      </c>
      <c r="Q22" s="21">
        <f t="shared" si="3"/>
        <v>1.5271593944790738</v>
      </c>
      <c r="R22" s="21">
        <f t="shared" si="4"/>
        <v>1.7230320699708457</v>
      </c>
      <c r="S22" s="15">
        <v>1.33</v>
      </c>
      <c r="T22" s="15">
        <v>17.149999999999999</v>
      </c>
      <c r="U22" s="15">
        <f>ROUND(T22*2.55,2)</f>
        <v>43.73</v>
      </c>
      <c r="V22" s="16">
        <f t="shared" si="5"/>
        <v>61.11</v>
      </c>
    </row>
    <row r="23" spans="1:22" x14ac:dyDescent="0.3">
      <c r="A23" s="13">
        <v>9</v>
      </c>
      <c r="B23" s="13">
        <v>1</v>
      </c>
      <c r="C23" s="14">
        <v>45</v>
      </c>
      <c r="D23" s="14">
        <v>1</v>
      </c>
      <c r="E23" s="15">
        <v>2.2999999999999998</v>
      </c>
      <c r="F23" s="16">
        <f t="shared" si="6"/>
        <v>24.750000000000004</v>
      </c>
      <c r="G23" s="15">
        <v>0.85</v>
      </c>
      <c r="H23" s="15">
        <v>0.98</v>
      </c>
      <c r="I23" s="17">
        <v>0.125</v>
      </c>
      <c r="J23" s="16">
        <f t="shared" si="0"/>
        <v>0.93</v>
      </c>
      <c r="K23" s="14">
        <v>1</v>
      </c>
      <c r="L23" s="18">
        <f t="shared" si="1"/>
        <v>41.85</v>
      </c>
      <c r="M23" s="18">
        <f t="shared" si="2"/>
        <v>1073.6199999999999</v>
      </c>
      <c r="N23" s="15">
        <v>17.149999999999999</v>
      </c>
      <c r="O23" s="15">
        <v>11.23</v>
      </c>
      <c r="P23" s="15">
        <f t="shared" si="7"/>
        <v>29.55</v>
      </c>
      <c r="Q23" s="21">
        <f t="shared" ref="Q23:Q24" si="9">N23/O23</f>
        <v>1.5271593944790738</v>
      </c>
      <c r="R23" s="21">
        <f t="shared" ref="R23:R24" si="10">P23/N23</f>
        <v>1.7230320699708457</v>
      </c>
      <c r="S23" s="15">
        <v>1.33</v>
      </c>
      <c r="T23" s="15">
        <v>17.149999999999999</v>
      </c>
      <c r="U23" s="15">
        <f>ROUND(T23*2.3/2,2)</f>
        <v>19.72</v>
      </c>
      <c r="V23" s="16">
        <f t="shared" si="5"/>
        <v>28.16</v>
      </c>
    </row>
    <row r="24" spans="1:22" x14ac:dyDescent="0.3">
      <c r="A24" s="13">
        <v>9</v>
      </c>
      <c r="B24" s="13">
        <v>1</v>
      </c>
      <c r="C24" s="14">
        <v>45</v>
      </c>
      <c r="D24" s="14">
        <v>1</v>
      </c>
      <c r="E24" s="15">
        <v>4.8</v>
      </c>
      <c r="F24" s="16">
        <f t="shared" si="6"/>
        <v>29.550000000000004</v>
      </c>
      <c r="G24" s="15">
        <v>0.85</v>
      </c>
      <c r="H24" s="15">
        <v>0.98</v>
      </c>
      <c r="I24" s="17">
        <v>0.125</v>
      </c>
      <c r="J24" s="16">
        <f t="shared" si="0"/>
        <v>0.95</v>
      </c>
      <c r="K24" s="14">
        <v>1</v>
      </c>
      <c r="L24" s="18">
        <f t="shared" si="1"/>
        <v>42.75</v>
      </c>
      <c r="M24" s="18">
        <f t="shared" si="2"/>
        <v>1120.3</v>
      </c>
      <c r="N24" s="15">
        <v>17.149999999999999</v>
      </c>
      <c r="O24" s="15">
        <v>11.23</v>
      </c>
      <c r="P24" s="15">
        <f t="shared" si="7"/>
        <v>29.55</v>
      </c>
      <c r="Q24" s="21">
        <f t="shared" si="9"/>
        <v>1.5271593944790738</v>
      </c>
      <c r="R24" s="21">
        <f t="shared" si="10"/>
        <v>1.7230320699708457</v>
      </c>
      <c r="S24" s="15">
        <v>1.33</v>
      </c>
      <c r="T24" s="15">
        <v>2.85</v>
      </c>
      <c r="U24" s="15">
        <f>ROUND(T24*4.8,2)</f>
        <v>13.68</v>
      </c>
      <c r="V24" s="16">
        <f t="shared" si="5"/>
        <v>20.38</v>
      </c>
    </row>
    <row r="25" spans="1:22" ht="15.75" customHeight="1" x14ac:dyDescent="0.3">
      <c r="A25" s="19">
        <v>0</v>
      </c>
      <c r="B25" s="19" t="s">
        <v>45</v>
      </c>
      <c r="C25" s="12"/>
      <c r="D25" s="12"/>
      <c r="E25" s="12"/>
      <c r="F25" s="20"/>
      <c r="G25" s="20"/>
      <c r="H25" s="20"/>
      <c r="I25" s="20"/>
      <c r="J25" s="20"/>
      <c r="K25" s="20"/>
      <c r="L25" s="20"/>
      <c r="M25" s="20"/>
      <c r="N25" s="20"/>
      <c r="O25" s="12"/>
      <c r="P25" s="12"/>
      <c r="Q25" s="12"/>
      <c r="R25" s="12"/>
      <c r="S25" s="12"/>
      <c r="T25" s="12"/>
      <c r="U25" s="12"/>
      <c r="V25" s="12"/>
    </row>
    <row r="26" spans="1:22" x14ac:dyDescent="0.3">
      <c r="A26" s="19">
        <v>1</v>
      </c>
      <c r="B26" s="19" t="s">
        <v>46</v>
      </c>
      <c r="C26" s="12"/>
      <c r="D26" s="12"/>
      <c r="E26" s="12"/>
      <c r="F26" s="20"/>
      <c r="G26" s="20"/>
      <c r="H26" s="20"/>
      <c r="I26" s="20"/>
      <c r="J26" s="20"/>
      <c r="K26" s="20"/>
      <c r="L26" s="20"/>
      <c r="M26" s="20"/>
      <c r="N26" s="20"/>
      <c r="O26" s="12"/>
      <c r="P26" s="12"/>
      <c r="Q26" s="12"/>
      <c r="R26" s="12"/>
      <c r="S26" s="12"/>
      <c r="T26" s="12"/>
      <c r="U26" s="12"/>
      <c r="V26" s="12"/>
    </row>
    <row r="27" spans="1:22" x14ac:dyDescent="0.3">
      <c r="A27" s="8"/>
      <c r="B27" s="8"/>
      <c r="C27" s="8"/>
      <c r="D27" s="8"/>
      <c r="E27" s="8"/>
      <c r="F27" s="8"/>
      <c r="G27" s="8"/>
    </row>
    <row r="28" spans="1:22" x14ac:dyDescent="0.3">
      <c r="A28" s="8"/>
      <c r="B28" s="8"/>
      <c r="C28" s="8"/>
      <c r="D28" s="8"/>
      <c r="E28" s="8"/>
      <c r="F28" s="8"/>
      <c r="G28" s="8"/>
    </row>
    <row r="29" spans="1:22" x14ac:dyDescent="0.3">
      <c r="A29" s="8"/>
      <c r="B29" s="8"/>
      <c r="C29" s="8"/>
      <c r="D29" s="8"/>
      <c r="E29" s="8"/>
      <c r="F29" s="8"/>
      <c r="G29" s="8"/>
    </row>
    <row r="30" spans="1:22" x14ac:dyDescent="0.3">
      <c r="A30" s="8"/>
      <c r="B30" s="8"/>
      <c r="C30" s="8"/>
      <c r="D30" s="8"/>
      <c r="E30" s="8"/>
      <c r="F30" s="8"/>
      <c r="G30" s="8"/>
    </row>
    <row r="31" spans="1:22" x14ac:dyDescent="0.3">
      <c r="A31" s="8"/>
      <c r="B31" s="8"/>
      <c r="C31" s="8"/>
      <c r="D31" s="8"/>
      <c r="E31" s="8"/>
      <c r="F31" s="8"/>
      <c r="G31" s="8"/>
    </row>
    <row r="32" spans="1:22" x14ac:dyDescent="0.3">
      <c r="A32" s="8"/>
      <c r="B32" s="8"/>
      <c r="C32" s="8"/>
      <c r="D32" s="8"/>
      <c r="E32" s="8"/>
      <c r="F32" s="8"/>
      <c r="G32" s="8"/>
    </row>
    <row r="33" spans="1:7" x14ac:dyDescent="0.3">
      <c r="A33" s="8"/>
      <c r="B33" s="8"/>
      <c r="C33" s="8"/>
      <c r="D33" s="8"/>
      <c r="E33" s="8"/>
      <c r="F33" s="8"/>
      <c r="G33" s="8"/>
    </row>
    <row r="34" spans="1:7" x14ac:dyDescent="0.3">
      <c r="A34" s="8"/>
      <c r="B34" s="8"/>
      <c r="C34" s="8"/>
      <c r="D34" s="8"/>
      <c r="E34" s="8"/>
      <c r="F34" s="8"/>
      <c r="G34" s="8"/>
    </row>
    <row r="35" spans="1:7" x14ac:dyDescent="0.3">
      <c r="A35" s="8"/>
      <c r="B35" s="8"/>
      <c r="C35" s="8"/>
      <c r="D35" s="8"/>
      <c r="E35" s="8"/>
      <c r="F35" s="8"/>
      <c r="G35" s="8"/>
    </row>
    <row r="36" spans="1:7" x14ac:dyDescent="0.3">
      <c r="A36" s="8"/>
      <c r="B36" s="8"/>
      <c r="C36" s="8"/>
      <c r="D36" s="8"/>
      <c r="E36" s="8"/>
      <c r="F36" s="8"/>
      <c r="G36" s="8"/>
    </row>
  </sheetData>
  <mergeCells count="3">
    <mergeCell ref="A12:J13"/>
    <mergeCell ref="K12:T13"/>
    <mergeCell ref="U12:AC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E3.2</vt:lpstr>
      <vt:lpstr>E3.4</vt:lpstr>
      <vt:lpstr>E3.5</vt:lpstr>
      <vt:lpstr>E3.6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2021-02-17T23:57:13Z</cp:lastPrinted>
  <dcterms:created xsi:type="dcterms:W3CDTF">2021-02-15T12:19:18Z</dcterms:created>
  <dcterms:modified xsi:type="dcterms:W3CDTF">2021-09-12T17:27:29Z</dcterms:modified>
</cp:coreProperties>
</file>