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002 - Ensino\002.003 - Disciplinas Gerencial\002.003.002 - ECA I\Livro vol. I\"/>
    </mc:Choice>
  </mc:AlternateContent>
  <xr:revisionPtr revIDLastSave="0" documentId="13_ncr:1_{CB337E8E-5C30-4B6C-94BD-D028782B13C6}" xr6:coauthVersionLast="47" xr6:coauthVersionMax="47" xr10:uidLastSave="{00000000-0000-0000-0000-000000000000}"/>
  <bookViews>
    <workbookView xWindow="38280" yWindow="45" windowWidth="38640" windowHeight="15840" xr2:uid="{66F3C9E9-52DB-4E19-8C0B-E0ECB0D70FBA}"/>
  </bookViews>
  <sheets>
    <sheet name="E2.1" sheetId="1" r:id="rId1"/>
    <sheet name="E2.2" sheetId="4" r:id="rId2"/>
    <sheet name="E2.3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5" l="1"/>
  <c r="O17" i="5"/>
  <c r="O18" i="5"/>
  <c r="O19" i="5"/>
  <c r="O20" i="5"/>
  <c r="O21" i="5"/>
  <c r="O22" i="5"/>
  <c r="O23" i="5"/>
  <c r="O24" i="5"/>
  <c r="O15" i="5"/>
  <c r="M16" i="5"/>
  <c r="M17" i="5"/>
  <c r="M18" i="5"/>
  <c r="M19" i="5"/>
  <c r="M20" i="5"/>
  <c r="M21" i="5"/>
  <c r="M22" i="5"/>
  <c r="M23" i="5"/>
  <c r="M24" i="5"/>
  <c r="M15" i="5"/>
  <c r="L16" i="5"/>
  <c r="L17" i="5"/>
  <c r="L18" i="5"/>
  <c r="L19" i="5"/>
  <c r="L20" i="5"/>
  <c r="L21" i="5"/>
  <c r="L22" i="5"/>
  <c r="L23" i="5"/>
  <c r="L24" i="5"/>
  <c r="L15" i="5"/>
  <c r="I16" i="5"/>
  <c r="I17" i="5"/>
  <c r="I15" i="5"/>
  <c r="G16" i="5"/>
  <c r="G17" i="5"/>
  <c r="G18" i="5"/>
  <c r="G19" i="5"/>
  <c r="G20" i="5"/>
  <c r="G21" i="5"/>
  <c r="G22" i="5"/>
  <c r="G23" i="5"/>
  <c r="G24" i="5"/>
  <c r="G15" i="5"/>
  <c r="B17" i="5"/>
  <c r="B16" i="5"/>
  <c r="B15" i="5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15" i="4"/>
  <c r="D28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5" i="1"/>
  <c r="D16" i="1"/>
  <c r="D17" i="1"/>
  <c r="D18" i="1"/>
  <c r="D19" i="1"/>
  <c r="D20" i="1"/>
  <c r="D21" i="1"/>
  <c r="D22" i="1"/>
  <c r="D23" i="1"/>
  <c r="D24" i="1"/>
  <c r="D25" i="1"/>
  <c r="D26" i="1"/>
  <c r="D27" i="1"/>
  <c r="D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5" i="1"/>
  <c r="I18" i="5"/>
  <c r="I19" i="5"/>
  <c r="I20" i="5"/>
  <c r="I21" i="5"/>
  <c r="I22" i="5"/>
  <c r="I23" i="5"/>
  <c r="I24" i="5"/>
</calcChain>
</file>

<file path=xl/sharedStrings.xml><?xml version="1.0" encoding="utf-8"?>
<sst xmlns="http://schemas.openxmlformats.org/spreadsheetml/2006/main" count="69" uniqueCount="40">
  <si>
    <t>Concreto Armado</t>
  </si>
  <si>
    <t>Volume I</t>
  </si>
  <si>
    <t>Uma introdução ao projeto de peças de concreto armado</t>
  </si>
  <si>
    <t>Prof. Wanderlei Malaquias Pereira Junior</t>
  </si>
  <si>
    <t>Prof. Areffy Luiz Cardoso Lima</t>
  </si>
  <si>
    <t>f_ck (MPa)</t>
  </si>
  <si>
    <t>Legenda</t>
  </si>
  <si>
    <t>Usuário inserir dados</t>
  </si>
  <si>
    <t>Exercício Resolvido 2.1</t>
  </si>
  <si>
    <t>t (cm)</t>
  </si>
  <si>
    <t>h (cm)</t>
  </si>
  <si>
    <t>a (cm)</t>
  </si>
  <si>
    <t>t/2 (cm)</t>
  </si>
  <si>
    <t>30%.h (cm)</t>
  </si>
  <si>
    <t>Exercício Resolvido 2.2</t>
  </si>
  <si>
    <t>Laje</t>
  </si>
  <si>
    <t>LA2D</t>
  </si>
  <si>
    <t>Laje armada em duas direções</t>
  </si>
  <si>
    <t>LA1D</t>
  </si>
  <si>
    <t>LA1DB</t>
  </si>
  <si>
    <t>Laje armada em uma direção</t>
  </si>
  <si>
    <t>Laje armada em uma direção de balanço</t>
  </si>
  <si>
    <t>l_x (cm)</t>
  </si>
  <si>
    <t>l_y (cm)</t>
  </si>
  <si>
    <t>λ</t>
  </si>
  <si>
    <t>Pilar</t>
  </si>
  <si>
    <t>P1</t>
  </si>
  <si>
    <t>P2</t>
  </si>
  <si>
    <t>P3</t>
  </si>
  <si>
    <r>
      <t xml:space="preserve">A_i  </t>
    </r>
    <r>
      <rPr>
        <sz val="12"/>
        <color theme="1"/>
        <rFont val="CMU Serif"/>
      </rPr>
      <t>(m²)</t>
    </r>
  </si>
  <si>
    <t>N_k^tipo (kN/m²)</t>
  </si>
  <si>
    <t>n_tipo</t>
  </si>
  <si>
    <t>N_k^cob  (kN/m²)</t>
  </si>
  <si>
    <t xml:space="preserve"> N_k^*(kN/m²)</t>
  </si>
  <si>
    <t>alpha</t>
  </si>
  <si>
    <t xml:space="preserve"> N_d^*(kN/m²)</t>
  </si>
  <si>
    <r>
      <t xml:space="preserve">A_c </t>
    </r>
    <r>
      <rPr>
        <sz val="12"/>
        <color theme="1"/>
        <rFont val="CMU Serif"/>
      </rPr>
      <t>(cm²)</t>
    </r>
  </si>
  <si>
    <t>f_cd (MPa)</t>
  </si>
  <si>
    <t>b (cm)</t>
  </si>
  <si>
    <t>Exercício Resolvido 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</si>
</sst>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MU Serif"/>
    </font>
    <font>
      <i/>
      <sz val="11"/>
      <color theme="1"/>
      <name val="CMU Serif"/>
    </font>
    <font>
      <sz val="8"/>
      <name val="Calibri"/>
      <family val="2"/>
      <scheme val="minor"/>
    </font>
    <font>
      <sz val="12"/>
      <color theme="1"/>
      <name val="CMU Serif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2" fontId="1" fillId="0" borderId="0" xfId="0" applyNumberFormat="1" applyFont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104775</xdr:rowOff>
    </xdr:from>
    <xdr:to>
      <xdr:col>1</xdr:col>
      <xdr:colOff>809625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3B02ED-BC37-4D83-BB70-966DFB7FF2C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104775</xdr:rowOff>
    </xdr:from>
    <xdr:to>
      <xdr:col>1</xdr:col>
      <xdr:colOff>809625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8C937D-B257-489A-99A1-988FBEB7364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104775</xdr:rowOff>
    </xdr:from>
    <xdr:to>
      <xdr:col>2</xdr:col>
      <xdr:colOff>114300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A9E3AD-8FD6-4804-B0A9-F02A4C84BFA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twoCellAnchor>
  <xdr:oneCellAnchor>
    <xdr:from>
      <xdr:col>10</xdr:col>
      <xdr:colOff>304801</xdr:colOff>
      <xdr:row>0</xdr:row>
      <xdr:rowOff>76200</xdr:rowOff>
    </xdr:from>
    <xdr:ext cx="1304924" cy="2000250"/>
    <xdr:pic>
      <xdr:nvPicPr>
        <xdr:cNvPr id="13" name="Imagem 12">
          <a:extLst>
            <a:ext uri="{FF2B5EF4-FFF2-40B4-BE49-F238E27FC236}">
              <a16:creationId xmlns:a16="http://schemas.microsoft.com/office/drawing/2014/main" id="{108684FA-914D-461E-A85F-77FF27D808D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6" y="76200"/>
          <a:ext cx="1304924" cy="2000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83FE-6190-4760-B98E-D08107029C92}">
  <dimension ref="A1:J28"/>
  <sheetViews>
    <sheetView showGridLines="0" tabSelected="1" showWhiteSpace="0" view="pageLayout" zoomScaleNormal="100" workbookViewId="0">
      <selection activeCell="C20" sqref="C20"/>
    </sheetView>
  </sheetViews>
  <sheetFormatPr defaultRowHeight="16.5" x14ac:dyDescent="0.3"/>
  <cols>
    <col min="1" max="4" width="11.7109375" style="1" customWidth="1"/>
    <col min="5" max="6" width="16.140625" style="1" bestFit="1" customWidth="1"/>
    <col min="7" max="7" width="5.28515625" style="1" customWidth="1"/>
    <col min="8" max="9" width="2.85546875" style="1" customWidth="1"/>
    <col min="10" max="11" width="5.28515625" style="1" customWidth="1"/>
    <col min="12" max="16384" width="9.140625" style="1"/>
  </cols>
  <sheetData>
    <row r="1" spans="1:10" x14ac:dyDescent="0.3">
      <c r="D1" s="1" t="s">
        <v>0</v>
      </c>
      <c r="F1" s="1" t="s">
        <v>1</v>
      </c>
    </row>
    <row r="2" spans="1:10" x14ac:dyDescent="0.3">
      <c r="C2" s="2"/>
      <c r="D2" s="2" t="s">
        <v>2</v>
      </c>
    </row>
    <row r="3" spans="1:10" x14ac:dyDescent="0.3">
      <c r="D3" s="1" t="s">
        <v>3</v>
      </c>
    </row>
    <row r="4" spans="1:10" x14ac:dyDescent="0.3">
      <c r="D4" s="1" t="s">
        <v>4</v>
      </c>
    </row>
    <row r="5" spans="1:10" x14ac:dyDescent="0.3">
      <c r="D5" s="1" t="s">
        <v>6</v>
      </c>
    </row>
    <row r="6" spans="1:10" x14ac:dyDescent="0.3">
      <c r="D6" s="5"/>
      <c r="E6" s="1" t="s">
        <v>7</v>
      </c>
    </row>
    <row r="12" spans="1:10" ht="17.25" customHeight="1" x14ac:dyDescent="0.3">
      <c r="A12" s="10" t="s">
        <v>8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7.25" customHeight="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3">
      <c r="A14" s="4" t="s">
        <v>9</v>
      </c>
      <c r="B14" s="4" t="s">
        <v>10</v>
      </c>
      <c r="C14" s="4" t="s">
        <v>12</v>
      </c>
      <c r="D14" s="4" t="s">
        <v>13</v>
      </c>
      <c r="E14" s="4" t="s">
        <v>11</v>
      </c>
      <c r="F14" s="7"/>
      <c r="G14" s="3"/>
      <c r="H14" s="3"/>
      <c r="I14" s="3"/>
      <c r="J14" s="3"/>
    </row>
    <row r="15" spans="1:10" x14ac:dyDescent="0.3">
      <c r="A15" s="5">
        <v>20</v>
      </c>
      <c r="B15" s="5">
        <v>55</v>
      </c>
      <c r="C15" s="3">
        <f>ROUND(A15/2,2)</f>
        <v>10</v>
      </c>
      <c r="D15" s="8">
        <f>ROUND(0.3*B15,2)</f>
        <v>16.5</v>
      </c>
      <c r="E15" s="8">
        <f>ROUND(SMALL(C15:D15,1),2)</f>
        <v>10</v>
      </c>
      <c r="F15" s="6"/>
    </row>
    <row r="16" spans="1:10" x14ac:dyDescent="0.3">
      <c r="A16" s="5">
        <v>50</v>
      </c>
      <c r="B16" s="5">
        <v>55</v>
      </c>
      <c r="C16" s="3">
        <f t="shared" ref="C16:C28" si="0">ROUND(A16/2,2)</f>
        <v>25</v>
      </c>
      <c r="D16" s="8">
        <f t="shared" ref="D16:D28" si="1">ROUND(0.3*B16,2)</f>
        <v>16.5</v>
      </c>
      <c r="E16" s="8">
        <f t="shared" ref="E16:E28" si="2">ROUND(SMALL(C16:D16,1),2)</f>
        <v>16.5</v>
      </c>
      <c r="F16" s="6"/>
    </row>
    <row r="17" spans="1:6" x14ac:dyDescent="0.3">
      <c r="A17" s="5"/>
      <c r="B17" s="5"/>
      <c r="C17" s="3">
        <f t="shared" si="0"/>
        <v>0</v>
      </c>
      <c r="D17" s="8">
        <f t="shared" si="1"/>
        <v>0</v>
      </c>
      <c r="E17" s="8">
        <f t="shared" si="2"/>
        <v>0</v>
      </c>
      <c r="F17" s="6"/>
    </row>
    <row r="18" spans="1:6" x14ac:dyDescent="0.3">
      <c r="A18" s="5"/>
      <c r="B18" s="5"/>
      <c r="C18" s="3">
        <f t="shared" si="0"/>
        <v>0</v>
      </c>
      <c r="D18" s="8">
        <f t="shared" si="1"/>
        <v>0</v>
      </c>
      <c r="E18" s="8">
        <f t="shared" si="2"/>
        <v>0</v>
      </c>
      <c r="F18" s="6"/>
    </row>
    <row r="19" spans="1:6" x14ac:dyDescent="0.3">
      <c r="A19" s="5"/>
      <c r="B19" s="5"/>
      <c r="C19" s="3">
        <f t="shared" si="0"/>
        <v>0</v>
      </c>
      <c r="D19" s="8">
        <f t="shared" si="1"/>
        <v>0</v>
      </c>
      <c r="E19" s="8">
        <f t="shared" si="2"/>
        <v>0</v>
      </c>
      <c r="F19" s="6"/>
    </row>
    <row r="20" spans="1:6" x14ac:dyDescent="0.3">
      <c r="A20" s="5"/>
      <c r="B20" s="5"/>
      <c r="C20" s="3">
        <f t="shared" si="0"/>
        <v>0</v>
      </c>
      <c r="D20" s="8">
        <f t="shared" si="1"/>
        <v>0</v>
      </c>
      <c r="E20" s="8">
        <f t="shared" si="2"/>
        <v>0</v>
      </c>
      <c r="F20" s="6"/>
    </row>
    <row r="21" spans="1:6" x14ac:dyDescent="0.3">
      <c r="A21" s="5"/>
      <c r="B21" s="5"/>
      <c r="C21" s="3">
        <f t="shared" si="0"/>
        <v>0</v>
      </c>
      <c r="D21" s="8">
        <f t="shared" si="1"/>
        <v>0</v>
      </c>
      <c r="E21" s="8">
        <f t="shared" si="2"/>
        <v>0</v>
      </c>
      <c r="F21" s="6"/>
    </row>
    <row r="22" spans="1:6" x14ac:dyDescent="0.3">
      <c r="A22" s="5"/>
      <c r="B22" s="5"/>
      <c r="C22" s="3">
        <f t="shared" si="0"/>
        <v>0</v>
      </c>
      <c r="D22" s="8">
        <f t="shared" si="1"/>
        <v>0</v>
      </c>
      <c r="E22" s="8">
        <f t="shared" si="2"/>
        <v>0</v>
      </c>
      <c r="F22" s="6"/>
    </row>
    <row r="23" spans="1:6" x14ac:dyDescent="0.3">
      <c r="A23" s="5"/>
      <c r="B23" s="5"/>
      <c r="C23" s="3">
        <f t="shared" si="0"/>
        <v>0</v>
      </c>
      <c r="D23" s="8">
        <f t="shared" si="1"/>
        <v>0</v>
      </c>
      <c r="E23" s="8">
        <f t="shared" si="2"/>
        <v>0</v>
      </c>
      <c r="F23" s="6"/>
    </row>
    <row r="24" spans="1:6" x14ac:dyDescent="0.3">
      <c r="A24" s="5"/>
      <c r="B24" s="5"/>
      <c r="C24" s="3">
        <f t="shared" si="0"/>
        <v>0</v>
      </c>
      <c r="D24" s="8">
        <f t="shared" si="1"/>
        <v>0</v>
      </c>
      <c r="E24" s="8">
        <f t="shared" si="2"/>
        <v>0</v>
      </c>
      <c r="F24" s="6"/>
    </row>
    <row r="25" spans="1:6" x14ac:dyDescent="0.3">
      <c r="A25" s="5"/>
      <c r="B25" s="5"/>
      <c r="C25" s="3">
        <f t="shared" si="0"/>
        <v>0</v>
      </c>
      <c r="D25" s="8">
        <f t="shared" si="1"/>
        <v>0</v>
      </c>
      <c r="E25" s="8">
        <f t="shared" si="2"/>
        <v>0</v>
      </c>
      <c r="F25" s="6"/>
    </row>
    <row r="26" spans="1:6" x14ac:dyDescent="0.3">
      <c r="A26" s="5"/>
      <c r="B26" s="5"/>
      <c r="C26" s="3">
        <f t="shared" si="0"/>
        <v>0</v>
      </c>
      <c r="D26" s="8">
        <f t="shared" si="1"/>
        <v>0</v>
      </c>
      <c r="E26" s="8">
        <f t="shared" si="2"/>
        <v>0</v>
      </c>
      <c r="F26" s="6"/>
    </row>
    <row r="27" spans="1:6" x14ac:dyDescent="0.3">
      <c r="A27" s="5"/>
      <c r="B27" s="5"/>
      <c r="C27" s="3">
        <f t="shared" si="0"/>
        <v>0</v>
      </c>
      <c r="D27" s="8">
        <f t="shared" si="1"/>
        <v>0</v>
      </c>
      <c r="E27" s="8">
        <f t="shared" si="2"/>
        <v>0</v>
      </c>
      <c r="F27" s="6"/>
    </row>
    <row r="28" spans="1:6" x14ac:dyDescent="0.3">
      <c r="A28" s="5"/>
      <c r="B28" s="5"/>
      <c r="C28" s="3">
        <f t="shared" si="0"/>
        <v>0</v>
      </c>
      <c r="D28" s="8">
        <f t="shared" si="1"/>
        <v>0</v>
      </c>
      <c r="E28" s="8">
        <f t="shared" si="2"/>
        <v>0</v>
      </c>
      <c r="F28" s="6"/>
    </row>
  </sheetData>
  <mergeCells count="1">
    <mergeCell ref="A12:J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FA43-232A-46EE-AFE7-87848DAF490E}">
  <dimension ref="A1:M28"/>
  <sheetViews>
    <sheetView showGridLines="0" showWhiteSpace="0" view="pageLayout" zoomScaleNormal="100" workbookViewId="0">
      <selection activeCell="E18" sqref="E18"/>
    </sheetView>
  </sheetViews>
  <sheetFormatPr defaultRowHeight="16.5" x14ac:dyDescent="0.3"/>
  <cols>
    <col min="1" max="4" width="11.7109375" style="1" customWidth="1"/>
    <col min="5" max="6" width="16.140625" style="1" bestFit="1" customWidth="1"/>
    <col min="7" max="7" width="5.28515625" style="1" customWidth="1"/>
    <col min="8" max="9" width="2.85546875" style="1" customWidth="1"/>
    <col min="10" max="11" width="5.28515625" style="1" customWidth="1"/>
    <col min="12" max="16384" width="9.140625" style="1"/>
  </cols>
  <sheetData>
    <row r="1" spans="1:13" x14ac:dyDescent="0.3">
      <c r="D1" s="1" t="s">
        <v>0</v>
      </c>
      <c r="F1" s="1" t="s">
        <v>1</v>
      </c>
      <c r="K1" s="1" t="s">
        <v>16</v>
      </c>
      <c r="M1" s="1" t="s">
        <v>17</v>
      </c>
    </row>
    <row r="2" spans="1:13" x14ac:dyDescent="0.3">
      <c r="C2" s="2"/>
      <c r="D2" s="2" t="s">
        <v>2</v>
      </c>
      <c r="K2" s="1" t="s">
        <v>18</v>
      </c>
      <c r="M2" s="1" t="s">
        <v>20</v>
      </c>
    </row>
    <row r="3" spans="1:13" x14ac:dyDescent="0.3">
      <c r="D3" s="1" t="s">
        <v>3</v>
      </c>
      <c r="K3" s="1" t="s">
        <v>19</v>
      </c>
      <c r="M3" s="1" t="s">
        <v>21</v>
      </c>
    </row>
    <row r="4" spans="1:13" x14ac:dyDescent="0.3">
      <c r="D4" s="1" t="s">
        <v>4</v>
      </c>
    </row>
    <row r="5" spans="1:13" x14ac:dyDescent="0.3">
      <c r="D5" s="1" t="s">
        <v>6</v>
      </c>
    </row>
    <row r="6" spans="1:13" x14ac:dyDescent="0.3">
      <c r="D6" s="5"/>
      <c r="E6" s="1" t="s">
        <v>7</v>
      </c>
    </row>
    <row r="12" spans="1:13" ht="17.25" customHeight="1" x14ac:dyDescent="0.3">
      <c r="A12" s="10" t="s">
        <v>14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3" ht="17.25" customHeight="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3" x14ac:dyDescent="0.3">
      <c r="A14" s="4" t="s">
        <v>15</v>
      </c>
      <c r="B14" s="4" t="s">
        <v>22</v>
      </c>
      <c r="C14" s="4" t="s">
        <v>23</v>
      </c>
      <c r="D14" s="4" t="s">
        <v>24</v>
      </c>
      <c r="E14" s="4" t="s">
        <v>10</v>
      </c>
      <c r="F14" s="7"/>
      <c r="G14" s="3"/>
      <c r="H14" s="3"/>
      <c r="I14" s="3"/>
      <c r="J14" s="3"/>
    </row>
    <row r="15" spans="1:13" x14ac:dyDescent="0.3">
      <c r="A15" s="3" t="s">
        <v>16</v>
      </c>
      <c r="B15" s="5">
        <v>380</v>
      </c>
      <c r="C15" s="5">
        <v>690</v>
      </c>
      <c r="D15" s="1">
        <f>ROUND(C15/B15,2)</f>
        <v>1.82</v>
      </c>
      <c r="E15" s="8">
        <f>ROUND(IF(A15="LA2D",2/100*0.5*(B15+C15),IF(A15="LA1D",2/100*B15,4/100*B15)),2)</f>
        <v>10.7</v>
      </c>
      <c r="F15" s="6"/>
      <c r="J15" s="1" t="str">
        <f>IF(C15&gt;=B15,"ok","n ok")</f>
        <v>ok</v>
      </c>
    </row>
    <row r="16" spans="1:13" x14ac:dyDescent="0.3">
      <c r="A16" s="3" t="s">
        <v>16</v>
      </c>
      <c r="B16" s="5">
        <v>460</v>
      </c>
      <c r="C16" s="5">
        <v>500</v>
      </c>
      <c r="D16" s="1">
        <f t="shared" ref="D16:D28" si="0">ROUND(C16/B16,2)</f>
        <v>1.0900000000000001</v>
      </c>
      <c r="E16" s="8">
        <f t="shared" ref="E16:E28" si="1">ROUND(IF(A16="LA2D",2/100*0.5*(B16+C16),IF(A16="LA1D",2/100*B16,4/100*B16)),2)</f>
        <v>9.6</v>
      </c>
      <c r="F16" s="6"/>
      <c r="J16" s="1" t="str">
        <f t="shared" ref="J16:J28" si="2">IF(C16&gt;=B16,"ok","n ok")</f>
        <v>ok</v>
      </c>
    </row>
    <row r="17" spans="1:10" x14ac:dyDescent="0.3">
      <c r="A17" s="3" t="s">
        <v>18</v>
      </c>
      <c r="B17" s="5">
        <v>230</v>
      </c>
      <c r="C17" s="5">
        <v>500</v>
      </c>
      <c r="D17" s="1">
        <f t="shared" si="0"/>
        <v>2.17</v>
      </c>
      <c r="E17" s="8">
        <f t="shared" si="1"/>
        <v>4.5999999999999996</v>
      </c>
      <c r="F17" s="6"/>
      <c r="J17" s="1" t="str">
        <f t="shared" si="2"/>
        <v>ok</v>
      </c>
    </row>
    <row r="18" spans="1:10" x14ac:dyDescent="0.3">
      <c r="A18" s="3" t="s">
        <v>19</v>
      </c>
      <c r="B18" s="5">
        <v>110</v>
      </c>
      <c r="C18" s="5">
        <v>460</v>
      </c>
      <c r="D18" s="1">
        <f t="shared" si="0"/>
        <v>4.18</v>
      </c>
      <c r="E18" s="8">
        <f t="shared" si="1"/>
        <v>4.4000000000000004</v>
      </c>
      <c r="F18" s="6"/>
      <c r="J18" s="1" t="str">
        <f t="shared" si="2"/>
        <v>ok</v>
      </c>
    </row>
    <row r="19" spans="1:10" x14ac:dyDescent="0.3">
      <c r="A19" s="3"/>
      <c r="B19" s="5"/>
      <c r="C19" s="5"/>
      <c r="D19" s="1" t="e">
        <f t="shared" si="0"/>
        <v>#DIV/0!</v>
      </c>
      <c r="E19" s="3">
        <f t="shared" si="1"/>
        <v>0</v>
      </c>
      <c r="F19" s="6"/>
      <c r="J19" s="1" t="str">
        <f t="shared" si="2"/>
        <v>ok</v>
      </c>
    </row>
    <row r="20" spans="1:10" x14ac:dyDescent="0.3">
      <c r="A20" s="3"/>
      <c r="B20" s="5"/>
      <c r="C20" s="5"/>
      <c r="D20" s="1" t="e">
        <f t="shared" si="0"/>
        <v>#DIV/0!</v>
      </c>
      <c r="E20" s="3">
        <f t="shared" si="1"/>
        <v>0</v>
      </c>
      <c r="F20" s="6"/>
      <c r="J20" s="1" t="str">
        <f t="shared" si="2"/>
        <v>ok</v>
      </c>
    </row>
    <row r="21" spans="1:10" x14ac:dyDescent="0.3">
      <c r="A21" s="3"/>
      <c r="B21" s="5"/>
      <c r="C21" s="5"/>
      <c r="D21" s="1" t="e">
        <f t="shared" si="0"/>
        <v>#DIV/0!</v>
      </c>
      <c r="E21" s="3">
        <f t="shared" si="1"/>
        <v>0</v>
      </c>
      <c r="F21" s="6"/>
      <c r="J21" s="1" t="str">
        <f t="shared" si="2"/>
        <v>ok</v>
      </c>
    </row>
    <row r="22" spans="1:10" x14ac:dyDescent="0.3">
      <c r="A22" s="3"/>
      <c r="B22" s="5"/>
      <c r="C22" s="5"/>
      <c r="D22" s="1" t="e">
        <f t="shared" si="0"/>
        <v>#DIV/0!</v>
      </c>
      <c r="E22" s="3">
        <f t="shared" si="1"/>
        <v>0</v>
      </c>
      <c r="F22" s="6"/>
      <c r="J22" s="1" t="str">
        <f t="shared" si="2"/>
        <v>ok</v>
      </c>
    </row>
    <row r="23" spans="1:10" x14ac:dyDescent="0.3">
      <c r="A23" s="3"/>
      <c r="B23" s="5"/>
      <c r="C23" s="5"/>
      <c r="D23" s="1" t="e">
        <f t="shared" si="0"/>
        <v>#DIV/0!</v>
      </c>
      <c r="E23" s="3">
        <f t="shared" si="1"/>
        <v>0</v>
      </c>
      <c r="F23" s="6"/>
      <c r="J23" s="1" t="str">
        <f t="shared" si="2"/>
        <v>ok</v>
      </c>
    </row>
    <row r="24" spans="1:10" x14ac:dyDescent="0.3">
      <c r="A24" s="3"/>
      <c r="B24" s="5"/>
      <c r="C24" s="5"/>
      <c r="D24" s="1" t="e">
        <f t="shared" si="0"/>
        <v>#DIV/0!</v>
      </c>
      <c r="E24" s="3">
        <f t="shared" si="1"/>
        <v>0</v>
      </c>
      <c r="F24" s="6"/>
      <c r="J24" s="1" t="str">
        <f t="shared" si="2"/>
        <v>ok</v>
      </c>
    </row>
    <row r="25" spans="1:10" x14ac:dyDescent="0.3">
      <c r="A25" s="3"/>
      <c r="B25" s="5"/>
      <c r="C25" s="5"/>
      <c r="D25" s="1" t="e">
        <f t="shared" si="0"/>
        <v>#DIV/0!</v>
      </c>
      <c r="E25" s="3">
        <f t="shared" si="1"/>
        <v>0</v>
      </c>
      <c r="F25" s="6"/>
      <c r="J25" s="1" t="str">
        <f t="shared" si="2"/>
        <v>ok</v>
      </c>
    </row>
    <row r="26" spans="1:10" x14ac:dyDescent="0.3">
      <c r="A26" s="3"/>
      <c r="B26" s="5"/>
      <c r="C26" s="5"/>
      <c r="D26" s="1" t="e">
        <f t="shared" si="0"/>
        <v>#DIV/0!</v>
      </c>
      <c r="E26" s="3">
        <f t="shared" si="1"/>
        <v>0</v>
      </c>
      <c r="F26" s="6"/>
      <c r="J26" s="1" t="str">
        <f t="shared" si="2"/>
        <v>ok</v>
      </c>
    </row>
    <row r="27" spans="1:10" x14ac:dyDescent="0.3">
      <c r="A27" s="3"/>
      <c r="B27" s="5"/>
      <c r="C27" s="5"/>
      <c r="D27" s="1" t="e">
        <f t="shared" si="0"/>
        <v>#DIV/0!</v>
      </c>
      <c r="E27" s="3">
        <f t="shared" si="1"/>
        <v>0</v>
      </c>
      <c r="F27" s="6"/>
      <c r="J27" s="1" t="str">
        <f t="shared" si="2"/>
        <v>ok</v>
      </c>
    </row>
    <row r="28" spans="1:10" x14ac:dyDescent="0.3">
      <c r="A28" s="3"/>
      <c r="B28" s="5"/>
      <c r="C28" s="5"/>
      <c r="D28" s="1" t="e">
        <f t="shared" si="0"/>
        <v>#DIV/0!</v>
      </c>
      <c r="E28" s="3">
        <f t="shared" si="1"/>
        <v>0</v>
      </c>
      <c r="F28" s="6"/>
      <c r="J28" s="1" t="str">
        <f t="shared" si="2"/>
        <v>ok</v>
      </c>
    </row>
  </sheetData>
  <mergeCells count="1">
    <mergeCell ref="A12:J13"/>
  </mergeCells>
  <dataValidations count="1">
    <dataValidation type="list" allowBlank="1" showInputMessage="1" showErrorMessage="1" sqref="A15:A28" xr:uid="{5B9AD852-42A3-46C9-89E7-2A70976F23A4}">
      <formula1>$K$1:$K$3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DC4A-6DF8-4FE8-95F7-F9690ACCFF66}">
  <dimension ref="A1:T28"/>
  <sheetViews>
    <sheetView showGridLines="0" showWhiteSpace="0" view="pageLayout" zoomScaleNormal="100" workbookViewId="0">
      <selection activeCell="T19" sqref="S19:T19"/>
    </sheetView>
  </sheetViews>
  <sheetFormatPr defaultRowHeight="16.5" x14ac:dyDescent="0.3"/>
  <cols>
    <col min="1" max="1" width="11.7109375" style="1" customWidth="1"/>
    <col min="2" max="2" width="9.7109375" style="1" customWidth="1"/>
    <col min="3" max="3" width="11" style="1" customWidth="1"/>
    <col min="4" max="4" width="8.140625" style="1" customWidth="1"/>
    <col min="5" max="5" width="11" style="1" customWidth="1"/>
    <col min="6" max="6" width="8.140625" style="1" customWidth="1"/>
    <col min="7" max="7" width="8.85546875" style="1" customWidth="1"/>
    <col min="8" max="8" width="6.7109375" style="1" customWidth="1"/>
    <col min="9" max="9" width="8.85546875" style="1" customWidth="1"/>
    <col min="10" max="10" width="5.28515625" style="1" customWidth="1"/>
    <col min="11" max="11" width="7.28515625" style="1" customWidth="1"/>
    <col min="12" max="14" width="9.140625" style="1"/>
    <col min="15" max="15" width="9.5703125" style="1" bestFit="1" customWidth="1"/>
    <col min="16" max="16384" width="9.140625" style="1"/>
  </cols>
  <sheetData>
    <row r="1" spans="1:20" x14ac:dyDescent="0.3">
      <c r="D1" s="1" t="s">
        <v>0</v>
      </c>
      <c r="F1" s="1" t="s">
        <v>1</v>
      </c>
      <c r="N1" s="1" t="s">
        <v>0</v>
      </c>
      <c r="P1" s="1" t="s">
        <v>1</v>
      </c>
    </row>
    <row r="2" spans="1:20" x14ac:dyDescent="0.3">
      <c r="C2" s="2"/>
      <c r="D2" s="2" t="s">
        <v>2</v>
      </c>
      <c r="M2" s="2"/>
      <c r="N2" s="2" t="s">
        <v>2</v>
      </c>
    </row>
    <row r="3" spans="1:20" x14ac:dyDescent="0.3">
      <c r="D3" s="1" t="s">
        <v>3</v>
      </c>
      <c r="N3" s="1" t="s">
        <v>3</v>
      </c>
    </row>
    <row r="4" spans="1:20" x14ac:dyDescent="0.3">
      <c r="D4" s="1" t="s">
        <v>4</v>
      </c>
      <c r="N4" s="1" t="s">
        <v>4</v>
      </c>
    </row>
    <row r="5" spans="1:20" x14ac:dyDescent="0.3">
      <c r="D5" s="1" t="s">
        <v>6</v>
      </c>
      <c r="N5" s="1" t="s">
        <v>6</v>
      </c>
    </row>
    <row r="6" spans="1:20" x14ac:dyDescent="0.3">
      <c r="D6" s="5"/>
      <c r="E6" s="1" t="s">
        <v>7</v>
      </c>
      <c r="N6" s="5"/>
      <c r="O6" s="1" t="s">
        <v>7</v>
      </c>
    </row>
    <row r="12" spans="1:20" ht="17.25" customHeight="1" x14ac:dyDescent="0.3">
      <c r="A12" s="10" t="s">
        <v>39</v>
      </c>
      <c r="B12" s="10"/>
      <c r="C12" s="10"/>
      <c r="D12" s="10"/>
      <c r="E12" s="10"/>
      <c r="F12" s="10"/>
      <c r="G12" s="10"/>
      <c r="H12" s="10"/>
      <c r="I12" s="10"/>
      <c r="J12" s="10"/>
      <c r="K12" s="10" t="s">
        <v>39</v>
      </c>
      <c r="L12" s="10"/>
      <c r="M12" s="10"/>
      <c r="N12" s="10"/>
      <c r="O12" s="10"/>
      <c r="P12" s="10"/>
      <c r="Q12" s="10"/>
      <c r="R12" s="10"/>
      <c r="S12" s="10"/>
      <c r="T12" s="10"/>
    </row>
    <row r="13" spans="1:20" ht="17.25" customHeight="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ht="64.5" customHeight="1" x14ac:dyDescent="0.3">
      <c r="A14" s="4" t="s">
        <v>25</v>
      </c>
      <c r="B14" s="4" t="s">
        <v>29</v>
      </c>
      <c r="C14" s="4" t="s">
        <v>30</v>
      </c>
      <c r="D14" s="4" t="s">
        <v>31</v>
      </c>
      <c r="E14" s="4" t="s">
        <v>32</v>
      </c>
      <c r="F14" s="4" t="s">
        <v>31</v>
      </c>
      <c r="G14" s="4" t="s">
        <v>33</v>
      </c>
      <c r="H14" s="4" t="s">
        <v>34</v>
      </c>
      <c r="I14" s="4" t="s">
        <v>35</v>
      </c>
      <c r="J14" s="3"/>
      <c r="K14" s="4" t="s">
        <v>5</v>
      </c>
      <c r="L14" s="4" t="s">
        <v>37</v>
      </c>
      <c r="M14" s="4" t="s">
        <v>36</v>
      </c>
      <c r="N14" s="4" t="s">
        <v>38</v>
      </c>
      <c r="O14" s="4" t="s">
        <v>10</v>
      </c>
      <c r="P14" s="4"/>
      <c r="Q14" s="4"/>
      <c r="R14" s="4"/>
      <c r="S14" s="4"/>
      <c r="T14" s="3"/>
    </row>
    <row r="15" spans="1:20" x14ac:dyDescent="0.3">
      <c r="A15" s="5" t="s">
        <v>26</v>
      </c>
      <c r="B15" s="9">
        <f>ROUND(3.03*2.73,2)</f>
        <v>8.27</v>
      </c>
      <c r="C15" s="5">
        <v>25</v>
      </c>
      <c r="D15" s="5">
        <v>2</v>
      </c>
      <c r="E15" s="5">
        <v>15</v>
      </c>
      <c r="F15" s="5">
        <v>1</v>
      </c>
      <c r="G15" s="8">
        <f>ROUND(B15*C15*D15+E15*B15*F15,2)</f>
        <v>537.54999999999995</v>
      </c>
      <c r="H15" s="5">
        <v>2.5</v>
      </c>
      <c r="I15" s="8">
        <f>ROUND(G15*H15,2)</f>
        <v>1343.88</v>
      </c>
      <c r="K15" s="5">
        <v>30</v>
      </c>
      <c r="L15" s="1">
        <f>ROUND(K15/1.4,2)</f>
        <v>21.43</v>
      </c>
      <c r="M15" s="1">
        <f>ROUND(I15/(0.85*L15/10+2/100*42),2)</f>
        <v>504.92</v>
      </c>
      <c r="N15" s="5">
        <v>14</v>
      </c>
      <c r="O15" s="1">
        <f>ROUND(M15/N15,2)</f>
        <v>36.07</v>
      </c>
      <c r="S15" s="8"/>
    </row>
    <row r="16" spans="1:20" x14ac:dyDescent="0.3">
      <c r="A16" s="5" t="s">
        <v>27</v>
      </c>
      <c r="B16" s="9">
        <f>ROUND(3.04*2*2.73,2)</f>
        <v>16.600000000000001</v>
      </c>
      <c r="C16" s="5">
        <v>25</v>
      </c>
      <c r="D16" s="5">
        <v>2</v>
      </c>
      <c r="E16" s="5">
        <v>15</v>
      </c>
      <c r="F16" s="5">
        <v>1</v>
      </c>
      <c r="G16" s="8">
        <f t="shared" ref="G16:G24" si="0">ROUND(B16*C16*D16+E16*B16*F16,2)</f>
        <v>1079</v>
      </c>
      <c r="H16" s="5">
        <v>2.2000000000000002</v>
      </c>
      <c r="I16" s="8">
        <f t="shared" ref="I16:I17" si="1">ROUND(G16*H16,2)</f>
        <v>2373.8000000000002</v>
      </c>
      <c r="K16" s="5">
        <v>30</v>
      </c>
      <c r="L16" s="1">
        <f t="shared" ref="L16:L24" si="2">ROUND(K16/1.4,2)</f>
        <v>21.43</v>
      </c>
      <c r="M16" s="1">
        <f t="shared" ref="M16:M24" si="3">ROUND(I16/(0.85*L16/10+2/100*42),2)</f>
        <v>891.89</v>
      </c>
      <c r="N16" s="5">
        <v>14</v>
      </c>
      <c r="O16" s="1">
        <f t="shared" ref="O16:O24" si="4">ROUND(M16/N16,2)</f>
        <v>63.71</v>
      </c>
      <c r="S16" s="8"/>
    </row>
    <row r="17" spans="1:19" x14ac:dyDescent="0.3">
      <c r="A17" s="5" t="s">
        <v>28</v>
      </c>
      <c r="B17" s="9">
        <f>ROUND(2.54*2.73,2)</f>
        <v>6.93</v>
      </c>
      <c r="C17" s="5">
        <v>25</v>
      </c>
      <c r="D17" s="5">
        <v>2</v>
      </c>
      <c r="E17" s="5">
        <v>15</v>
      </c>
      <c r="F17" s="5">
        <v>1</v>
      </c>
      <c r="G17" s="8">
        <f t="shared" si="0"/>
        <v>450.45</v>
      </c>
      <c r="H17" s="5">
        <v>2.5</v>
      </c>
      <c r="I17" s="8">
        <f t="shared" si="1"/>
        <v>1126.1300000000001</v>
      </c>
      <c r="K17" s="5">
        <v>30</v>
      </c>
      <c r="L17" s="1">
        <f t="shared" si="2"/>
        <v>21.43</v>
      </c>
      <c r="M17" s="1">
        <f t="shared" si="3"/>
        <v>423.11</v>
      </c>
      <c r="N17" s="5">
        <v>14</v>
      </c>
      <c r="O17" s="1">
        <f t="shared" si="4"/>
        <v>30.22</v>
      </c>
      <c r="S17" s="8"/>
    </row>
    <row r="18" spans="1:19" x14ac:dyDescent="0.3">
      <c r="A18" s="5"/>
      <c r="B18" s="5"/>
      <c r="C18" s="5"/>
      <c r="D18" s="5"/>
      <c r="E18" s="5"/>
      <c r="F18" s="5"/>
      <c r="G18" s="8">
        <f t="shared" si="0"/>
        <v>0</v>
      </c>
      <c r="H18" s="5"/>
      <c r="I18" s="8">
        <f t="shared" ref="I18:I24" si="5">G18*H18</f>
        <v>0</v>
      </c>
      <c r="K18" s="5"/>
      <c r="L18" s="1">
        <f t="shared" si="2"/>
        <v>0</v>
      </c>
      <c r="M18" s="1">
        <f t="shared" si="3"/>
        <v>0</v>
      </c>
      <c r="N18" s="5"/>
      <c r="O18" s="1" t="e">
        <f t="shared" si="4"/>
        <v>#DIV/0!</v>
      </c>
      <c r="S18" s="8"/>
    </row>
    <row r="19" spans="1:19" x14ac:dyDescent="0.3">
      <c r="A19" s="5"/>
      <c r="B19" s="5"/>
      <c r="C19" s="5"/>
      <c r="D19" s="5"/>
      <c r="E19" s="5"/>
      <c r="F19" s="5"/>
      <c r="G19" s="8">
        <f t="shared" si="0"/>
        <v>0</v>
      </c>
      <c r="H19" s="5"/>
      <c r="I19" s="8">
        <f t="shared" si="5"/>
        <v>0</v>
      </c>
      <c r="K19" s="5"/>
      <c r="L19" s="1">
        <f t="shared" si="2"/>
        <v>0</v>
      </c>
      <c r="M19" s="1">
        <f t="shared" si="3"/>
        <v>0</v>
      </c>
      <c r="N19" s="5"/>
      <c r="O19" s="1" t="e">
        <f t="shared" si="4"/>
        <v>#DIV/0!</v>
      </c>
      <c r="S19" s="8"/>
    </row>
    <row r="20" spans="1:19" x14ac:dyDescent="0.3">
      <c r="A20" s="5"/>
      <c r="B20" s="5"/>
      <c r="C20" s="5"/>
      <c r="D20" s="5"/>
      <c r="E20" s="5"/>
      <c r="F20" s="5"/>
      <c r="G20" s="8">
        <f t="shared" si="0"/>
        <v>0</v>
      </c>
      <c r="H20" s="5"/>
      <c r="I20" s="8">
        <f t="shared" si="5"/>
        <v>0</v>
      </c>
      <c r="K20" s="5"/>
      <c r="L20" s="1">
        <f t="shared" si="2"/>
        <v>0</v>
      </c>
      <c r="M20" s="1">
        <f t="shared" si="3"/>
        <v>0</v>
      </c>
      <c r="N20" s="5"/>
      <c r="O20" s="1" t="e">
        <f t="shared" si="4"/>
        <v>#DIV/0!</v>
      </c>
      <c r="S20" s="8"/>
    </row>
    <row r="21" spans="1:19" x14ac:dyDescent="0.3">
      <c r="A21" s="5"/>
      <c r="B21" s="5"/>
      <c r="C21" s="5"/>
      <c r="D21" s="5"/>
      <c r="E21" s="5"/>
      <c r="F21" s="5"/>
      <c r="G21" s="8">
        <f t="shared" si="0"/>
        <v>0</v>
      </c>
      <c r="H21" s="5"/>
      <c r="I21" s="8">
        <f t="shared" si="5"/>
        <v>0</v>
      </c>
      <c r="K21" s="5"/>
      <c r="L21" s="1">
        <f t="shared" si="2"/>
        <v>0</v>
      </c>
      <c r="M21" s="1">
        <f t="shared" si="3"/>
        <v>0</v>
      </c>
      <c r="N21" s="5"/>
      <c r="O21" s="1" t="e">
        <f t="shared" si="4"/>
        <v>#DIV/0!</v>
      </c>
      <c r="S21" s="8"/>
    </row>
    <row r="22" spans="1:19" x14ac:dyDescent="0.3">
      <c r="A22" s="5"/>
      <c r="B22" s="5"/>
      <c r="C22" s="5"/>
      <c r="D22" s="5"/>
      <c r="E22" s="5"/>
      <c r="F22" s="5"/>
      <c r="G22" s="8">
        <f t="shared" si="0"/>
        <v>0</v>
      </c>
      <c r="H22" s="5"/>
      <c r="I22" s="8">
        <f t="shared" si="5"/>
        <v>0</v>
      </c>
      <c r="K22" s="5"/>
      <c r="L22" s="1">
        <f t="shared" si="2"/>
        <v>0</v>
      </c>
      <c r="M22" s="1">
        <f t="shared" si="3"/>
        <v>0</v>
      </c>
      <c r="N22" s="5"/>
      <c r="O22" s="1" t="e">
        <f t="shared" si="4"/>
        <v>#DIV/0!</v>
      </c>
      <c r="S22" s="8"/>
    </row>
    <row r="23" spans="1:19" x14ac:dyDescent="0.3">
      <c r="A23" s="5"/>
      <c r="B23" s="5"/>
      <c r="C23" s="5"/>
      <c r="D23" s="5"/>
      <c r="E23" s="5"/>
      <c r="F23" s="5"/>
      <c r="G23" s="8">
        <f t="shared" si="0"/>
        <v>0</v>
      </c>
      <c r="H23" s="5"/>
      <c r="I23" s="8">
        <f t="shared" si="5"/>
        <v>0</v>
      </c>
      <c r="K23" s="5"/>
      <c r="L23" s="1">
        <f t="shared" si="2"/>
        <v>0</v>
      </c>
      <c r="M23" s="1">
        <f t="shared" si="3"/>
        <v>0</v>
      </c>
      <c r="N23" s="5"/>
      <c r="O23" s="1" t="e">
        <f t="shared" si="4"/>
        <v>#DIV/0!</v>
      </c>
      <c r="S23" s="8"/>
    </row>
    <row r="24" spans="1:19" x14ac:dyDescent="0.3">
      <c r="A24" s="5"/>
      <c r="B24" s="5"/>
      <c r="C24" s="5"/>
      <c r="D24" s="5"/>
      <c r="E24" s="5"/>
      <c r="F24" s="5"/>
      <c r="G24" s="8">
        <f t="shared" si="0"/>
        <v>0</v>
      </c>
      <c r="H24" s="5"/>
      <c r="I24" s="8">
        <f t="shared" si="5"/>
        <v>0</v>
      </c>
      <c r="K24" s="5"/>
      <c r="L24" s="1">
        <f t="shared" si="2"/>
        <v>0</v>
      </c>
      <c r="M24" s="1">
        <f t="shared" si="3"/>
        <v>0</v>
      </c>
      <c r="N24" s="5"/>
      <c r="O24" s="1" t="e">
        <f t="shared" si="4"/>
        <v>#DIV/0!</v>
      </c>
      <c r="S24" s="8"/>
    </row>
    <row r="25" spans="1:19" x14ac:dyDescent="0.3">
      <c r="A25" s="3"/>
      <c r="B25" s="3"/>
      <c r="C25" s="3"/>
      <c r="D25" s="3"/>
      <c r="E25" s="3"/>
      <c r="F25" s="6"/>
      <c r="K25" s="3"/>
      <c r="L25" s="3"/>
      <c r="M25" s="3"/>
      <c r="N25" s="3"/>
      <c r="O25" s="3"/>
      <c r="P25" s="6"/>
    </row>
    <row r="26" spans="1:19" x14ac:dyDescent="0.3">
      <c r="A26" s="3"/>
      <c r="B26" s="3"/>
      <c r="C26" s="3"/>
      <c r="D26" s="3"/>
      <c r="E26" s="3"/>
      <c r="F26" s="6"/>
      <c r="K26" s="3"/>
      <c r="L26" s="3"/>
      <c r="M26" s="3"/>
      <c r="N26" s="3"/>
      <c r="O26" s="3"/>
      <c r="P26" s="6"/>
    </row>
    <row r="27" spans="1:19" x14ac:dyDescent="0.3">
      <c r="A27" s="3"/>
      <c r="B27" s="3"/>
      <c r="C27" s="3"/>
      <c r="D27" s="3"/>
      <c r="E27" s="3"/>
      <c r="F27" s="6"/>
      <c r="K27" s="3"/>
      <c r="L27" s="3"/>
      <c r="M27" s="3"/>
      <c r="N27" s="3"/>
      <c r="O27" s="3"/>
      <c r="P27" s="6"/>
    </row>
    <row r="28" spans="1:19" x14ac:dyDescent="0.3">
      <c r="A28" s="3"/>
      <c r="B28" s="3"/>
      <c r="C28" s="3"/>
      <c r="D28" s="3"/>
      <c r="E28" s="3"/>
      <c r="F28" s="6"/>
      <c r="K28" s="3"/>
      <c r="L28" s="3"/>
      <c r="M28" s="3"/>
      <c r="N28" s="3"/>
      <c r="O28" s="3"/>
      <c r="P28" s="6"/>
    </row>
  </sheetData>
  <mergeCells count="2">
    <mergeCell ref="A12:J13"/>
    <mergeCell ref="K12:T13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E2.1</vt:lpstr>
      <vt:lpstr>E2.2</vt:lpstr>
      <vt:lpstr>E2.3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2021-02-17T23:57:13Z</cp:lastPrinted>
  <dcterms:created xsi:type="dcterms:W3CDTF">2021-02-15T12:19:18Z</dcterms:created>
  <dcterms:modified xsi:type="dcterms:W3CDTF">2021-09-12T14:57:38Z</dcterms:modified>
</cp:coreProperties>
</file>