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DOS DA OAE"/>
    <sheet r:id="rId2" sheetId="2" name="METODO DNIT - 010 - 2004"/>
    <sheet r:id="rId3" sheetId="3" name="METODOLOGIA GDE-UNB"/>
  </sheets>
  <calcPr fullCalcOnLoad="1"/>
</workbook>
</file>

<file path=xl/sharedStrings.xml><?xml version="1.0" encoding="utf-8"?>
<sst xmlns="http://schemas.openxmlformats.org/spreadsheetml/2006/main" count="484" uniqueCount="160">
  <si>
    <t>Analise da OAE - Metodologia GDE - UNB</t>
  </si>
  <si>
    <t xml:space="preserve">Elemento </t>
  </si>
  <si>
    <t>Pilar P 01</t>
  </si>
  <si>
    <t>Danos</t>
  </si>
  <si>
    <t>Fi</t>
  </si>
  <si>
    <t>Fp</t>
  </si>
  <si>
    <t>D</t>
  </si>
  <si>
    <t xml:space="preserve">RELATORIO FOTOGRAFICO </t>
  </si>
  <si>
    <t xml:space="preserve">Carbonatação </t>
  </si>
  <si>
    <t>Cobrimento Deficiente</t>
  </si>
  <si>
    <t>Contaminação por Cloretos</t>
  </si>
  <si>
    <t>Corrosão de armaduras</t>
  </si>
  <si>
    <t>Danos por impacto</t>
  </si>
  <si>
    <t xml:space="preserve">Desagregação </t>
  </si>
  <si>
    <t>Desplacamento</t>
  </si>
  <si>
    <t>Desvio de Geometria</t>
  </si>
  <si>
    <t>Eflorescência</t>
  </si>
  <si>
    <t>Falha de Concretagem</t>
  </si>
  <si>
    <t>Fissuras</t>
  </si>
  <si>
    <t>Manchas</t>
  </si>
  <si>
    <t>Recalque</t>
  </si>
  <si>
    <t>Sinais de Esmagamento</t>
  </si>
  <si>
    <t>Umidade na base</t>
  </si>
  <si>
    <t>Pilar P 02</t>
  </si>
  <si>
    <t>Pilar P 03</t>
  </si>
  <si>
    <t>Pilar P 04</t>
  </si>
  <si>
    <t>Viga Lateral (Montante)</t>
  </si>
  <si>
    <t>Flechas</t>
  </si>
  <si>
    <t>Viga Lateral (Jusante)</t>
  </si>
  <si>
    <t>Viga Transversina 01</t>
  </si>
  <si>
    <t>Viga Transversina 02</t>
  </si>
  <si>
    <t>Viga Transversina 03</t>
  </si>
  <si>
    <t>Viga Transversina 04</t>
  </si>
  <si>
    <t>Viga Transversina 05</t>
  </si>
  <si>
    <t>Infiltração de Agua</t>
  </si>
  <si>
    <t>Cortinas e Alas</t>
  </si>
  <si>
    <t>Infiltração de  água</t>
  </si>
  <si>
    <t>Fundação do Pilar 01</t>
  </si>
  <si>
    <t>Umidade Execiva na Infraestrutura</t>
  </si>
  <si>
    <t>Fundação do Pilar 02</t>
  </si>
  <si>
    <t>Laje</t>
  </si>
  <si>
    <t xml:space="preserve">Infiltração </t>
  </si>
  <si>
    <t>Pista de Rolamento</t>
  </si>
  <si>
    <t>Descontinuidade</t>
  </si>
  <si>
    <t>Desgaste Superficial</t>
  </si>
  <si>
    <t xml:space="preserve">Desgaste da Sinalização </t>
  </si>
  <si>
    <t>ELEMENTOS</t>
  </si>
  <si>
    <t>∑D</t>
  </si>
  <si>
    <t>Dmax</t>
  </si>
  <si>
    <t>Gde</t>
  </si>
  <si>
    <t>Gde-max</t>
  </si>
  <si>
    <t>Gdf</t>
  </si>
  <si>
    <t>Fr</t>
  </si>
  <si>
    <t>Fr. Gdf</t>
  </si>
  <si>
    <t>PILAR P 01</t>
  </si>
  <si>
    <t>PILAR P 02</t>
  </si>
  <si>
    <t>PILAR 03</t>
  </si>
  <si>
    <t>PILAR 04</t>
  </si>
  <si>
    <t>VIGA LATERAL (MONTANTE)</t>
  </si>
  <si>
    <t>VIGA LATERAL (JUSANTE)</t>
  </si>
  <si>
    <t>VIGA TRANSVERSINA 01</t>
  </si>
  <si>
    <t xml:space="preserve">VIGA TRANSVERSINA 02 </t>
  </si>
  <si>
    <t>VIGA TRANSVERSINA 03</t>
  </si>
  <si>
    <t>VIGA TRANSVERSINA 04</t>
  </si>
  <si>
    <t>VIGA TRANSVERSINA 05</t>
  </si>
  <si>
    <t>CORTINAS E ALAS</t>
  </si>
  <si>
    <t>FUNDAÇAO PILAR 01</t>
  </si>
  <si>
    <t>FUNDAÇAO PILAR 02</t>
  </si>
  <si>
    <t>LAJE</t>
  </si>
  <si>
    <t>PISTA DE ROLAMENTO</t>
  </si>
  <si>
    <t>Gd</t>
  </si>
  <si>
    <t xml:space="preserve">Nivel de Deterioração </t>
  </si>
  <si>
    <t xml:space="preserve"> Médio</t>
  </si>
  <si>
    <t xml:space="preserve">Ações a Serem Adotdas </t>
  </si>
  <si>
    <t>Definir prazo/natureza para nova inspeção. Planejar intervenção em longo prazo (máximo 2 anos)</t>
  </si>
  <si>
    <t>ANALISE DA ESTRUTURA SEGUNDO METODOLOGIA DNIT 010/2004 PRO</t>
  </si>
  <si>
    <t>ITEM</t>
  </si>
  <si>
    <t>DESCRIÇÃO</t>
  </si>
  <si>
    <t>NOTA TÉCNICA</t>
  </si>
  <si>
    <t>OBSERVAÇÃO</t>
  </si>
  <si>
    <t xml:space="preserve">PILAR P 01 </t>
  </si>
  <si>
    <t xml:space="preserve">pequenos falhas de concretagem </t>
  </si>
  <si>
    <t>PILAR P 03</t>
  </si>
  <si>
    <t>PILAR P 04</t>
  </si>
  <si>
    <t>VIGA LATERAL ( MONTANTE)</t>
  </si>
  <si>
    <t>pequenos falhas de concretagem e fissuras leves</t>
  </si>
  <si>
    <t>VIGA TRANSVERSINA 02</t>
  </si>
  <si>
    <t xml:space="preserve">VIGA TRANSVERSINA 03 </t>
  </si>
  <si>
    <t xml:space="preserve">CORTINAS E ALAS </t>
  </si>
  <si>
    <t xml:space="preserve">sem observação </t>
  </si>
  <si>
    <t>FUNDAÇÃO PILAR 01</t>
  </si>
  <si>
    <t>FUNDAÇÃO PILAR 02</t>
  </si>
  <si>
    <t xml:space="preserve">LAJE </t>
  </si>
  <si>
    <t>presença de humidade e infiltrações na laje</t>
  </si>
  <si>
    <t xml:space="preserve">Nota Técnica </t>
  </si>
  <si>
    <t>IDENTIFICAÇÃO DA OAE</t>
  </si>
  <si>
    <t xml:space="preserve">CAMPO </t>
  </si>
  <si>
    <t>Zona</t>
  </si>
  <si>
    <t xml:space="preserve">RURAL </t>
  </si>
  <si>
    <t>NOME DA PONTE</t>
  </si>
  <si>
    <t>Ponte Sobre o Rio do Braço</t>
  </si>
  <si>
    <t>CURSO D ÁGUA</t>
  </si>
  <si>
    <t xml:space="preserve">Rio do Braço </t>
  </si>
  <si>
    <t>LOCALIZAÇÃO</t>
  </si>
  <si>
    <t>-17.741046 S   -48.091560 W</t>
  </si>
  <si>
    <t>DATA DE INSPECÇÃO</t>
  </si>
  <si>
    <t>EQUIPE DE INSPECÇÃO</t>
  </si>
  <si>
    <t>Marcus Vinicius do Nascimento Firmino</t>
  </si>
  <si>
    <t>TIPO DE PONTE</t>
  </si>
  <si>
    <t>PONTE DE CONCRETO ARMADO</t>
  </si>
  <si>
    <t xml:space="preserve">INSPETOR </t>
  </si>
  <si>
    <t>Nome do responsável pela condução da inspeção</t>
  </si>
  <si>
    <t>EMPRESA RESPONSÁVEL</t>
  </si>
  <si>
    <t>Lisboa Firmino Engenharia Ltda</t>
  </si>
  <si>
    <t xml:space="preserve">PERIODO DA VISTORIA </t>
  </si>
  <si>
    <t>CHUVOSO</t>
  </si>
  <si>
    <t>TREM TIPO - CLASSE</t>
  </si>
  <si>
    <t>ANO DE CONCLUSÃO</t>
  </si>
  <si>
    <t>Desconhecido</t>
  </si>
  <si>
    <t>REGIÃO</t>
  </si>
  <si>
    <t>ONDULADA</t>
  </si>
  <si>
    <t xml:space="preserve">COMPRIMENTO </t>
  </si>
  <si>
    <t>40 metros</t>
  </si>
  <si>
    <t>LARGURA</t>
  </si>
  <si>
    <t>11 metros</t>
  </si>
  <si>
    <t>GRAIDE RAMPA MÁXIMA (%)</t>
  </si>
  <si>
    <t xml:space="preserve">NUMERO DE FAIXAS </t>
  </si>
  <si>
    <t xml:space="preserve">ACOSTAMENTO </t>
  </si>
  <si>
    <t>NÃO EXISTE</t>
  </si>
  <si>
    <t xml:space="preserve">PAVIMENTO </t>
  </si>
  <si>
    <t>ASFALTO</t>
  </si>
  <si>
    <t xml:space="preserve">GUARDA RODAS </t>
  </si>
  <si>
    <t>EXISTE</t>
  </si>
  <si>
    <t xml:space="preserve">DRENOS </t>
  </si>
  <si>
    <t>PINGADEIRAS</t>
  </si>
  <si>
    <t>NAO EXISTE</t>
  </si>
  <si>
    <t xml:space="preserve">JUNTAS DE DILATAÇÃO </t>
  </si>
  <si>
    <t xml:space="preserve">VEICULOS POR DIA </t>
  </si>
  <si>
    <t>DESCONHECIDO</t>
  </si>
  <si>
    <t>FREQUENCIA DE CARGA MOVEL &gt; 36 T</t>
  </si>
  <si>
    <t>BAIXA</t>
  </si>
  <si>
    <t>PASSAGEM DE CARGAS EXCEPCIONAIS</t>
  </si>
  <si>
    <t>EXPORADICA</t>
  </si>
  <si>
    <t>TIPO DE MATERIAL - FUNDAÇÕES</t>
  </si>
  <si>
    <t>CONCRETO ARMADO</t>
  </si>
  <si>
    <t>TIPO DE SECÇÃO - FUNDAÇÕES</t>
  </si>
  <si>
    <t>BLOCO SOBRE ESTACAS</t>
  </si>
  <si>
    <t>TIPO DE MATERIAL - PILARES</t>
  </si>
  <si>
    <t>TIPO DE SECÇÃO - PILARES</t>
  </si>
  <si>
    <t>CIRCULAR</t>
  </si>
  <si>
    <t>TIPO DE MATERIAL - VIGAS PRINCIPAIS</t>
  </si>
  <si>
    <t xml:space="preserve">TIPO DE SECÇÃO - VIGAS PRINCIPAIS </t>
  </si>
  <si>
    <t>RETANGULAR</t>
  </si>
  <si>
    <t>TIPO DE MATERIAL - LAJES</t>
  </si>
  <si>
    <t>TIPO DE SECÇÃO - LAJES</t>
  </si>
  <si>
    <t xml:space="preserve">NUMERO DE VÃOS </t>
  </si>
  <si>
    <t>COMPRIMENTO DO MAIOR VAO</t>
  </si>
  <si>
    <t>24 metros</t>
  </si>
  <si>
    <t>ALTURA DA CALHA HIDRÁULICA</t>
  </si>
  <si>
    <t>4 metros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</si>
</sst>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ffc000"/>
      </patternFill>
    </fill>
    <fill>
      <patternFill patternType="solid">
        <fgColor rgb="FFe7e6e6"/>
      </patternFill>
    </fill>
    <fill>
      <patternFill patternType="solid">
        <fgColor rgb="FFfbe5d6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left"/>
    </xf>
    <xf xfId="0" numFmtId="4" applyNumberFormat="1" borderId="2" applyBorder="1" fontId="2" applyFont="1" fillId="0" applyAlignment="1">
      <alignment horizontal="center" vertical="top"/>
    </xf>
    <xf xfId="0" numFmtId="0" borderId="2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 vertical="top"/>
    </xf>
    <xf xfId="0" numFmtId="0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3" applyBorder="1" fontId="2" applyFont="1" fillId="0" applyAlignment="1">
      <alignment horizontal="center" vertical="top"/>
    </xf>
    <xf xfId="0" numFmtId="3" applyNumberFormat="1" borderId="4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0" borderId="10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3" applyNumberFormat="1" borderId="11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0" borderId="12" applyBorder="1" fontId="2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4" applyNumberFormat="1" borderId="13" applyBorder="1" fontId="2" applyFont="1" fillId="0" applyAlignment="1">
      <alignment horizontal="center"/>
    </xf>
    <xf xfId="0" numFmtId="0" borderId="6" applyBorder="1" fontId="2" applyFont="1" fillId="0" applyAlignment="1">
      <alignment horizontal="center" vertical="top"/>
    </xf>
    <xf xfId="0" numFmtId="0" borderId="12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4" applyNumberFormat="1" borderId="9" applyBorder="1" fontId="2" applyFont="1" fillId="0" applyAlignment="1">
      <alignment horizontal="center"/>
    </xf>
    <xf xfId="0" numFmtId="0" borderId="15" applyBorder="1" fontId="1" applyFont="1" fillId="2" applyFill="1" applyAlignment="1">
      <alignment horizontal="center"/>
    </xf>
    <xf xfId="0" numFmtId="3" applyNumberFormat="1" borderId="15" applyBorder="1" fontId="1" applyFont="1" fillId="2" applyFill="1" applyAlignment="1">
      <alignment horizontal="center"/>
    </xf>
    <xf xfId="0" numFmtId="4" applyNumberFormat="1" borderId="0" fontId="0" fillId="0" applyAlignment="1">
      <alignment horizontal="left"/>
    </xf>
    <xf xfId="0" numFmtId="0" borderId="14" applyBorder="1" fontId="2" applyFont="1" fillId="0" applyAlignment="1">
      <alignment horizontal="center"/>
    </xf>
    <xf xfId="0" numFmtId="0" borderId="16" applyBorder="1" fontId="1" applyFont="1" fillId="2" applyFill="1" applyAlignment="1">
      <alignment horizontal="center"/>
    </xf>
    <xf xfId="0" numFmtId="3" applyNumberFormat="1" borderId="17" applyBorder="1" fontId="1" applyFont="1" fillId="2" applyFill="1" applyAlignment="1">
      <alignment horizontal="center"/>
    </xf>
    <xf xfId="0" numFmtId="0" borderId="17" applyBorder="1" fontId="1" applyFont="1" fillId="2" applyFill="1" applyAlignment="1">
      <alignment horizontal="center"/>
    </xf>
    <xf xfId="0" numFmtId="4" applyNumberFormat="1" borderId="17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6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 vertical="top"/>
    </xf>
    <xf xfId="0" numFmtId="0" borderId="1" applyBorder="1" fontId="1" applyFont="1" fillId="3" applyFill="1" applyAlignment="1">
      <alignment horizontal="center" vertical="top"/>
    </xf>
    <xf xfId="0" numFmtId="0" borderId="1" applyBorder="1" fontId="1" applyFont="1" fillId="3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3" applyNumberFormat="1" borderId="1" applyBorder="1" fontId="1" applyFont="1" fillId="3" applyFill="1" applyAlignment="1">
      <alignment horizontal="center" vertical="top"/>
    </xf>
    <xf xfId="0" numFmtId="4" applyNumberFormat="1" borderId="1" applyBorder="1" fontId="1" applyFont="1" fillId="3" applyFill="1" applyAlignment="1">
      <alignment horizontal="center" vertical="top"/>
    </xf>
    <xf xfId="0" numFmtId="4" applyNumberFormat="1" borderId="1" applyBorder="1" fontId="1" applyFont="1" fillId="3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center" vertical="top"/>
    </xf>
    <xf xfId="0" numFmtId="4" applyNumberFormat="1" borderId="19" applyBorder="1" fontId="2" applyFont="1" fillId="0" applyAlignment="1">
      <alignment horizontal="center" vertical="top"/>
    </xf>
    <xf xfId="0" numFmtId="4" applyNumberFormat="1" borderId="11" applyBorder="1" fontId="2" applyFont="1" fillId="0" applyAlignment="1">
      <alignment horizontal="center"/>
    </xf>
    <xf xfId="0" numFmtId="4" applyNumberFormat="1" borderId="20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 vertical="top"/>
    </xf>
    <xf xfId="0" numFmtId="4" applyNumberFormat="1" borderId="5" applyBorder="1" fontId="2" applyFont="1" fillId="0" applyAlignment="1">
      <alignment horizontal="center"/>
    </xf>
    <xf xfId="0" numFmtId="4" applyNumberFormat="1" borderId="6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3" applyNumberFormat="1" borderId="20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center"/>
    </xf>
    <xf xfId="0" numFmtId="3" applyNumberFormat="1" borderId="19" applyBorder="1" fontId="2" applyFont="1" fillId="0" applyAlignment="1">
      <alignment horizontal="center" vertical="top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0" borderId="5" applyBorder="1" fontId="2" applyFont="1" fillId="0" applyAlignment="1">
      <alignment horizontal="center" wrapText="1"/>
    </xf>
    <xf xfId="0" numFmtId="4" applyNumberFormat="1" borderId="1" applyBorder="1" fontId="1" applyFont="1" fillId="4" applyFill="1" applyAlignment="1">
      <alignment horizontal="center"/>
    </xf>
    <xf xfId="0" numFmtId="0" borderId="1" applyBorder="1" fontId="1" applyFont="1" fillId="5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0" borderId="1" applyBorder="1" fontId="1" applyFont="1" fillId="6" applyFill="1" applyAlignment="1">
      <alignment horizontal="left" wrapText="1"/>
    </xf>
    <xf xfId="0" numFmtId="3" applyNumberFormat="1" borderId="1" applyBorder="1" fontId="1" applyFont="1" fillId="6" applyFill="1" applyAlignment="1">
      <alignment horizontal="left" wrapText="1"/>
    </xf>
    <xf xfId="0" numFmtId="4" applyNumberFormat="1" borderId="1" applyBorder="1" fontId="1" applyFont="1" fillId="6" applyFill="1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1" applyBorder="1" fontId="1" applyFont="1" fillId="2" applyFill="1" applyAlignment="1">
      <alignment horizontal="center" vertical="top"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5" applyFill="1" applyAlignment="1">
      <alignment horizontal="center" wrapText="1"/>
    </xf>
    <xf xfId="0" numFmtId="3" applyNumberFormat="1" borderId="1" applyBorder="1" fontId="1" applyFont="1" fillId="5" applyFill="1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14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9"/>
  <sheetViews>
    <sheetView workbookViewId="0"/>
  </sheetViews>
  <sheetFormatPr defaultRowHeight="15" x14ac:dyDescent="0.25"/>
  <cols>
    <col min="1" max="1" style="87" width="35.57642857142857" customWidth="1" bestFit="1"/>
    <col min="2" max="2" style="110" width="48.005" customWidth="1" bestFit="1"/>
  </cols>
  <sheetData>
    <row x14ac:dyDescent="0.25" r="1" customHeight="1" ht="18">
      <c r="A1" s="59" t="s">
        <v>95</v>
      </c>
      <c r="B1" s="60"/>
    </row>
    <row x14ac:dyDescent="0.25" r="2" customHeight="1" ht="19.95" customFormat="1" s="103">
      <c r="A2" s="104" t="s">
        <v>96</v>
      </c>
      <c r="B2" s="105" t="s">
        <v>77</v>
      </c>
    </row>
    <row x14ac:dyDescent="0.25" r="3" customHeight="1" ht="19.95" customFormat="1" s="103">
      <c r="A3" s="106" t="s">
        <v>97</v>
      </c>
      <c r="B3" s="107" t="s">
        <v>98</v>
      </c>
    </row>
    <row x14ac:dyDescent="0.25" r="4" customHeight="1" ht="19.95" customFormat="1" s="103">
      <c r="A4" s="106" t="s">
        <v>99</v>
      </c>
      <c r="B4" s="107" t="s">
        <v>100</v>
      </c>
    </row>
    <row x14ac:dyDescent="0.25" r="5" customHeight="1" ht="19.95" customFormat="1" s="103">
      <c r="A5" s="106" t="s">
        <v>101</v>
      </c>
      <c r="B5" s="107" t="s">
        <v>102</v>
      </c>
    </row>
    <row x14ac:dyDescent="0.25" r="6" customHeight="1" ht="19.95">
      <c r="A6" s="106" t="s">
        <v>103</v>
      </c>
      <c r="B6" s="64" t="s">
        <v>104</v>
      </c>
    </row>
    <row x14ac:dyDescent="0.25" r="7" customHeight="1" ht="19.95" customFormat="1" s="103">
      <c r="A7" s="106" t="s">
        <v>105</v>
      </c>
      <c r="B7" s="108">
        <v>45614</v>
      </c>
    </row>
    <row x14ac:dyDescent="0.25" r="8" customHeight="1" ht="25.2" customFormat="1" s="103">
      <c r="A8" s="106" t="s">
        <v>106</v>
      </c>
      <c r="B8" s="107" t="s">
        <v>107</v>
      </c>
    </row>
    <row x14ac:dyDescent="0.25" r="9" customHeight="1" ht="21.600000000000005" customFormat="1" s="103">
      <c r="A9" s="106" t="s">
        <v>108</v>
      </c>
      <c r="B9" s="107" t="s">
        <v>109</v>
      </c>
    </row>
    <row x14ac:dyDescent="0.25" r="10" customHeight="1" ht="35.4" customFormat="1" s="103">
      <c r="A10" s="106" t="s">
        <v>110</v>
      </c>
      <c r="B10" s="107" t="s">
        <v>111</v>
      </c>
    </row>
    <row x14ac:dyDescent="0.25" r="11" customHeight="1" ht="18.75" customFormat="1" s="103">
      <c r="A11" s="106" t="s">
        <v>112</v>
      </c>
      <c r="B11" s="107" t="s">
        <v>113</v>
      </c>
    </row>
    <row x14ac:dyDescent="0.25" r="12" customHeight="1" ht="18.75" customFormat="1" s="103">
      <c r="A12" s="106" t="s">
        <v>114</v>
      </c>
      <c r="B12" s="107" t="s">
        <v>115</v>
      </c>
    </row>
    <row x14ac:dyDescent="0.25" r="13" customHeight="1" ht="18.75">
      <c r="A13" s="106" t="s">
        <v>116</v>
      </c>
      <c r="B13" s="64">
        <v>45</v>
      </c>
    </row>
    <row x14ac:dyDescent="0.25" r="14" customHeight="1" ht="18.75">
      <c r="A14" s="106" t="s">
        <v>117</v>
      </c>
      <c r="B14" s="64" t="s">
        <v>118</v>
      </c>
    </row>
    <row x14ac:dyDescent="0.25" r="15" customHeight="1" ht="18.75">
      <c r="A15" s="106" t="s">
        <v>119</v>
      </c>
      <c r="B15" s="64" t="s">
        <v>120</v>
      </c>
    </row>
    <row x14ac:dyDescent="0.25" r="16" customHeight="1" ht="18.75">
      <c r="A16" s="96" t="s">
        <v>121</v>
      </c>
      <c r="B16" s="64" t="s">
        <v>122</v>
      </c>
    </row>
    <row x14ac:dyDescent="0.25" r="17" customHeight="1" ht="18.75">
      <c r="A17" s="106" t="s">
        <v>123</v>
      </c>
      <c r="B17" s="64" t="s">
        <v>124</v>
      </c>
    </row>
    <row x14ac:dyDescent="0.25" r="18" customHeight="1" ht="18.75">
      <c r="A18" s="106" t="s">
        <v>125</v>
      </c>
      <c r="B18" s="109">
        <v>0.01</v>
      </c>
    </row>
    <row x14ac:dyDescent="0.25" r="19" customHeight="1" ht="18.75">
      <c r="A19" s="106" t="s">
        <v>126</v>
      </c>
      <c r="B19" s="64">
        <v>2</v>
      </c>
    </row>
    <row x14ac:dyDescent="0.25" r="20" customHeight="1" ht="18.75">
      <c r="A20" s="106" t="s">
        <v>127</v>
      </c>
      <c r="B20" s="64" t="s">
        <v>128</v>
      </c>
    </row>
    <row x14ac:dyDescent="0.25" r="21" customHeight="1" ht="18.75">
      <c r="A21" s="106" t="s">
        <v>129</v>
      </c>
      <c r="B21" s="64" t="s">
        <v>130</v>
      </c>
    </row>
    <row x14ac:dyDescent="0.25" r="22" customHeight="1" ht="18.75">
      <c r="A22" s="106" t="s">
        <v>131</v>
      </c>
      <c r="B22" s="64" t="s">
        <v>132</v>
      </c>
    </row>
    <row x14ac:dyDescent="0.25" r="23" customHeight="1" ht="18.75">
      <c r="A23" s="106" t="s">
        <v>133</v>
      </c>
      <c r="B23" s="64" t="s">
        <v>132</v>
      </c>
    </row>
    <row x14ac:dyDescent="0.25" r="24" customHeight="1" ht="18.75">
      <c r="A24" s="106" t="s">
        <v>134</v>
      </c>
      <c r="B24" s="64" t="s">
        <v>135</v>
      </c>
    </row>
    <row x14ac:dyDescent="0.25" r="25" customHeight="1" ht="18.75">
      <c r="A25" s="106" t="s">
        <v>136</v>
      </c>
      <c r="B25" s="64" t="s">
        <v>132</v>
      </c>
    </row>
    <row x14ac:dyDescent="0.25" r="26" customHeight="1" ht="18.75">
      <c r="A26" s="106" t="s">
        <v>137</v>
      </c>
      <c r="B26" s="64" t="s">
        <v>138</v>
      </c>
    </row>
    <row x14ac:dyDescent="0.25" r="27" customHeight="1" ht="18.75">
      <c r="A27" s="106" t="s">
        <v>139</v>
      </c>
      <c r="B27" s="64" t="s">
        <v>140</v>
      </c>
    </row>
    <row x14ac:dyDescent="0.25" r="28" customHeight="1" ht="18.75">
      <c r="A28" s="106" t="s">
        <v>141</v>
      </c>
      <c r="B28" s="64" t="s">
        <v>142</v>
      </c>
    </row>
    <row x14ac:dyDescent="0.25" r="29" customHeight="1" ht="18.75">
      <c r="A29" s="106" t="s">
        <v>143</v>
      </c>
      <c r="B29" s="64" t="s">
        <v>144</v>
      </c>
    </row>
    <row x14ac:dyDescent="0.25" r="30" customHeight="1" ht="18.75">
      <c r="A30" s="106" t="s">
        <v>145</v>
      </c>
      <c r="B30" s="64" t="s">
        <v>146</v>
      </c>
    </row>
    <row x14ac:dyDescent="0.25" r="31" customHeight="1" ht="18.75">
      <c r="A31" s="106" t="s">
        <v>147</v>
      </c>
      <c r="B31" s="64" t="s">
        <v>144</v>
      </c>
    </row>
    <row x14ac:dyDescent="0.25" r="32" customHeight="1" ht="18.75">
      <c r="A32" s="106" t="s">
        <v>148</v>
      </c>
      <c r="B32" s="64" t="s">
        <v>149</v>
      </c>
    </row>
    <row x14ac:dyDescent="0.25" r="33" customHeight="1" ht="18.75">
      <c r="A33" s="106" t="s">
        <v>150</v>
      </c>
      <c r="B33" s="64" t="s">
        <v>144</v>
      </c>
    </row>
    <row x14ac:dyDescent="0.25" r="34" customHeight="1" ht="18.75">
      <c r="A34" s="106" t="s">
        <v>151</v>
      </c>
      <c r="B34" s="64" t="s">
        <v>152</v>
      </c>
    </row>
    <row x14ac:dyDescent="0.25" r="35" customHeight="1" ht="18.75">
      <c r="A35" s="106" t="s">
        <v>153</v>
      </c>
      <c r="B35" s="64" t="s">
        <v>144</v>
      </c>
    </row>
    <row x14ac:dyDescent="0.25" r="36" customHeight="1" ht="18.75">
      <c r="A36" s="106" t="s">
        <v>154</v>
      </c>
      <c r="B36" s="64" t="s">
        <v>152</v>
      </c>
    </row>
    <row x14ac:dyDescent="0.25" r="37" customHeight="1" ht="18.75">
      <c r="A37" s="106" t="s">
        <v>155</v>
      </c>
      <c r="B37" s="64">
        <v>1</v>
      </c>
    </row>
    <row x14ac:dyDescent="0.25" r="38" customHeight="1" ht="18.75">
      <c r="A38" s="106" t="s">
        <v>156</v>
      </c>
      <c r="B38" s="64" t="s">
        <v>157</v>
      </c>
    </row>
    <row x14ac:dyDescent="0.25" r="39" customHeight="1" ht="18.75">
      <c r="A39" s="106" t="s">
        <v>158</v>
      </c>
      <c r="B39" s="64" t="s">
        <v>159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"/>
  <sheetViews>
    <sheetView workbookViewId="0"/>
  </sheetViews>
  <sheetFormatPr defaultRowHeight="15" x14ac:dyDescent="0.25"/>
  <cols>
    <col min="1" max="1" style="101" width="8.862142857142858" customWidth="1" bestFit="1"/>
    <col min="2" max="2" style="102" width="13.576428571428572" customWidth="1" bestFit="1"/>
    <col min="3" max="3" style="102" width="30.14785714285714" customWidth="1" bestFit="1"/>
    <col min="4" max="4" style="89" width="10.290714285714287" customWidth="1" bestFit="1"/>
    <col min="5" max="5" style="87" width="44.29071428571429" customWidth="1" bestFit="1"/>
    <col min="6" max="6" style="87" width="13.576428571428572" customWidth="1" bestFit="1"/>
  </cols>
  <sheetData>
    <row x14ac:dyDescent="0.25" r="1" customHeight="1" ht="18.75">
      <c r="A1" s="93" t="s">
        <v>75</v>
      </c>
      <c r="B1" s="94"/>
      <c r="C1" s="94"/>
      <c r="D1" s="95"/>
      <c r="E1" s="94"/>
      <c r="F1" s="43"/>
    </row>
    <row x14ac:dyDescent="0.25" r="2" customHeight="1" ht="18.75">
      <c r="A2" s="95"/>
      <c r="B2" s="94"/>
      <c r="C2" s="94"/>
      <c r="D2" s="95"/>
      <c r="E2" s="94"/>
      <c r="F2" s="26"/>
    </row>
    <row x14ac:dyDescent="0.25" r="3" customHeight="1" ht="18.75">
      <c r="A3" s="14"/>
      <c r="B3" s="23"/>
      <c r="C3" s="23"/>
      <c r="D3" s="14"/>
      <c r="E3" s="23"/>
      <c r="F3" s="26"/>
    </row>
    <row x14ac:dyDescent="0.25" r="4" customHeight="1" ht="30.600000000000005">
      <c r="A4" s="3" t="s">
        <v>76</v>
      </c>
      <c r="B4" s="2" t="s">
        <v>77</v>
      </c>
      <c r="C4" s="2"/>
      <c r="D4" s="95" t="s">
        <v>78</v>
      </c>
      <c r="E4" s="2" t="s">
        <v>79</v>
      </c>
      <c r="F4" s="26"/>
    </row>
    <row x14ac:dyDescent="0.25" r="5" customHeight="1" ht="18.75">
      <c r="A5" s="9">
        <v>1</v>
      </c>
      <c r="B5" s="96" t="s">
        <v>80</v>
      </c>
      <c r="C5" s="96"/>
      <c r="D5" s="9">
        <v>4</v>
      </c>
      <c r="E5" s="23" t="s">
        <v>81</v>
      </c>
      <c r="F5" s="26"/>
    </row>
    <row x14ac:dyDescent="0.25" r="6" customHeight="1" ht="18.75">
      <c r="A6" s="9">
        <v>2</v>
      </c>
      <c r="B6" s="96" t="s">
        <v>55</v>
      </c>
      <c r="C6" s="96"/>
      <c r="D6" s="9">
        <v>4</v>
      </c>
      <c r="E6" s="23" t="s">
        <v>81</v>
      </c>
      <c r="F6" s="26"/>
    </row>
    <row x14ac:dyDescent="0.25" r="7" customHeight="1" ht="18.75">
      <c r="A7" s="9">
        <v>3</v>
      </c>
      <c r="B7" s="96" t="s">
        <v>82</v>
      </c>
      <c r="C7" s="96"/>
      <c r="D7" s="9">
        <v>4</v>
      </c>
      <c r="E7" s="23" t="s">
        <v>81</v>
      </c>
      <c r="F7" s="26"/>
    </row>
    <row x14ac:dyDescent="0.25" r="8" customHeight="1" ht="18.75">
      <c r="A8" s="9">
        <v>4</v>
      </c>
      <c r="B8" s="96" t="s">
        <v>83</v>
      </c>
      <c r="C8" s="96"/>
      <c r="D8" s="9">
        <v>4</v>
      </c>
      <c r="E8" s="23" t="s">
        <v>81</v>
      </c>
      <c r="F8" s="26"/>
    </row>
    <row x14ac:dyDescent="0.25" r="9" customHeight="1" ht="18.75">
      <c r="A9" s="9">
        <v>5</v>
      </c>
      <c r="B9" s="96" t="s">
        <v>84</v>
      </c>
      <c r="C9" s="96"/>
      <c r="D9" s="9">
        <v>4</v>
      </c>
      <c r="E9" s="23" t="s">
        <v>85</v>
      </c>
      <c r="F9" s="26"/>
    </row>
    <row x14ac:dyDescent="0.25" r="10" customHeight="1" ht="18.75">
      <c r="A10" s="9">
        <v>6</v>
      </c>
      <c r="B10" s="96" t="s">
        <v>59</v>
      </c>
      <c r="C10" s="96"/>
      <c r="D10" s="9">
        <v>4</v>
      </c>
      <c r="E10" s="23" t="s">
        <v>85</v>
      </c>
      <c r="F10" s="26"/>
    </row>
    <row x14ac:dyDescent="0.25" r="11" customHeight="1" ht="18.75">
      <c r="A11" s="9">
        <v>7</v>
      </c>
      <c r="B11" s="96" t="s">
        <v>60</v>
      </c>
      <c r="C11" s="96"/>
      <c r="D11" s="9">
        <v>4</v>
      </c>
      <c r="E11" s="23" t="s">
        <v>85</v>
      </c>
      <c r="F11" s="26"/>
    </row>
    <row x14ac:dyDescent="0.25" r="12" customHeight="1" ht="18.75">
      <c r="A12" s="9">
        <v>8</v>
      </c>
      <c r="B12" s="96" t="s">
        <v>86</v>
      </c>
      <c r="C12" s="96"/>
      <c r="D12" s="9">
        <v>4</v>
      </c>
      <c r="E12" s="23" t="s">
        <v>85</v>
      </c>
      <c r="F12" s="26"/>
    </row>
    <row x14ac:dyDescent="0.25" r="13" customHeight="1" ht="18.75">
      <c r="A13" s="9">
        <v>9</v>
      </c>
      <c r="B13" s="96" t="s">
        <v>87</v>
      </c>
      <c r="C13" s="96"/>
      <c r="D13" s="9">
        <v>4</v>
      </c>
      <c r="E13" s="23" t="s">
        <v>85</v>
      </c>
      <c r="F13" s="26"/>
    </row>
    <row x14ac:dyDescent="0.25" r="14" customHeight="1" ht="18.75">
      <c r="A14" s="9">
        <v>10</v>
      </c>
      <c r="B14" s="96" t="s">
        <v>63</v>
      </c>
      <c r="C14" s="96"/>
      <c r="D14" s="9">
        <v>4</v>
      </c>
      <c r="E14" s="23" t="s">
        <v>85</v>
      </c>
      <c r="F14" s="26"/>
    </row>
    <row x14ac:dyDescent="0.25" r="15" customHeight="1" ht="18.75">
      <c r="A15" s="9">
        <v>11</v>
      </c>
      <c r="B15" s="96" t="s">
        <v>64</v>
      </c>
      <c r="C15" s="96"/>
      <c r="D15" s="9">
        <v>4</v>
      </c>
      <c r="E15" s="23" t="s">
        <v>85</v>
      </c>
      <c r="F15" s="26"/>
    </row>
    <row x14ac:dyDescent="0.25" r="16" customHeight="1" ht="18.75">
      <c r="A16" s="9">
        <v>12</v>
      </c>
      <c r="B16" s="97" t="s">
        <v>88</v>
      </c>
      <c r="C16" s="98"/>
      <c r="D16" s="9">
        <v>5</v>
      </c>
      <c r="E16" s="23" t="s">
        <v>89</v>
      </c>
      <c r="F16" s="26"/>
    </row>
    <row x14ac:dyDescent="0.25" r="17" customHeight="1" ht="18.75">
      <c r="A17" s="9">
        <v>13</v>
      </c>
      <c r="B17" s="96" t="s">
        <v>90</v>
      </c>
      <c r="C17" s="96"/>
      <c r="D17" s="9">
        <v>5</v>
      </c>
      <c r="E17" s="23" t="s">
        <v>89</v>
      </c>
      <c r="F17" s="26"/>
    </row>
    <row x14ac:dyDescent="0.25" r="18" customHeight="1" ht="18.75">
      <c r="A18" s="9">
        <v>14</v>
      </c>
      <c r="B18" s="96" t="s">
        <v>91</v>
      </c>
      <c r="C18" s="96"/>
      <c r="D18" s="9">
        <v>5</v>
      </c>
      <c r="E18" s="23" t="s">
        <v>89</v>
      </c>
      <c r="F18" s="26"/>
    </row>
    <row x14ac:dyDescent="0.25" r="19" customHeight="1" ht="18.75">
      <c r="A19" s="9">
        <v>15</v>
      </c>
      <c r="B19" s="96" t="s">
        <v>92</v>
      </c>
      <c r="C19" s="96"/>
      <c r="D19" s="9">
        <v>3</v>
      </c>
      <c r="E19" s="23" t="s">
        <v>93</v>
      </c>
      <c r="F19" s="26"/>
    </row>
    <row x14ac:dyDescent="0.25" r="20" customHeight="1" ht="18.75">
      <c r="A20" s="99" t="s">
        <v>94</v>
      </c>
      <c r="B20" s="100"/>
      <c r="C20" s="100"/>
      <c r="D20" s="60">
        <v>3</v>
      </c>
      <c r="E20" s="1"/>
      <c r="F20" s="1"/>
    </row>
  </sheetData>
  <mergeCells count="20">
    <mergeCell ref="A1:E2"/>
    <mergeCell ref="F1:F19"/>
    <mergeCell ref="A3:E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06"/>
  <sheetViews>
    <sheetView workbookViewId="0" tabSelected="1"/>
  </sheetViews>
  <sheetFormatPr defaultRowHeight="15" x14ac:dyDescent="0.25"/>
  <cols>
    <col min="1" max="1" style="87" width="13.576428571428572" customWidth="1" bestFit="1"/>
    <col min="2" max="2" style="88" width="10.005" customWidth="1" bestFit="1"/>
    <col min="3" max="3" style="88" width="21.433571428571426" customWidth="1" bestFit="1"/>
    <col min="4" max="4" style="89" width="8.862142857142858" customWidth="1" bestFit="1"/>
    <col min="5" max="5" style="89" width="8.862142857142858" customWidth="1" bestFit="1"/>
    <col min="6" max="6" style="89" width="13.576428571428572" customWidth="1" bestFit="1"/>
    <col min="7" max="7" style="89" width="13.576428571428572" customWidth="1" bestFit="1"/>
    <col min="8" max="8" style="88" width="13.576428571428572" customWidth="1" bestFit="1"/>
    <col min="9" max="9" style="89" width="13.576428571428572" customWidth="1" bestFit="1"/>
    <col min="10" max="10" style="90" width="13.576428571428572" customWidth="1" bestFit="1"/>
    <col min="11" max="11" style="91" width="13.576428571428572" customWidth="1" bestFit="1"/>
    <col min="12" max="12" style="90" width="13.576428571428572" customWidth="1" bestFit="1"/>
    <col min="13" max="13" style="91" width="10.147857142857141" customWidth="1" bestFit="1"/>
    <col min="14" max="14" style="92" width="13.576428571428572" customWidth="1" bestFit="1"/>
    <col min="15" max="15" style="90" width="13.576428571428572" customWidth="1" bestFit="1"/>
    <col min="16" max="16" style="91" width="9.576428571428572" customWidth="1" bestFit="1"/>
    <col min="17" max="17" style="92" width="10.719285714285713" customWidth="1" bestFit="1"/>
    <col min="18" max="18" style="87" width="13.576428571428572" customWidth="1" bestFit="1"/>
    <col min="19" max="19" style="87" width="13.576428571428572" customWidth="1" bestFit="1"/>
    <col min="20" max="20" style="87" width="13.576428571428572" customWidth="1" bestFit="1"/>
    <col min="21" max="21" style="87" width="13.576428571428572" customWidth="1" bestFit="1"/>
    <col min="22" max="22" style="87" width="13.576428571428572" customWidth="1" bestFit="1"/>
    <col min="23" max="23" style="87" width="13.576428571428572" customWidth="1" bestFit="1"/>
    <col min="24" max="24" style="87" width="13.576428571428572" customWidth="1" bestFit="1"/>
    <col min="25" max="25" style="87" width="13.576428571428572" customWidth="1" bestFit="1"/>
    <col min="26" max="26" style="87" width="13.576428571428572" customWidth="1" bestFit="1"/>
    <col min="27" max="27" style="87" width="13.576428571428572" customWidth="1" bestFit="1"/>
    <col min="28" max="28" style="87" width="13.576428571428572" customWidth="1" bestFit="1"/>
    <col min="29" max="29" style="87" width="13.576428571428572" customWidth="1" bestFit="1"/>
    <col min="30" max="30" style="87" width="13.576428571428572" customWidth="1" bestFit="1"/>
    <col min="31" max="31" style="87" width="13.576428571428572" customWidth="1" bestFit="1"/>
    <col min="32" max="32" style="87" width="13.576428571428572" customWidth="1" bestFit="1"/>
    <col min="33" max="33" style="87" width="13.576428571428572" customWidth="1" bestFit="1"/>
    <col min="34" max="34" style="87" width="13.576428571428572" customWidth="1" bestFit="1"/>
    <col min="35" max="35" style="87" width="13.576428571428572" customWidth="1" bestFit="1"/>
    <col min="36" max="36" style="87" width="13.576428571428572" customWidth="1" bestFit="1"/>
    <col min="37" max="37" style="87" width="13.576428571428572" customWidth="1" bestFit="1"/>
    <col min="38" max="38" style="87" width="13.576428571428572" customWidth="1" bestFit="1"/>
  </cols>
  <sheetData>
    <row x14ac:dyDescent="0.25" r="1" customHeight="1" ht="20.4">
      <c r="A1" s="1"/>
      <c r="B1" s="2" t="s">
        <v>0</v>
      </c>
      <c r="C1" s="2"/>
      <c r="D1" s="3"/>
      <c r="E1" s="3"/>
      <c r="F1" s="3"/>
      <c r="G1" s="3"/>
      <c r="H1" s="2"/>
      <c r="I1" s="3"/>
      <c r="J1" s="2"/>
      <c r="K1" s="3"/>
      <c r="L1" s="2"/>
      <c r="M1" s="3"/>
      <c r="N1" s="4"/>
      <c r="O1" s="2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x14ac:dyDescent="0.25" r="2" customHeight="1" ht="18.75">
      <c r="A2" s="1"/>
      <c r="B2" s="8"/>
      <c r="C2" s="8"/>
      <c r="D2" s="9"/>
      <c r="E2" s="9"/>
      <c r="F2" s="9"/>
      <c r="G2" s="9"/>
      <c r="H2" s="8"/>
      <c r="I2" s="9"/>
      <c r="J2" s="8"/>
      <c r="K2" s="9"/>
      <c r="L2" s="8"/>
      <c r="M2" s="9"/>
      <c r="N2" s="10"/>
      <c r="O2" s="8"/>
      <c r="P2" s="5"/>
      <c r="Q2" s="11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x14ac:dyDescent="0.25" r="3" customHeight="1" ht="18.75">
      <c r="A3" s="1"/>
      <c r="B3" s="12" t="s">
        <v>1</v>
      </c>
      <c r="C3" s="2" t="s">
        <v>2</v>
      </c>
      <c r="D3" s="3"/>
      <c r="E3" s="3"/>
      <c r="F3" s="3"/>
      <c r="G3" s="3"/>
      <c r="H3" s="2"/>
      <c r="I3" s="3"/>
      <c r="J3" s="2"/>
      <c r="K3" s="3"/>
      <c r="L3" s="2"/>
      <c r="M3" s="3"/>
      <c r="N3" s="4"/>
      <c r="O3" s="2"/>
      <c r="P3" s="5"/>
      <c r="Q3" s="1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x14ac:dyDescent="0.25" r="4" customHeight="1" ht="18.75">
      <c r="A4" s="1"/>
      <c r="B4" s="2" t="s">
        <v>3</v>
      </c>
      <c r="C4" s="2"/>
      <c r="D4" s="3" t="s">
        <v>4</v>
      </c>
      <c r="E4" s="3" t="s">
        <v>5</v>
      </c>
      <c r="F4" s="3" t="s">
        <v>6</v>
      </c>
      <c r="G4" s="3" t="s">
        <v>7</v>
      </c>
      <c r="H4" s="2"/>
      <c r="I4" s="3"/>
      <c r="J4" s="2"/>
      <c r="K4" s="3"/>
      <c r="L4" s="2"/>
      <c r="M4" s="3"/>
      <c r="N4" s="4"/>
      <c r="O4" s="2"/>
      <c r="P4" s="5"/>
      <c r="Q4" s="1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x14ac:dyDescent="0.25" r="5" customHeight="1" ht="18.75">
      <c r="A5" s="1"/>
      <c r="B5" s="13" t="s">
        <v>8</v>
      </c>
      <c r="C5" s="13"/>
      <c r="D5" s="14"/>
      <c r="E5" s="14"/>
      <c r="F5" s="14">
        <f>IF(D5&lt;=2, 0.8*D5*E5, IF(OR(D5&gt;2, D5&lt;=12), (12*D5-28)*E5, "Outra condição"))</f>
      </c>
      <c r="G5" s="15"/>
      <c r="H5" s="16"/>
      <c r="I5" s="17"/>
      <c r="J5" s="18"/>
      <c r="K5" s="19"/>
      <c r="L5" s="20"/>
      <c r="M5" s="21"/>
      <c r="N5" s="22"/>
      <c r="O5" s="23"/>
      <c r="P5" s="5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x14ac:dyDescent="0.25" r="6" customHeight="1" ht="18.75">
      <c r="A6" s="1"/>
      <c r="B6" s="13" t="s">
        <v>9</v>
      </c>
      <c r="C6" s="13"/>
      <c r="D6" s="14"/>
      <c r="E6" s="14"/>
      <c r="F6" s="14">
        <f>IF(D6&lt;=2, 0.8*D6*E6, IF(OR(D6&gt;2, D6&lt;=12), (12*D6-28)*E6, "Outra condição"))</f>
      </c>
      <c r="G6" s="24"/>
      <c r="H6" s="7"/>
      <c r="I6" s="25"/>
      <c r="J6" s="26"/>
      <c r="K6" s="27"/>
      <c r="L6" s="28"/>
      <c r="M6" s="14"/>
      <c r="N6" s="22"/>
      <c r="O6" s="23"/>
      <c r="P6" s="5"/>
      <c r="Q6" s="1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x14ac:dyDescent="0.25" r="7" customHeight="1" ht="18.75">
      <c r="A7" s="1"/>
      <c r="B7" s="13" t="s">
        <v>10</v>
      </c>
      <c r="C7" s="13"/>
      <c r="D7" s="14"/>
      <c r="E7" s="14"/>
      <c r="F7" s="14">
        <f>IF(D7&lt;=2, 0.8*D7*E7, IF(OR(D7&gt;2, D7&lt;=12), (12*D7-28)*E7, "Outra condição"))</f>
      </c>
      <c r="G7" s="24"/>
      <c r="H7" s="7"/>
      <c r="I7" s="25"/>
      <c r="J7" s="26"/>
      <c r="K7" s="27"/>
      <c r="L7" s="28"/>
      <c r="M7" s="14"/>
      <c r="N7" s="22"/>
      <c r="O7" s="23"/>
      <c r="P7" s="5"/>
      <c r="Q7" s="1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x14ac:dyDescent="0.25" r="8" customHeight="1" ht="18.75">
      <c r="A8" s="1"/>
      <c r="B8" s="13" t="s">
        <v>11</v>
      </c>
      <c r="C8" s="13"/>
      <c r="D8" s="14"/>
      <c r="E8" s="14"/>
      <c r="F8" s="14">
        <f>IF(D8&lt;=2, 0.8*D8*E8, IF(OR(D8&gt;2, D8&lt;=12), (12*D8-28)*E8, "Outra condição"))</f>
      </c>
      <c r="G8" s="24"/>
      <c r="H8" s="7"/>
      <c r="I8" s="25"/>
      <c r="J8" s="26"/>
      <c r="K8" s="27"/>
      <c r="L8" s="28"/>
      <c r="M8" s="14"/>
      <c r="N8" s="22"/>
      <c r="O8" s="23"/>
      <c r="P8" s="5"/>
      <c r="Q8" s="1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x14ac:dyDescent="0.25" r="9" customHeight="1" ht="18.75">
      <c r="A9" s="1"/>
      <c r="B9" s="13" t="s">
        <v>12</v>
      </c>
      <c r="C9" s="13"/>
      <c r="D9" s="14"/>
      <c r="E9" s="14"/>
      <c r="F9" s="14">
        <f>IF(D9&lt;=2, 0.8*D9*E9, IF(OR(D9&gt;2, D9&lt;=12), (12*D9-28)*E9, "Outra condição"))</f>
      </c>
      <c r="G9" s="24"/>
      <c r="H9" s="7"/>
      <c r="I9" s="25"/>
      <c r="J9" s="26"/>
      <c r="K9" s="27"/>
      <c r="L9" s="28"/>
      <c r="M9" s="14"/>
      <c r="N9" s="22"/>
      <c r="O9" s="23"/>
      <c r="P9" s="5"/>
      <c r="Q9" s="1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x14ac:dyDescent="0.25" r="10" customHeight="1" ht="18.75">
      <c r="A10" s="1"/>
      <c r="B10" s="13" t="s">
        <v>13</v>
      </c>
      <c r="C10" s="13"/>
      <c r="D10" s="14"/>
      <c r="E10" s="14"/>
      <c r="F10" s="14">
        <f>IF(D10&lt;=2, 0.8*D10*E10, IF(OR(D10&gt;2, D10&lt;=12), (12*D10-28)*E10, "Outra condição"))</f>
      </c>
      <c r="G10" s="24"/>
      <c r="H10" s="7"/>
      <c r="I10" s="25"/>
      <c r="J10" s="26"/>
      <c r="K10" s="27"/>
      <c r="L10" s="28"/>
      <c r="M10" s="14"/>
      <c r="N10" s="22"/>
      <c r="O10" s="23"/>
      <c r="P10" s="5"/>
      <c r="Q10" s="1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x14ac:dyDescent="0.25" r="11" customHeight="1" ht="18.75">
      <c r="A11" s="1"/>
      <c r="B11" s="13" t="s">
        <v>14</v>
      </c>
      <c r="C11" s="13"/>
      <c r="D11" s="14"/>
      <c r="E11" s="14"/>
      <c r="F11" s="14">
        <f>IF(D11&lt;=2, 0.8*D11*E11, IF(OR(D11&gt;2, D11&lt;=12), (12*D11-28)*E11, "Outra condição"))</f>
      </c>
      <c r="G11" s="24"/>
      <c r="H11" s="7"/>
      <c r="I11" s="25"/>
      <c r="J11" s="26"/>
      <c r="K11" s="27"/>
      <c r="L11" s="28"/>
      <c r="M11" s="14"/>
      <c r="N11" s="22"/>
      <c r="O11" s="23"/>
      <c r="P11" s="5"/>
      <c r="Q11" s="1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x14ac:dyDescent="0.25" r="12" customHeight="1" ht="18.75">
      <c r="A12" s="1"/>
      <c r="B12" s="13" t="s">
        <v>15</v>
      </c>
      <c r="C12" s="13"/>
      <c r="D12" s="14"/>
      <c r="E12" s="14"/>
      <c r="F12" s="14">
        <f>IF(D12&lt;=2, 0.8*D12*E12, IF(OR(D12&gt;2, D12&lt;=12), (12*D12-28)*E12, "Outra condição"))</f>
      </c>
      <c r="G12" s="24"/>
      <c r="H12" s="7"/>
      <c r="I12" s="25"/>
      <c r="J12" s="26"/>
      <c r="K12" s="27"/>
      <c r="L12" s="28"/>
      <c r="M12" s="14"/>
      <c r="N12" s="22"/>
      <c r="O12" s="23"/>
      <c r="P12" s="5"/>
      <c r="Q12" s="1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x14ac:dyDescent="0.25" r="13" customHeight="1" ht="18.75">
      <c r="A13" s="1"/>
      <c r="B13" s="13" t="s">
        <v>16</v>
      </c>
      <c r="C13" s="13"/>
      <c r="D13" s="14"/>
      <c r="E13" s="14"/>
      <c r="F13" s="14">
        <f>IF(D13&lt;=2, 0.8*D13*E13, IF(OR(D13&gt;2, D13&lt;=12), (12*D13-28)*E13, "Outra condição"))</f>
      </c>
      <c r="G13" s="24"/>
      <c r="H13" s="7"/>
      <c r="I13" s="25"/>
      <c r="J13" s="26"/>
      <c r="K13" s="27"/>
      <c r="L13" s="28"/>
      <c r="M13" s="21"/>
      <c r="N13" s="22"/>
      <c r="O13" s="23"/>
      <c r="P13" s="5"/>
      <c r="Q13" s="1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x14ac:dyDescent="0.25" r="14" customHeight="1" ht="18.75">
      <c r="A14" s="1"/>
      <c r="B14" s="13" t="s">
        <v>17</v>
      </c>
      <c r="C14" s="13"/>
      <c r="D14" s="14">
        <v>1</v>
      </c>
      <c r="E14" s="14">
        <v>3</v>
      </c>
      <c r="F14" s="22">
        <f>IF(D14&lt;=2, 0.8*D14*E14, IF(OR(D14&gt;2, D14&lt;=12), (12*D14-28)*E14, "Outra condição"))</f>
      </c>
      <c r="G14" s="24"/>
      <c r="H14" s="7"/>
      <c r="I14" s="25"/>
      <c r="J14" s="26"/>
      <c r="K14" s="27"/>
      <c r="L14" s="28"/>
      <c r="M14" s="14"/>
      <c r="N14" s="22"/>
      <c r="O14" s="23"/>
      <c r="P14" s="5"/>
      <c r="Q14" s="1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x14ac:dyDescent="0.25" r="15" customHeight="1" ht="18.75">
      <c r="A15" s="1"/>
      <c r="B15" s="13" t="s">
        <v>18</v>
      </c>
      <c r="C15" s="13"/>
      <c r="D15" s="14"/>
      <c r="E15" s="14"/>
      <c r="F15" s="14">
        <f>IF(D15&lt;=2, 0.8*D15*E15, IF(OR(D15&gt;2, D15&lt;=12), (12*D15-28)*E15, "Outra condição"))</f>
      </c>
      <c r="G15" s="24"/>
      <c r="H15" s="7"/>
      <c r="I15" s="25"/>
      <c r="J15" s="26"/>
      <c r="K15" s="27"/>
      <c r="L15" s="28"/>
      <c r="M15" s="14"/>
      <c r="N15" s="22"/>
      <c r="O15" s="23"/>
      <c r="P15" s="5"/>
      <c r="Q15" s="1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x14ac:dyDescent="0.25" r="16" customHeight="1" ht="18.75">
      <c r="A16" s="1"/>
      <c r="B16" s="13" t="s">
        <v>19</v>
      </c>
      <c r="C16" s="13"/>
      <c r="D16" s="14"/>
      <c r="E16" s="14"/>
      <c r="F16" s="14">
        <f>IF(D16&lt;=2, 0.8*D16*E16, IF(OR(D16&gt;2, D16&lt;=12), (12*D16-28)*E16, "Outra condição"))</f>
      </c>
      <c r="G16" s="24"/>
      <c r="H16" s="7"/>
      <c r="I16" s="25"/>
      <c r="J16" s="26"/>
      <c r="K16" s="27"/>
      <c r="L16" s="28"/>
      <c r="M16" s="14"/>
      <c r="N16" s="22"/>
      <c r="O16" s="23"/>
      <c r="P16" s="5"/>
      <c r="Q16" s="1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x14ac:dyDescent="0.25" r="17" customHeight="1" ht="18.75">
      <c r="A17" s="1"/>
      <c r="B17" s="13" t="s">
        <v>20</v>
      </c>
      <c r="C17" s="13"/>
      <c r="D17" s="14"/>
      <c r="E17" s="14"/>
      <c r="F17" s="14">
        <f>IF(D17&lt;=2, 0.8*D17*E17, IF(OR(D17&gt;2, D17&lt;=12), (12*D17-28)*E17, "Outra condição"))</f>
      </c>
      <c r="G17" s="24"/>
      <c r="H17" s="7"/>
      <c r="I17" s="25"/>
      <c r="J17" s="26"/>
      <c r="K17" s="27"/>
      <c r="L17" s="28"/>
      <c r="M17" s="14"/>
      <c r="N17" s="22"/>
      <c r="O17" s="23"/>
      <c r="P17" s="5"/>
      <c r="Q17" s="1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x14ac:dyDescent="0.25" r="18" customHeight="1" ht="18.75">
      <c r="A18" s="1"/>
      <c r="B18" s="13" t="s">
        <v>21</v>
      </c>
      <c r="C18" s="13"/>
      <c r="D18" s="14"/>
      <c r="E18" s="14"/>
      <c r="F18" s="14">
        <f>IF(D18&lt;=2, 0.8*D18*E18, IF(OR(D18&gt;2, D18&lt;=12), (12*D18-28)*E18, "Outra condição"))</f>
      </c>
      <c r="G18" s="24"/>
      <c r="H18" s="7"/>
      <c r="I18" s="25"/>
      <c r="J18" s="26"/>
      <c r="K18" s="27"/>
      <c r="L18" s="28"/>
      <c r="M18" s="14"/>
      <c r="N18" s="22"/>
      <c r="O18" s="23"/>
      <c r="P18" s="5"/>
      <c r="Q18" s="1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x14ac:dyDescent="0.25" r="19" customHeight="1" ht="18.75">
      <c r="A19" s="1"/>
      <c r="B19" s="13" t="s">
        <v>22</v>
      </c>
      <c r="C19" s="13"/>
      <c r="D19" s="14"/>
      <c r="E19" s="14"/>
      <c r="F19" s="14">
        <f>IF(D19&lt;=2, 0.8*D19*E19, IF(OR(D19&gt;2, D19&lt;=12), (12*D19-28)*E19, "Outra condição"))</f>
      </c>
      <c r="G19" s="29"/>
      <c r="H19" s="30"/>
      <c r="I19" s="31"/>
      <c r="J19" s="32"/>
      <c r="K19" s="33"/>
      <c r="L19" s="34"/>
      <c r="M19" s="14"/>
      <c r="N19" s="22"/>
      <c r="O19" s="23"/>
      <c r="P19" s="5"/>
      <c r="Q19" s="1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x14ac:dyDescent="0.25" r="20" customHeight="1" ht="18.75">
      <c r="A20" s="1"/>
      <c r="B20" s="35"/>
      <c r="C20" s="35"/>
      <c r="D20" s="36"/>
      <c r="E20" s="36"/>
      <c r="F20" s="36"/>
      <c r="G20" s="24"/>
      <c r="H20" s="7"/>
      <c r="I20" s="27"/>
      <c r="J20" s="7"/>
      <c r="K20" s="27"/>
      <c r="L20" s="7"/>
      <c r="M20" s="27"/>
      <c r="N20" s="11"/>
      <c r="O20" s="7"/>
      <c r="P20" s="5"/>
      <c r="Q20" s="1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x14ac:dyDescent="0.25" r="21" customHeight="1" ht="18.75">
      <c r="A21" s="1"/>
      <c r="B21" s="12" t="s">
        <v>1</v>
      </c>
      <c r="C21" s="2" t="s">
        <v>23</v>
      </c>
      <c r="D21" s="3"/>
      <c r="E21" s="3"/>
      <c r="F21" s="3"/>
      <c r="G21" s="3"/>
      <c r="H21" s="2"/>
      <c r="I21" s="3"/>
      <c r="J21" s="2"/>
      <c r="K21" s="3"/>
      <c r="L21" s="2"/>
      <c r="M21" s="3"/>
      <c r="N21" s="4"/>
      <c r="O21" s="2"/>
      <c r="P21" s="5"/>
      <c r="Q21" s="11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x14ac:dyDescent="0.25" r="22" customHeight="1" ht="18.75">
      <c r="A22" s="1"/>
      <c r="B22" s="2" t="s">
        <v>3</v>
      </c>
      <c r="C22" s="2"/>
      <c r="D22" s="3" t="s">
        <v>4</v>
      </c>
      <c r="E22" s="3" t="s">
        <v>5</v>
      </c>
      <c r="F22" s="3" t="s">
        <v>6</v>
      </c>
      <c r="G22" s="3" t="s">
        <v>7</v>
      </c>
      <c r="H22" s="2"/>
      <c r="I22" s="3"/>
      <c r="J22" s="2"/>
      <c r="K22" s="3"/>
      <c r="L22" s="2"/>
      <c r="M22" s="3"/>
      <c r="N22" s="4"/>
      <c r="O22" s="2"/>
      <c r="P22" s="5"/>
      <c r="Q22" s="11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x14ac:dyDescent="0.25" r="23" customHeight="1" ht="18.75">
      <c r="A23" s="1"/>
      <c r="B23" s="13" t="s">
        <v>8</v>
      </c>
      <c r="C23" s="13"/>
      <c r="D23" s="14"/>
      <c r="E23" s="14"/>
      <c r="F23" s="14">
        <f>IF(D23&lt;=2, 0.8*D23*E23, IF(OR(D23&gt;2, D23&lt;=12), (12*D23-28)*E23, "Outra condição"))</f>
      </c>
      <c r="G23" s="15"/>
      <c r="H23" s="16"/>
      <c r="I23" s="17"/>
      <c r="J23" s="18"/>
      <c r="K23" s="19"/>
      <c r="L23" s="20"/>
      <c r="M23" s="21"/>
      <c r="N23" s="22"/>
      <c r="O23" s="23"/>
      <c r="P23" s="5"/>
      <c r="Q23" s="11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x14ac:dyDescent="0.25" r="24" customHeight="1" ht="18.75">
      <c r="A24" s="1"/>
      <c r="B24" s="13" t="s">
        <v>9</v>
      </c>
      <c r="C24" s="13"/>
      <c r="D24" s="14"/>
      <c r="E24" s="14"/>
      <c r="F24" s="14">
        <f>IF(D24&lt;=2, 0.8*D24*E24, IF(OR(D24&gt;2, D24&lt;=12), (12*D24-28)*E24, "Outra condição"))</f>
      </c>
      <c r="G24" s="24"/>
      <c r="H24" s="7"/>
      <c r="I24" s="25"/>
      <c r="J24" s="26"/>
      <c r="K24" s="27"/>
      <c r="L24" s="28"/>
      <c r="M24" s="14"/>
      <c r="N24" s="22"/>
      <c r="O24" s="23"/>
      <c r="P24" s="5"/>
      <c r="Q24" s="11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x14ac:dyDescent="0.25" r="25" customHeight="1" ht="18.75">
      <c r="A25" s="1"/>
      <c r="B25" s="13" t="s">
        <v>10</v>
      </c>
      <c r="C25" s="13"/>
      <c r="D25" s="14"/>
      <c r="E25" s="14"/>
      <c r="F25" s="14">
        <f>IF(D25&lt;=2, 0.8*D25*E25, IF(OR(D25&gt;2, D25&lt;=12), (12*D25-28)*E25, "Outra condição"))</f>
      </c>
      <c r="G25" s="24"/>
      <c r="H25" s="7"/>
      <c r="I25" s="25"/>
      <c r="J25" s="26"/>
      <c r="K25" s="27"/>
      <c r="L25" s="28"/>
      <c r="M25" s="14"/>
      <c r="N25" s="22"/>
      <c r="O25" s="23"/>
      <c r="P25" s="5"/>
      <c r="Q25" s="11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x14ac:dyDescent="0.25" r="26" customHeight="1" ht="18.75">
      <c r="A26" s="1"/>
      <c r="B26" s="13" t="s">
        <v>11</v>
      </c>
      <c r="C26" s="13"/>
      <c r="D26" s="14"/>
      <c r="E26" s="14"/>
      <c r="F26" s="14">
        <f>IF(D26&lt;=2, 0.8*D26*E26, IF(OR(D26&gt;2, D26&lt;=12), (12*D26-28)*E26, "Outra condição"))</f>
      </c>
      <c r="G26" s="24"/>
      <c r="H26" s="7"/>
      <c r="I26" s="25"/>
      <c r="J26" s="26"/>
      <c r="K26" s="27"/>
      <c r="L26" s="28"/>
      <c r="M26" s="14"/>
      <c r="N26" s="22"/>
      <c r="O26" s="23"/>
      <c r="P26" s="5"/>
      <c r="Q26" s="11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x14ac:dyDescent="0.25" r="27" customHeight="1" ht="18.75">
      <c r="A27" s="1"/>
      <c r="B27" s="13" t="s">
        <v>12</v>
      </c>
      <c r="C27" s="13"/>
      <c r="D27" s="14"/>
      <c r="E27" s="14"/>
      <c r="F27" s="14">
        <f>IF(D27&lt;=2, 0.8*D27*E27, IF(OR(D27&gt;2, D27&lt;=12), (12*D27-28)*E27, "Outra condição"))</f>
      </c>
      <c r="G27" s="24"/>
      <c r="H27" s="7"/>
      <c r="I27" s="25"/>
      <c r="J27" s="26"/>
      <c r="K27" s="27"/>
      <c r="L27" s="28"/>
      <c r="M27" s="14"/>
      <c r="N27" s="22"/>
      <c r="O27" s="23"/>
      <c r="P27" s="5"/>
      <c r="Q27" s="11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x14ac:dyDescent="0.25" r="28" customHeight="1" ht="18.75">
      <c r="A28" s="1"/>
      <c r="B28" s="13" t="s">
        <v>13</v>
      </c>
      <c r="C28" s="13"/>
      <c r="D28" s="14"/>
      <c r="E28" s="14"/>
      <c r="F28" s="14">
        <f>IF(D28&lt;=2, 0.8*D28*E28, IF(OR(D28&gt;2, D28&lt;=12), (12*D28-28)*E28, "Outra condição"))</f>
      </c>
      <c r="G28" s="24"/>
      <c r="H28" s="7"/>
      <c r="I28" s="25"/>
      <c r="J28" s="26"/>
      <c r="K28" s="27"/>
      <c r="L28" s="28"/>
      <c r="M28" s="14"/>
      <c r="N28" s="22"/>
      <c r="O28" s="23"/>
      <c r="P28" s="5"/>
      <c r="Q28" s="11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x14ac:dyDescent="0.25" r="29" customHeight="1" ht="18.75">
      <c r="A29" s="1"/>
      <c r="B29" s="13" t="s">
        <v>14</v>
      </c>
      <c r="C29" s="13"/>
      <c r="D29" s="14"/>
      <c r="E29" s="14"/>
      <c r="F29" s="14">
        <f>IF(D29&lt;=2, 0.8*D29*E29, IF(OR(D29&gt;2, D29&lt;=12), (12*D29-28)*E29, "Outra condição"))</f>
      </c>
      <c r="G29" s="24"/>
      <c r="H29" s="7"/>
      <c r="I29" s="25"/>
      <c r="J29" s="26"/>
      <c r="K29" s="27"/>
      <c r="L29" s="28"/>
      <c r="M29" s="14"/>
      <c r="N29" s="22"/>
      <c r="O29" s="23"/>
      <c r="P29" s="5"/>
      <c r="Q29" s="1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x14ac:dyDescent="0.25" r="30" customHeight="1" ht="18.75">
      <c r="A30" s="1"/>
      <c r="B30" s="13" t="s">
        <v>15</v>
      </c>
      <c r="C30" s="13"/>
      <c r="D30" s="14"/>
      <c r="E30" s="14"/>
      <c r="F30" s="14">
        <f>IF(D30&lt;=2, 0.8*D30*E30, IF(OR(D30&gt;2, D30&lt;=12), (12*D30-28)*E30, "Outra condição"))</f>
      </c>
      <c r="G30" s="24"/>
      <c r="H30" s="7"/>
      <c r="I30" s="25"/>
      <c r="J30" s="26"/>
      <c r="K30" s="27"/>
      <c r="L30" s="28"/>
      <c r="M30" s="14"/>
      <c r="N30" s="22"/>
      <c r="O30" s="23"/>
      <c r="P30" s="5"/>
      <c r="Q30" s="1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x14ac:dyDescent="0.25" r="31" customHeight="1" ht="18.75">
      <c r="A31" s="1"/>
      <c r="B31" s="13" t="s">
        <v>16</v>
      </c>
      <c r="C31" s="13"/>
      <c r="D31" s="14"/>
      <c r="E31" s="14"/>
      <c r="F31" s="14">
        <f>IF(D31&lt;=2, 0.8*D31*E31, IF(OR(D31&gt;2, D31&lt;=12), (12*D31-28)*E31, "Outra condição"))</f>
      </c>
      <c r="G31" s="24"/>
      <c r="H31" s="7"/>
      <c r="I31" s="25"/>
      <c r="J31" s="26"/>
      <c r="K31" s="27"/>
      <c r="L31" s="28"/>
      <c r="M31" s="21"/>
      <c r="N31" s="22"/>
      <c r="O31" s="23"/>
      <c r="P31" s="5"/>
      <c r="Q31" s="1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x14ac:dyDescent="0.25" r="32" customHeight="1" ht="18.75">
      <c r="A32" s="1"/>
      <c r="B32" s="13" t="s">
        <v>17</v>
      </c>
      <c r="C32" s="13"/>
      <c r="D32" s="14">
        <v>1</v>
      </c>
      <c r="E32" s="14">
        <v>3</v>
      </c>
      <c r="F32" s="22">
        <f>IF(D32&lt;=2, 0.8*D32*E32, IF(OR(D32&gt;2, D32&lt;=12), (12*D32-28)*E32, "Outra condição"))</f>
      </c>
      <c r="G32" s="24"/>
      <c r="H32" s="7"/>
      <c r="I32" s="25"/>
      <c r="J32" s="26"/>
      <c r="K32" s="27"/>
      <c r="L32" s="28"/>
      <c r="M32" s="14"/>
      <c r="N32" s="22"/>
      <c r="O32" s="23"/>
      <c r="P32" s="5"/>
      <c r="Q32" s="1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x14ac:dyDescent="0.25" r="33" customHeight="1" ht="18.75">
      <c r="A33" s="1"/>
      <c r="B33" s="13" t="s">
        <v>18</v>
      </c>
      <c r="C33" s="13"/>
      <c r="D33" s="14"/>
      <c r="E33" s="14"/>
      <c r="F33" s="14">
        <f>IF(D33&lt;=2, 0.8*D33*E33, IF(OR(D33&gt;2, D33&lt;=12), (12*D33-28)*E33, "Outra condição"))</f>
      </c>
      <c r="G33" s="24"/>
      <c r="H33" s="7"/>
      <c r="I33" s="25"/>
      <c r="J33" s="26"/>
      <c r="K33" s="27"/>
      <c r="L33" s="28"/>
      <c r="M33" s="14"/>
      <c r="N33" s="22"/>
      <c r="O33" s="23"/>
      <c r="P33" s="5"/>
      <c r="Q33" s="11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x14ac:dyDescent="0.25" r="34" customHeight="1" ht="18.75">
      <c r="A34" s="1"/>
      <c r="B34" s="13" t="s">
        <v>19</v>
      </c>
      <c r="C34" s="13"/>
      <c r="D34" s="14"/>
      <c r="E34" s="14"/>
      <c r="F34" s="14">
        <f>IF(D34&lt;=2, 0.8*D34*E34, IF(OR(D34&gt;2, D34&lt;=12), (12*D34-28)*E34, "Outra condição"))</f>
      </c>
      <c r="G34" s="24"/>
      <c r="H34" s="7"/>
      <c r="I34" s="25"/>
      <c r="J34" s="26"/>
      <c r="K34" s="27"/>
      <c r="L34" s="28"/>
      <c r="M34" s="14"/>
      <c r="N34" s="22"/>
      <c r="O34" s="23"/>
      <c r="P34" s="5"/>
      <c r="Q34" s="11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x14ac:dyDescent="0.25" r="35" customHeight="1" ht="18.75">
      <c r="A35" s="1"/>
      <c r="B35" s="13" t="s">
        <v>20</v>
      </c>
      <c r="C35" s="13"/>
      <c r="D35" s="14"/>
      <c r="E35" s="14"/>
      <c r="F35" s="14">
        <f>IF(D35&lt;=2, 0.8*D35*E35, IF(OR(D35&gt;2, D35&lt;=12), (12*D35-28)*E35, "Outra condição"))</f>
      </c>
      <c r="G35" s="24"/>
      <c r="H35" s="7"/>
      <c r="I35" s="25"/>
      <c r="J35" s="26"/>
      <c r="K35" s="27"/>
      <c r="L35" s="28"/>
      <c r="M35" s="14"/>
      <c r="N35" s="22"/>
      <c r="O35" s="23"/>
      <c r="P35" s="5"/>
      <c r="Q35" s="11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x14ac:dyDescent="0.25" r="36" customHeight="1" ht="18.75">
      <c r="A36" s="1"/>
      <c r="B36" s="13" t="s">
        <v>21</v>
      </c>
      <c r="C36" s="13"/>
      <c r="D36" s="14"/>
      <c r="E36" s="14"/>
      <c r="F36" s="14">
        <f>IF(D36&lt;=2, 0.8*D36*E36, IF(OR(D36&gt;2, D36&lt;=12), (12*D36-28)*E36, "Outra condição"))</f>
      </c>
      <c r="G36" s="24"/>
      <c r="H36" s="7"/>
      <c r="I36" s="25"/>
      <c r="J36" s="26"/>
      <c r="K36" s="27"/>
      <c r="L36" s="28"/>
      <c r="M36" s="14"/>
      <c r="N36" s="22"/>
      <c r="O36" s="23"/>
      <c r="P36" s="5"/>
      <c r="Q36" s="11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x14ac:dyDescent="0.25" r="37" customHeight="1" ht="18.75">
      <c r="A37" s="1"/>
      <c r="B37" s="13" t="s">
        <v>22</v>
      </c>
      <c r="C37" s="13"/>
      <c r="D37" s="14"/>
      <c r="E37" s="14"/>
      <c r="F37" s="14">
        <f>IF(D37&lt;=2, 0.8*D37*E37, IF(OR(D37&gt;2, D37&lt;=12), (12*D37-28)*E37, "Outra condição"))</f>
      </c>
      <c r="G37" s="29"/>
      <c r="H37" s="30"/>
      <c r="I37" s="31"/>
      <c r="J37" s="32"/>
      <c r="K37" s="33"/>
      <c r="L37" s="34"/>
      <c r="M37" s="14"/>
      <c r="N37" s="22"/>
      <c r="O37" s="23"/>
      <c r="P37" s="5"/>
      <c r="Q37" s="11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x14ac:dyDescent="0.25" r="38" customHeight="1" ht="18.75">
      <c r="A38" s="1"/>
      <c r="B38" s="37"/>
      <c r="C38" s="16"/>
      <c r="D38" s="19"/>
      <c r="E38" s="19"/>
      <c r="F38" s="19"/>
      <c r="G38" s="19"/>
      <c r="H38" s="16"/>
      <c r="I38" s="19"/>
      <c r="J38" s="16"/>
      <c r="K38" s="19"/>
      <c r="L38" s="16"/>
      <c r="M38" s="19"/>
      <c r="N38" s="38"/>
      <c r="O38" s="16"/>
      <c r="P38" s="5"/>
      <c r="Q38" s="11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x14ac:dyDescent="0.25" r="39" customHeight="1" ht="18.75">
      <c r="A39" s="1"/>
      <c r="B39" s="12" t="s">
        <v>1</v>
      </c>
      <c r="C39" s="2" t="s">
        <v>24</v>
      </c>
      <c r="D39" s="3"/>
      <c r="E39" s="3"/>
      <c r="F39" s="3"/>
      <c r="G39" s="3"/>
      <c r="H39" s="2"/>
      <c r="I39" s="3"/>
      <c r="J39" s="2"/>
      <c r="K39" s="3"/>
      <c r="L39" s="2"/>
      <c r="M39" s="3"/>
      <c r="N39" s="4"/>
      <c r="O39" s="2"/>
      <c r="P39" s="5"/>
      <c r="Q39" s="11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x14ac:dyDescent="0.25" r="40" customHeight="1" ht="18.75">
      <c r="A40" s="1"/>
      <c r="B40" s="2" t="s">
        <v>3</v>
      </c>
      <c r="C40" s="2"/>
      <c r="D40" s="3" t="s">
        <v>4</v>
      </c>
      <c r="E40" s="3" t="s">
        <v>5</v>
      </c>
      <c r="F40" s="3" t="s">
        <v>6</v>
      </c>
      <c r="G40" s="3" t="s">
        <v>7</v>
      </c>
      <c r="H40" s="2"/>
      <c r="I40" s="3"/>
      <c r="J40" s="2"/>
      <c r="K40" s="3"/>
      <c r="L40" s="2"/>
      <c r="M40" s="3"/>
      <c r="N40" s="4"/>
      <c r="O40" s="2"/>
      <c r="P40" s="5"/>
      <c r="Q40" s="11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x14ac:dyDescent="0.25" r="41" customHeight="1" ht="18.75">
      <c r="A41" s="1"/>
      <c r="B41" s="13" t="s">
        <v>8</v>
      </c>
      <c r="C41" s="13"/>
      <c r="D41" s="14"/>
      <c r="E41" s="14"/>
      <c r="F41" s="14">
        <f>IF(D41&lt;=2, 0.8*D41*E41, IF(OR(D41&gt;2, D41&lt;=12), (12*D41-28)*E41, "Outra condição"))</f>
      </c>
      <c r="G41" s="15"/>
      <c r="H41" s="16"/>
      <c r="I41" s="17"/>
      <c r="J41" s="18"/>
      <c r="K41" s="19"/>
      <c r="L41" s="20"/>
      <c r="M41" s="21"/>
      <c r="N41" s="22"/>
      <c r="O41" s="23"/>
      <c r="P41" s="5"/>
      <c r="Q41" s="11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x14ac:dyDescent="0.25" r="42" customHeight="1" ht="18.75">
      <c r="A42" s="1"/>
      <c r="B42" s="13" t="s">
        <v>9</v>
      </c>
      <c r="C42" s="13"/>
      <c r="D42" s="14"/>
      <c r="E42" s="14"/>
      <c r="F42" s="14">
        <f>IF(D42&lt;=2, 0.8*D42*E42, IF(OR(D42&gt;2, D42&lt;=12), (12*D42-28)*E42, "Outra condição"))</f>
      </c>
      <c r="G42" s="24"/>
      <c r="H42" s="7"/>
      <c r="I42" s="25"/>
      <c r="J42" s="26"/>
      <c r="K42" s="27"/>
      <c r="L42" s="28"/>
      <c r="M42" s="14"/>
      <c r="N42" s="22"/>
      <c r="O42" s="23"/>
      <c r="P42" s="5"/>
      <c r="Q42" s="11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x14ac:dyDescent="0.25" r="43" customHeight="1" ht="18.75">
      <c r="A43" s="1"/>
      <c r="B43" s="13" t="s">
        <v>10</v>
      </c>
      <c r="C43" s="13"/>
      <c r="D43" s="14"/>
      <c r="E43" s="14"/>
      <c r="F43" s="14">
        <f>IF(D43&lt;=2, 0.8*D43*E43, IF(OR(D43&gt;2, D43&lt;=12), (12*D43-28)*E43, "Outra condição"))</f>
      </c>
      <c r="G43" s="24"/>
      <c r="H43" s="7"/>
      <c r="I43" s="25"/>
      <c r="J43" s="26"/>
      <c r="K43" s="27"/>
      <c r="L43" s="28"/>
      <c r="M43" s="14"/>
      <c r="N43" s="22"/>
      <c r="O43" s="23"/>
      <c r="P43" s="5"/>
      <c r="Q43" s="11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x14ac:dyDescent="0.25" r="44" customHeight="1" ht="18.75">
      <c r="A44" s="1"/>
      <c r="B44" s="13" t="s">
        <v>11</v>
      </c>
      <c r="C44" s="13"/>
      <c r="D44" s="14"/>
      <c r="E44" s="14"/>
      <c r="F44" s="14">
        <f>IF(D44&lt;=2, 0.8*D44*E44, IF(OR(D44&gt;2, D44&lt;=12), (12*D44-28)*E44, "Outra condição"))</f>
      </c>
      <c r="G44" s="24"/>
      <c r="H44" s="7"/>
      <c r="I44" s="25"/>
      <c r="J44" s="26"/>
      <c r="K44" s="27"/>
      <c r="L44" s="28"/>
      <c r="M44" s="14"/>
      <c r="N44" s="22"/>
      <c r="O44" s="23"/>
      <c r="P44" s="5"/>
      <c r="Q44" s="11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x14ac:dyDescent="0.25" r="45" customHeight="1" ht="18.75">
      <c r="A45" s="1"/>
      <c r="B45" s="13" t="s">
        <v>12</v>
      </c>
      <c r="C45" s="13"/>
      <c r="D45" s="14"/>
      <c r="E45" s="14"/>
      <c r="F45" s="14">
        <f>IF(D45&lt;=2, 0.8*D45*E45, IF(OR(D45&gt;2, D45&lt;=12), (12*D45-28)*E45, "Outra condição"))</f>
      </c>
      <c r="G45" s="24"/>
      <c r="H45" s="7"/>
      <c r="I45" s="25"/>
      <c r="J45" s="26"/>
      <c r="K45" s="27"/>
      <c r="L45" s="28"/>
      <c r="M45" s="14"/>
      <c r="N45" s="22"/>
      <c r="O45" s="23"/>
      <c r="P45" s="5"/>
      <c r="Q45" s="11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x14ac:dyDescent="0.25" r="46" customHeight="1" ht="18.75">
      <c r="A46" s="1"/>
      <c r="B46" s="13" t="s">
        <v>13</v>
      </c>
      <c r="C46" s="13"/>
      <c r="D46" s="14">
        <v>1</v>
      </c>
      <c r="E46" s="14">
        <v>3</v>
      </c>
      <c r="F46" s="22">
        <f>IF(D46&lt;=2, 0.8*D46*E46, IF(OR(D46&gt;2, D46&lt;=12), (12*D46-28)*E46, "Outra condição"))</f>
      </c>
      <c r="G46" s="24"/>
      <c r="H46" s="7"/>
      <c r="I46" s="25"/>
      <c r="J46" s="26"/>
      <c r="K46" s="27"/>
      <c r="L46" s="28"/>
      <c r="M46" s="14"/>
      <c r="N46" s="22"/>
      <c r="O46" s="23"/>
      <c r="P46" s="5"/>
      <c r="Q46" s="11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x14ac:dyDescent="0.25" r="47" customHeight="1" ht="18.75">
      <c r="A47" s="1"/>
      <c r="B47" s="13" t="s">
        <v>14</v>
      </c>
      <c r="C47" s="13"/>
      <c r="D47" s="14"/>
      <c r="E47" s="14"/>
      <c r="F47" s="14">
        <f>IF(D47&lt;=2, 0.8*D47*E47, IF(OR(D47&gt;2, D47&lt;=12), (12*D47-28)*E47, "Outra condição"))</f>
      </c>
      <c r="G47" s="24"/>
      <c r="H47" s="7"/>
      <c r="I47" s="25"/>
      <c r="J47" s="26"/>
      <c r="K47" s="27"/>
      <c r="L47" s="28"/>
      <c r="M47" s="14"/>
      <c r="N47" s="22"/>
      <c r="O47" s="23"/>
      <c r="P47" s="5"/>
      <c r="Q47" s="11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x14ac:dyDescent="0.25" r="48" customHeight="1" ht="18.75">
      <c r="A48" s="1"/>
      <c r="B48" s="13" t="s">
        <v>15</v>
      </c>
      <c r="C48" s="13"/>
      <c r="D48" s="14"/>
      <c r="E48" s="14"/>
      <c r="F48" s="14">
        <f>IF(D48&lt;=2, 0.8*D48*E48, IF(OR(D48&gt;2, D48&lt;=12), (12*D48-28)*E48, "Outra condição"))</f>
      </c>
      <c r="G48" s="24"/>
      <c r="H48" s="7"/>
      <c r="I48" s="25"/>
      <c r="J48" s="26"/>
      <c r="K48" s="27"/>
      <c r="L48" s="28"/>
      <c r="M48" s="14"/>
      <c r="N48" s="22"/>
      <c r="O48" s="23"/>
      <c r="P48" s="5"/>
      <c r="Q48" s="11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x14ac:dyDescent="0.25" r="49" customHeight="1" ht="18.75">
      <c r="A49" s="1"/>
      <c r="B49" s="13" t="s">
        <v>16</v>
      </c>
      <c r="C49" s="13"/>
      <c r="D49" s="14"/>
      <c r="E49" s="14"/>
      <c r="F49" s="14">
        <f>IF(D49&lt;=2, 0.8*D49*E49, IF(OR(D49&gt;2, D49&lt;=12), (12*D49-28)*E49, "Outra condição"))</f>
      </c>
      <c r="G49" s="24"/>
      <c r="H49" s="7"/>
      <c r="I49" s="25"/>
      <c r="J49" s="26"/>
      <c r="K49" s="27"/>
      <c r="L49" s="28"/>
      <c r="M49" s="21"/>
      <c r="N49" s="22"/>
      <c r="O49" s="23"/>
      <c r="P49" s="5"/>
      <c r="Q49" s="11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x14ac:dyDescent="0.25" r="50" customHeight="1" ht="18.75">
      <c r="A50" s="1"/>
      <c r="B50" s="13" t="s">
        <v>17</v>
      </c>
      <c r="C50" s="13"/>
      <c r="D50" s="14"/>
      <c r="E50" s="14"/>
      <c r="F50" s="14">
        <f>IF(D50&lt;=2, 0.8*D50*E50, IF(OR(D50&gt;2, D50&lt;=12), (12*D50-28)*E50, "Outra condição"))</f>
      </c>
      <c r="G50" s="24"/>
      <c r="H50" s="7"/>
      <c r="I50" s="25"/>
      <c r="J50" s="26"/>
      <c r="K50" s="27"/>
      <c r="L50" s="28"/>
      <c r="M50" s="14"/>
      <c r="N50" s="22"/>
      <c r="O50" s="23"/>
      <c r="P50" s="5"/>
      <c r="Q50" s="11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x14ac:dyDescent="0.25" r="51" customHeight="1" ht="18.75">
      <c r="A51" s="1"/>
      <c r="B51" s="13" t="s">
        <v>18</v>
      </c>
      <c r="C51" s="13"/>
      <c r="D51" s="14"/>
      <c r="E51" s="14"/>
      <c r="F51" s="14">
        <f>IF(D51&lt;=2, 0.8*D51*E51, IF(OR(D51&gt;2, D51&lt;=12), (12*D51-28)*E51, "Outra condição"))</f>
      </c>
      <c r="G51" s="24"/>
      <c r="H51" s="7"/>
      <c r="I51" s="25"/>
      <c r="J51" s="26"/>
      <c r="K51" s="27"/>
      <c r="L51" s="28"/>
      <c r="M51" s="14"/>
      <c r="N51" s="22"/>
      <c r="O51" s="23"/>
      <c r="P51" s="5"/>
      <c r="Q51" s="11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x14ac:dyDescent="0.25" r="52" customHeight="1" ht="18.75">
      <c r="A52" s="1"/>
      <c r="B52" s="13" t="s">
        <v>19</v>
      </c>
      <c r="C52" s="13"/>
      <c r="D52" s="14"/>
      <c r="E52" s="14"/>
      <c r="F52" s="14">
        <f>IF(D52&lt;=2, 0.8*D52*E52, IF(OR(D52&gt;2, D52&lt;=12), (12*D52-28)*E52, "Outra condição"))</f>
      </c>
      <c r="G52" s="24"/>
      <c r="H52" s="7"/>
      <c r="I52" s="25"/>
      <c r="J52" s="26"/>
      <c r="K52" s="27"/>
      <c r="L52" s="28"/>
      <c r="M52" s="14"/>
      <c r="N52" s="22"/>
      <c r="O52" s="23"/>
      <c r="P52" s="5"/>
      <c r="Q52" s="11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x14ac:dyDescent="0.25" r="53" customHeight="1" ht="18.75">
      <c r="A53" s="1"/>
      <c r="B53" s="13" t="s">
        <v>20</v>
      </c>
      <c r="C53" s="13"/>
      <c r="D53" s="14"/>
      <c r="E53" s="14"/>
      <c r="F53" s="14">
        <f>IF(D53&lt;=2, 0.8*D53*E53, IF(OR(D53&gt;2, D53&lt;=12), (12*D53-28)*E53, "Outra condição"))</f>
      </c>
      <c r="G53" s="24"/>
      <c r="H53" s="7"/>
      <c r="I53" s="25"/>
      <c r="J53" s="26"/>
      <c r="K53" s="27"/>
      <c r="L53" s="28"/>
      <c r="M53" s="14"/>
      <c r="N53" s="22"/>
      <c r="O53" s="23"/>
      <c r="P53" s="5"/>
      <c r="Q53" s="11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x14ac:dyDescent="0.25" r="54" customHeight="1" ht="18.75">
      <c r="A54" s="1"/>
      <c r="B54" s="13" t="s">
        <v>21</v>
      </c>
      <c r="C54" s="13"/>
      <c r="D54" s="14"/>
      <c r="E54" s="14"/>
      <c r="F54" s="14">
        <f>IF(D54&lt;=2, 0.8*D54*E54, IF(OR(D54&gt;2, D54&lt;=12), (12*D54-28)*E54, "Outra condição"))</f>
      </c>
      <c r="G54" s="24"/>
      <c r="H54" s="7"/>
      <c r="I54" s="25"/>
      <c r="J54" s="26"/>
      <c r="K54" s="27"/>
      <c r="L54" s="28"/>
      <c r="M54" s="14"/>
      <c r="N54" s="22"/>
      <c r="O54" s="23"/>
      <c r="P54" s="5"/>
      <c r="Q54" s="11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x14ac:dyDescent="0.25" r="55" customHeight="1" ht="18.75">
      <c r="A55" s="1"/>
      <c r="B55" s="13" t="s">
        <v>22</v>
      </c>
      <c r="C55" s="13"/>
      <c r="D55" s="14"/>
      <c r="E55" s="14"/>
      <c r="F55" s="14">
        <f>IF(D55&lt;=2, 0.8*D55*E55, IF(OR(D55&gt;2, D55&lt;=12), (12*D55-28)*E55, "Outra condição"))</f>
      </c>
      <c r="G55" s="29"/>
      <c r="H55" s="30"/>
      <c r="I55" s="31"/>
      <c r="J55" s="32"/>
      <c r="K55" s="33"/>
      <c r="L55" s="34"/>
      <c r="M55" s="14"/>
      <c r="N55" s="22"/>
      <c r="O55" s="23"/>
      <c r="P55" s="5"/>
      <c r="Q55" s="11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x14ac:dyDescent="0.25" r="56" customHeight="1" ht="18.75">
      <c r="A56" s="1"/>
      <c r="B56" s="39"/>
      <c r="C56" s="40"/>
      <c r="D56" s="41"/>
      <c r="E56" s="41"/>
      <c r="F56" s="41"/>
      <c r="G56" s="41"/>
      <c r="H56" s="40"/>
      <c r="I56" s="41"/>
      <c r="J56" s="40"/>
      <c r="K56" s="41"/>
      <c r="L56" s="40"/>
      <c r="M56" s="41"/>
      <c r="N56" s="42"/>
      <c r="O56" s="40"/>
      <c r="P56" s="5"/>
      <c r="Q56" s="11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x14ac:dyDescent="0.25" r="57" customHeight="1" ht="18.75">
      <c r="A57" s="1"/>
      <c r="B57" s="12" t="s">
        <v>1</v>
      </c>
      <c r="C57" s="2" t="s">
        <v>25</v>
      </c>
      <c r="D57" s="3"/>
      <c r="E57" s="3"/>
      <c r="F57" s="3"/>
      <c r="G57" s="3"/>
      <c r="H57" s="2"/>
      <c r="I57" s="3"/>
      <c r="J57" s="2"/>
      <c r="K57" s="3"/>
      <c r="L57" s="2"/>
      <c r="M57" s="3"/>
      <c r="N57" s="4"/>
      <c r="O57" s="2"/>
      <c r="P57" s="5"/>
      <c r="Q57" s="11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x14ac:dyDescent="0.25" r="58" customHeight="1" ht="18.75">
      <c r="A58" s="1"/>
      <c r="B58" s="2" t="s">
        <v>3</v>
      </c>
      <c r="C58" s="2"/>
      <c r="D58" s="3" t="s">
        <v>4</v>
      </c>
      <c r="E58" s="3" t="s">
        <v>5</v>
      </c>
      <c r="F58" s="3" t="s">
        <v>6</v>
      </c>
      <c r="G58" s="3" t="s">
        <v>7</v>
      </c>
      <c r="H58" s="2"/>
      <c r="I58" s="3"/>
      <c r="J58" s="2"/>
      <c r="K58" s="3"/>
      <c r="L58" s="2"/>
      <c r="M58" s="3"/>
      <c r="N58" s="4"/>
      <c r="O58" s="2"/>
      <c r="P58" s="5"/>
      <c r="Q58" s="11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x14ac:dyDescent="0.25" r="59" customHeight="1" ht="18.75">
      <c r="A59" s="1"/>
      <c r="B59" s="13" t="s">
        <v>8</v>
      </c>
      <c r="C59" s="13"/>
      <c r="D59" s="14"/>
      <c r="E59" s="14"/>
      <c r="F59" s="14">
        <f>IF(D59&lt;=2, 0.8*D59*E59, IF(OR(D59&gt;2, D59&lt;=12), (12*D59-28)*E59, "Outra condição"))</f>
      </c>
      <c r="G59" s="15"/>
      <c r="H59" s="16"/>
      <c r="I59" s="17"/>
      <c r="J59" s="18"/>
      <c r="K59" s="19"/>
      <c r="L59" s="20"/>
      <c r="M59" s="21"/>
      <c r="N59" s="22"/>
      <c r="O59" s="23"/>
      <c r="P59" s="5"/>
      <c r="Q59" s="11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x14ac:dyDescent="0.25" r="60" customHeight="1" ht="18.75">
      <c r="A60" s="1"/>
      <c r="B60" s="13" t="s">
        <v>9</v>
      </c>
      <c r="C60" s="13"/>
      <c r="D60" s="14"/>
      <c r="E60" s="14"/>
      <c r="F60" s="14">
        <f>IF(D60&lt;=2, 0.8*D60*E60, IF(OR(D60&gt;2, D60&lt;=12), (12*D60-28)*E60, "Outra condição"))</f>
      </c>
      <c r="G60" s="24"/>
      <c r="H60" s="7"/>
      <c r="I60" s="25"/>
      <c r="J60" s="26"/>
      <c r="K60" s="27"/>
      <c r="L60" s="28"/>
      <c r="M60" s="14"/>
      <c r="N60" s="22"/>
      <c r="O60" s="23"/>
      <c r="P60" s="5"/>
      <c r="Q60" s="11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x14ac:dyDescent="0.25" r="61" customHeight="1" ht="18.75">
      <c r="A61" s="1"/>
      <c r="B61" s="13" t="s">
        <v>10</v>
      </c>
      <c r="C61" s="13"/>
      <c r="D61" s="14"/>
      <c r="E61" s="14"/>
      <c r="F61" s="14">
        <f>IF(D61&lt;=2, 0.8*D61*E61, IF(OR(D61&gt;2, D61&lt;=12), (12*D61-28)*E61, "Outra condição"))</f>
      </c>
      <c r="G61" s="24"/>
      <c r="H61" s="7"/>
      <c r="I61" s="25"/>
      <c r="J61" s="26"/>
      <c r="K61" s="27"/>
      <c r="L61" s="28"/>
      <c r="M61" s="14"/>
      <c r="N61" s="22"/>
      <c r="O61" s="23"/>
      <c r="P61" s="5"/>
      <c r="Q61" s="11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x14ac:dyDescent="0.25" r="62" customHeight="1" ht="18.75">
      <c r="A62" s="1"/>
      <c r="B62" s="13" t="s">
        <v>11</v>
      </c>
      <c r="C62" s="13"/>
      <c r="D62" s="14"/>
      <c r="E62" s="14"/>
      <c r="F62" s="14">
        <f>IF(D62&lt;=2, 0.8*D62*E62, IF(OR(D62&gt;2, D62&lt;=12), (12*D62-28)*E62, "Outra condição"))</f>
      </c>
      <c r="G62" s="24"/>
      <c r="H62" s="7"/>
      <c r="I62" s="25"/>
      <c r="J62" s="26"/>
      <c r="K62" s="27"/>
      <c r="L62" s="28"/>
      <c r="M62" s="14"/>
      <c r="N62" s="22"/>
      <c r="O62" s="23"/>
      <c r="P62" s="5"/>
      <c r="Q62" s="11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x14ac:dyDescent="0.25" r="63" customHeight="1" ht="18.75">
      <c r="A63" s="1"/>
      <c r="B63" s="13" t="s">
        <v>12</v>
      </c>
      <c r="C63" s="13"/>
      <c r="D63" s="14"/>
      <c r="E63" s="14"/>
      <c r="F63" s="14">
        <f>IF(D63&lt;=2, 0.8*D63*E63, IF(OR(D63&gt;2, D63&lt;=12), (12*D63-28)*E63, "Outra condição"))</f>
      </c>
      <c r="G63" s="24"/>
      <c r="H63" s="7"/>
      <c r="I63" s="25"/>
      <c r="J63" s="26"/>
      <c r="K63" s="27"/>
      <c r="L63" s="28"/>
      <c r="M63" s="14"/>
      <c r="N63" s="22"/>
      <c r="O63" s="23"/>
      <c r="P63" s="5"/>
      <c r="Q63" s="11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x14ac:dyDescent="0.25" r="64" customHeight="1" ht="18.75">
      <c r="A64" s="1"/>
      <c r="B64" s="13" t="s">
        <v>13</v>
      </c>
      <c r="C64" s="13"/>
      <c r="D64" s="14">
        <v>1</v>
      </c>
      <c r="E64" s="14">
        <v>3</v>
      </c>
      <c r="F64" s="22">
        <f>IF(D64&lt;=2, 0.8*D64*E64, IF(OR(D64&gt;2, D64&lt;=12), (12*D64-28)*E64, "Outra condição"))</f>
      </c>
      <c r="G64" s="24"/>
      <c r="H64" s="7"/>
      <c r="I64" s="25"/>
      <c r="J64" s="26"/>
      <c r="K64" s="27"/>
      <c r="L64" s="28"/>
      <c r="M64" s="14"/>
      <c r="N64" s="22"/>
      <c r="O64" s="23"/>
      <c r="P64" s="5"/>
      <c r="Q64" s="11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x14ac:dyDescent="0.25" r="65" customHeight="1" ht="18.75">
      <c r="A65" s="1"/>
      <c r="B65" s="13" t="s">
        <v>14</v>
      </c>
      <c r="C65" s="13"/>
      <c r="D65" s="14"/>
      <c r="E65" s="14"/>
      <c r="F65" s="14">
        <f>IF(D65&lt;=2, 0.8*D65*E65, IF(OR(D65&gt;2, D65&lt;=12), (12*D65-28)*E65, "Outra condição"))</f>
      </c>
      <c r="G65" s="24"/>
      <c r="H65" s="7"/>
      <c r="I65" s="25"/>
      <c r="J65" s="26"/>
      <c r="K65" s="27"/>
      <c r="L65" s="28"/>
      <c r="M65" s="14"/>
      <c r="N65" s="22"/>
      <c r="O65" s="23"/>
      <c r="P65" s="5"/>
      <c r="Q65" s="11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x14ac:dyDescent="0.25" r="66" customHeight="1" ht="18.75">
      <c r="A66" s="1"/>
      <c r="B66" s="13" t="s">
        <v>15</v>
      </c>
      <c r="C66" s="13"/>
      <c r="D66" s="14"/>
      <c r="E66" s="14"/>
      <c r="F66" s="14">
        <f>IF(D66&lt;=2, 0.8*D66*E66, IF(OR(D66&gt;2, D66&lt;=12), (12*D66-28)*E66, "Outra condição"))</f>
      </c>
      <c r="G66" s="24"/>
      <c r="H66" s="7"/>
      <c r="I66" s="25"/>
      <c r="J66" s="26"/>
      <c r="K66" s="27"/>
      <c r="L66" s="28"/>
      <c r="M66" s="14"/>
      <c r="N66" s="22"/>
      <c r="O66" s="23"/>
      <c r="P66" s="5"/>
      <c r="Q66" s="11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x14ac:dyDescent="0.25" r="67" customHeight="1" ht="18.75">
      <c r="A67" s="1"/>
      <c r="B67" s="13" t="s">
        <v>16</v>
      </c>
      <c r="C67" s="13"/>
      <c r="D67" s="14"/>
      <c r="E67" s="14"/>
      <c r="F67" s="14">
        <f>IF(D67&lt;=2, 0.8*D67*E67, IF(OR(D67&gt;2, D67&lt;=12), (12*D67-28)*E67, "Outra condição"))</f>
      </c>
      <c r="G67" s="24"/>
      <c r="H67" s="7"/>
      <c r="I67" s="25"/>
      <c r="J67" s="26"/>
      <c r="K67" s="27"/>
      <c r="L67" s="28"/>
      <c r="M67" s="21"/>
      <c r="N67" s="22"/>
      <c r="O67" s="23"/>
      <c r="P67" s="5"/>
      <c r="Q67" s="11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x14ac:dyDescent="0.25" r="68" customHeight="1" ht="18.75">
      <c r="A68" s="1"/>
      <c r="B68" s="13" t="s">
        <v>17</v>
      </c>
      <c r="C68" s="13"/>
      <c r="D68" s="14"/>
      <c r="E68" s="14"/>
      <c r="F68" s="14">
        <f>IF(D68&lt;=2, 0.8*D68*E68, IF(OR(D68&gt;2, D68&lt;=12), (12*D68-28)*E68, "Outra condição"))</f>
      </c>
      <c r="G68" s="24"/>
      <c r="H68" s="7"/>
      <c r="I68" s="25"/>
      <c r="J68" s="26"/>
      <c r="K68" s="27"/>
      <c r="L68" s="28"/>
      <c r="M68" s="14"/>
      <c r="N68" s="22"/>
      <c r="O68" s="23"/>
      <c r="P68" s="5"/>
      <c r="Q68" s="11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x14ac:dyDescent="0.25" r="69" customHeight="1" ht="18.75">
      <c r="A69" s="1"/>
      <c r="B69" s="13" t="s">
        <v>18</v>
      </c>
      <c r="C69" s="13"/>
      <c r="D69" s="14"/>
      <c r="E69" s="14"/>
      <c r="F69" s="14">
        <f>IF(D69&lt;=2, 0.8*D69*E69, IF(OR(D69&gt;2, D69&lt;=12), (12*D69-28)*E69, "Outra condição"))</f>
      </c>
      <c r="G69" s="24"/>
      <c r="H69" s="7"/>
      <c r="I69" s="25"/>
      <c r="J69" s="26"/>
      <c r="K69" s="27"/>
      <c r="L69" s="28"/>
      <c r="M69" s="14"/>
      <c r="N69" s="22"/>
      <c r="O69" s="23"/>
      <c r="P69" s="5"/>
      <c r="Q69" s="11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x14ac:dyDescent="0.25" r="70" customHeight="1" ht="18.75">
      <c r="A70" s="1"/>
      <c r="B70" s="13" t="s">
        <v>19</v>
      </c>
      <c r="C70" s="13"/>
      <c r="D70" s="14"/>
      <c r="E70" s="14"/>
      <c r="F70" s="14">
        <f>IF(D70&lt;=2, 0.8*D70*E70, IF(OR(D70&gt;2, D70&lt;=12), (12*D70-28)*E70, "Outra condição"))</f>
      </c>
      <c r="G70" s="24"/>
      <c r="H70" s="7"/>
      <c r="I70" s="25"/>
      <c r="J70" s="26"/>
      <c r="K70" s="27"/>
      <c r="L70" s="28"/>
      <c r="M70" s="14"/>
      <c r="N70" s="22"/>
      <c r="O70" s="23"/>
      <c r="P70" s="5"/>
      <c r="Q70" s="11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x14ac:dyDescent="0.25" r="71" customHeight="1" ht="18.75">
      <c r="A71" s="1"/>
      <c r="B71" s="13" t="s">
        <v>20</v>
      </c>
      <c r="C71" s="13"/>
      <c r="D71" s="14"/>
      <c r="E71" s="14"/>
      <c r="F71" s="14">
        <f>IF(D71&lt;=2, 0.8*D71*E71, IF(OR(D71&gt;2, D71&lt;=12), (12*D71-28)*E71, "Outra condição"))</f>
      </c>
      <c r="G71" s="24"/>
      <c r="H71" s="7"/>
      <c r="I71" s="25"/>
      <c r="J71" s="26"/>
      <c r="K71" s="27"/>
      <c r="L71" s="28"/>
      <c r="M71" s="14"/>
      <c r="N71" s="22"/>
      <c r="O71" s="23"/>
      <c r="P71" s="5"/>
      <c r="Q71" s="11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x14ac:dyDescent="0.25" r="72" customHeight="1" ht="18.75">
      <c r="A72" s="1"/>
      <c r="B72" s="13" t="s">
        <v>21</v>
      </c>
      <c r="C72" s="13"/>
      <c r="D72" s="14"/>
      <c r="E72" s="14"/>
      <c r="F72" s="14">
        <f>IF(D72&lt;=2, 0.8*D72*E72, IF(OR(D72&gt;2, D72&lt;=12), (12*D72-28)*E72, "Outra condição"))</f>
      </c>
      <c r="G72" s="24"/>
      <c r="H72" s="7"/>
      <c r="I72" s="25"/>
      <c r="J72" s="26"/>
      <c r="K72" s="27"/>
      <c r="L72" s="28"/>
      <c r="M72" s="14"/>
      <c r="N72" s="22"/>
      <c r="O72" s="23"/>
      <c r="P72" s="5"/>
      <c r="Q72" s="11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x14ac:dyDescent="0.25" r="73" customHeight="1" ht="18.75">
      <c r="A73" s="1"/>
      <c r="B73" s="13" t="s">
        <v>22</v>
      </c>
      <c r="C73" s="13"/>
      <c r="D73" s="14"/>
      <c r="E73" s="14"/>
      <c r="F73" s="14">
        <f>IF(D73&lt;=2, 0.8*D73*E73, IF(OR(D73&gt;2, D73&lt;=12), (12*D73-28)*E73, "Outra condição"))</f>
      </c>
      <c r="G73" s="29"/>
      <c r="H73" s="30"/>
      <c r="I73" s="31"/>
      <c r="J73" s="32"/>
      <c r="K73" s="33"/>
      <c r="L73" s="34"/>
      <c r="M73" s="14"/>
      <c r="N73" s="22"/>
      <c r="O73" s="23"/>
      <c r="P73" s="5"/>
      <c r="Q73" s="11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x14ac:dyDescent="0.25" r="74" customHeight="1" ht="18.75">
      <c r="A74" s="1"/>
      <c r="B74" s="39"/>
      <c r="C74" s="40"/>
      <c r="D74" s="41"/>
      <c r="E74" s="41"/>
      <c r="F74" s="41"/>
      <c r="G74" s="41"/>
      <c r="H74" s="40"/>
      <c r="I74" s="41"/>
      <c r="J74" s="40"/>
      <c r="K74" s="41"/>
      <c r="L74" s="40"/>
      <c r="M74" s="41"/>
      <c r="N74" s="42"/>
      <c r="O74" s="40"/>
      <c r="P74" s="5"/>
      <c r="Q74" s="11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x14ac:dyDescent="0.25" r="75" customHeight="1" ht="18.75">
      <c r="A75" s="1"/>
      <c r="B75" s="12" t="s">
        <v>1</v>
      </c>
      <c r="C75" s="2" t="s">
        <v>26</v>
      </c>
      <c r="D75" s="3"/>
      <c r="E75" s="3"/>
      <c r="F75" s="3"/>
      <c r="G75" s="3"/>
      <c r="H75" s="2"/>
      <c r="I75" s="3"/>
      <c r="J75" s="2"/>
      <c r="K75" s="3"/>
      <c r="L75" s="2"/>
      <c r="M75" s="3"/>
      <c r="N75" s="4"/>
      <c r="O75" s="2"/>
      <c r="P75" s="5"/>
      <c r="Q75" s="11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x14ac:dyDescent="0.25" r="76" customHeight="1" ht="18.75">
      <c r="A76" s="1"/>
      <c r="B76" s="2" t="s">
        <v>3</v>
      </c>
      <c r="C76" s="2"/>
      <c r="D76" s="3" t="s">
        <v>4</v>
      </c>
      <c r="E76" s="3" t="s">
        <v>5</v>
      </c>
      <c r="F76" s="3" t="s">
        <v>6</v>
      </c>
      <c r="G76" s="3" t="s">
        <v>7</v>
      </c>
      <c r="H76" s="2"/>
      <c r="I76" s="3"/>
      <c r="J76" s="2"/>
      <c r="K76" s="3"/>
      <c r="L76" s="2"/>
      <c r="M76" s="3"/>
      <c r="N76" s="4"/>
      <c r="O76" s="2"/>
      <c r="P76" s="5"/>
      <c r="Q76" s="11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x14ac:dyDescent="0.25" r="77" customHeight="1" ht="18.75">
      <c r="A77" s="1"/>
      <c r="B77" s="13" t="s">
        <v>8</v>
      </c>
      <c r="C77" s="13"/>
      <c r="D77" s="14"/>
      <c r="E77" s="14"/>
      <c r="F77" s="14">
        <f>IF(D77&lt;=2, 0.8*D77*E77, IF(OR(D77&gt;2, D77&lt;=12), (12*D77-28)*E77, "Outra condição"))</f>
      </c>
      <c r="G77" s="15"/>
      <c r="H77" s="16"/>
      <c r="I77" s="17"/>
      <c r="J77" s="18"/>
      <c r="K77" s="19"/>
      <c r="L77" s="16"/>
      <c r="M77" s="19"/>
      <c r="N77" s="38"/>
      <c r="O77" s="20"/>
      <c r="P77" s="5"/>
      <c r="Q77" s="11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x14ac:dyDescent="0.25" r="78" customHeight="1" ht="18.75">
      <c r="A78" s="1"/>
      <c r="B78" s="13" t="s">
        <v>9</v>
      </c>
      <c r="C78" s="13"/>
      <c r="D78" s="14"/>
      <c r="E78" s="14"/>
      <c r="F78" s="14">
        <f>IF(D78&lt;=2, 0.8*D78*E78, IF(OR(D78&gt;2, D78&lt;=12), (12*D78-28)*E78, "Outra condição"))</f>
      </c>
      <c r="G78" s="24"/>
      <c r="H78" s="7"/>
      <c r="I78" s="25"/>
      <c r="J78" s="26"/>
      <c r="K78" s="27"/>
      <c r="L78" s="7"/>
      <c r="M78" s="27"/>
      <c r="N78" s="11"/>
      <c r="O78" s="28"/>
      <c r="P78" s="5"/>
      <c r="Q78" s="11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x14ac:dyDescent="0.25" r="79" customHeight="1" ht="18.75">
      <c r="A79" s="1"/>
      <c r="B79" s="13" t="s">
        <v>10</v>
      </c>
      <c r="C79" s="13"/>
      <c r="D79" s="14"/>
      <c r="E79" s="14"/>
      <c r="F79" s="14">
        <f>IF(D79&lt;=2, 0.8*D79*E79, IF(OR(D79&gt;2, D79&lt;=12), (12*D79-28)*E79, "Outra condição"))</f>
      </c>
      <c r="G79" s="24"/>
      <c r="H79" s="7"/>
      <c r="I79" s="25"/>
      <c r="J79" s="26"/>
      <c r="K79" s="27"/>
      <c r="L79" s="7"/>
      <c r="M79" s="27"/>
      <c r="N79" s="11"/>
      <c r="O79" s="28"/>
      <c r="P79" s="5"/>
      <c r="Q79" s="1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x14ac:dyDescent="0.25" r="80" customHeight="1" ht="18.75">
      <c r="A80" s="1"/>
      <c r="B80" s="13" t="s">
        <v>11</v>
      </c>
      <c r="C80" s="13"/>
      <c r="D80" s="14"/>
      <c r="E80" s="14"/>
      <c r="F80" s="14">
        <f>IF(D80&lt;=2, 0.8*D80*E80, IF(OR(D80&gt;2, D80&lt;=12), (12*D80-28)*E80, "Outra condição"))</f>
      </c>
      <c r="G80" s="24"/>
      <c r="H80" s="7"/>
      <c r="I80" s="25"/>
      <c r="J80" s="26"/>
      <c r="K80" s="27"/>
      <c r="L80" s="7"/>
      <c r="M80" s="27"/>
      <c r="N80" s="11"/>
      <c r="O80" s="28"/>
      <c r="P80" s="5"/>
      <c r="Q80" s="11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x14ac:dyDescent="0.25" r="81" customHeight="1" ht="18.75">
      <c r="A81" s="1"/>
      <c r="B81" s="13" t="s">
        <v>12</v>
      </c>
      <c r="C81" s="13"/>
      <c r="D81" s="14"/>
      <c r="E81" s="14"/>
      <c r="F81" s="14">
        <f>IF(D81&lt;=2, 0.8*D81*E81, IF(OR(D81&gt;2, D81&lt;=12), (12*D81-28)*E81, "Outra condição"))</f>
      </c>
      <c r="G81" s="24"/>
      <c r="H81" s="7"/>
      <c r="I81" s="25"/>
      <c r="J81" s="26"/>
      <c r="K81" s="27"/>
      <c r="L81" s="7"/>
      <c r="M81" s="27"/>
      <c r="N81" s="11"/>
      <c r="O81" s="28"/>
      <c r="P81" s="5"/>
      <c r="Q81" s="11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x14ac:dyDescent="0.25" r="82" customHeight="1" ht="18.75">
      <c r="A82" s="1"/>
      <c r="B82" s="13" t="s">
        <v>13</v>
      </c>
      <c r="C82" s="13"/>
      <c r="D82" s="14"/>
      <c r="E82" s="14"/>
      <c r="F82" s="14">
        <f>IF(D82&lt;=2, 0.8*D82*E82, IF(OR(D82&gt;2, D82&lt;=12), (12*D82-28)*E82, "Outra condição"))</f>
      </c>
      <c r="G82" s="24"/>
      <c r="H82" s="7"/>
      <c r="I82" s="25"/>
      <c r="J82" s="26"/>
      <c r="K82" s="27"/>
      <c r="L82" s="7"/>
      <c r="M82" s="27"/>
      <c r="N82" s="11"/>
      <c r="O82" s="28"/>
      <c r="P82" s="5"/>
      <c r="Q82" s="11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x14ac:dyDescent="0.25" r="83" customHeight="1" ht="18.75">
      <c r="A83" s="1"/>
      <c r="B83" s="13" t="s">
        <v>14</v>
      </c>
      <c r="C83" s="13"/>
      <c r="D83" s="14"/>
      <c r="E83" s="14"/>
      <c r="F83" s="14">
        <f>IF(D83&lt;=2, 0.8*D83*E83, IF(OR(D83&gt;2, D83&lt;=12), (12*D83-28)*E83, "Outra condição"))</f>
      </c>
      <c r="G83" s="24"/>
      <c r="H83" s="7"/>
      <c r="I83" s="25"/>
      <c r="J83" s="26"/>
      <c r="K83" s="27"/>
      <c r="L83" s="7"/>
      <c r="M83" s="27"/>
      <c r="N83" s="11"/>
      <c r="O83" s="28"/>
      <c r="P83" s="5"/>
      <c r="Q83" s="11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x14ac:dyDescent="0.25" r="84" customHeight="1" ht="18.75">
      <c r="A84" s="1"/>
      <c r="B84" s="13" t="s">
        <v>15</v>
      </c>
      <c r="C84" s="13"/>
      <c r="D84" s="14"/>
      <c r="E84" s="14"/>
      <c r="F84" s="14">
        <f>IF(D84&lt;=2, 0.8*D84*E84, IF(OR(D84&gt;2, D84&lt;=12), (12*D84-28)*E84, "Outra condição"))</f>
      </c>
      <c r="G84" s="24"/>
      <c r="H84" s="7"/>
      <c r="I84" s="25"/>
      <c r="J84" s="26"/>
      <c r="K84" s="27"/>
      <c r="L84" s="7"/>
      <c r="M84" s="27"/>
      <c r="N84" s="11"/>
      <c r="O84" s="28"/>
      <c r="P84" s="5"/>
      <c r="Q84" s="11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x14ac:dyDescent="0.25" r="85" customHeight="1" ht="18.75">
      <c r="A85" s="1"/>
      <c r="B85" s="13" t="s">
        <v>16</v>
      </c>
      <c r="C85" s="13"/>
      <c r="D85" s="14"/>
      <c r="E85" s="14"/>
      <c r="F85" s="14">
        <f>IF(D85&lt;=2, 0.8*D85*E85, IF(OR(D85&gt;2, D85&lt;=12), (12*D85-28)*E85, "Outra condição"))</f>
      </c>
      <c r="G85" s="24"/>
      <c r="H85" s="7"/>
      <c r="I85" s="25"/>
      <c r="J85" s="26"/>
      <c r="K85" s="27"/>
      <c r="L85" s="7"/>
      <c r="M85" s="27"/>
      <c r="N85" s="11"/>
      <c r="O85" s="28"/>
      <c r="P85" s="5"/>
      <c r="Q85" s="11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x14ac:dyDescent="0.25" r="86" customHeight="1" ht="18.75">
      <c r="A86" s="1"/>
      <c r="B86" s="13" t="s">
        <v>17</v>
      </c>
      <c r="C86" s="13"/>
      <c r="D86" s="14">
        <v>1</v>
      </c>
      <c r="E86" s="14">
        <v>3</v>
      </c>
      <c r="F86" s="22">
        <f>IF(D86&lt;=2, 0.8*D86*E86, IF(OR(D86&gt;2, D86&lt;=12), (12*D86-28)*E86, "Outra condição"))</f>
      </c>
      <c r="G86" s="24"/>
      <c r="H86" s="7"/>
      <c r="I86" s="25"/>
      <c r="J86" s="43"/>
      <c r="K86" s="27"/>
      <c r="L86" s="7"/>
      <c r="M86" s="27"/>
      <c r="N86" s="11"/>
      <c r="O86" s="28"/>
      <c r="P86" s="5"/>
      <c r="Q86" s="11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x14ac:dyDescent="0.25" r="87" customHeight="1" ht="18.75">
      <c r="A87" s="1"/>
      <c r="B87" s="13" t="s">
        <v>18</v>
      </c>
      <c r="C87" s="13"/>
      <c r="D87" s="14">
        <v>1</v>
      </c>
      <c r="E87" s="14">
        <v>3</v>
      </c>
      <c r="F87" s="22">
        <f>IF(D87&lt;=2, 0.8*D87*E87, IF(OR(D87&gt;2, D87&lt;=12), (12*D87-28)*E87, "Outra condição"))</f>
      </c>
      <c r="G87" s="24"/>
      <c r="H87" s="7"/>
      <c r="I87" s="25"/>
      <c r="J87" s="26"/>
      <c r="K87" s="27"/>
      <c r="L87" s="7"/>
      <c r="M87" s="27"/>
      <c r="N87" s="11"/>
      <c r="O87" s="28"/>
      <c r="P87" s="5"/>
      <c r="Q87" s="11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x14ac:dyDescent="0.25" r="88" customHeight="1" ht="18.75">
      <c r="A88" s="1"/>
      <c r="B88" s="44" t="s">
        <v>27</v>
      </c>
      <c r="C88" s="45"/>
      <c r="D88" s="14"/>
      <c r="E88" s="14"/>
      <c r="F88" s="14">
        <f>IF(D88&lt;=2, 0.8*D88*E88, IF(OR(D88&gt;2, D88&lt;=12), (12*D88-28)*E88, "Outra condição"))</f>
      </c>
      <c r="G88" s="24"/>
      <c r="H88" s="7"/>
      <c r="I88" s="25"/>
      <c r="J88" s="26"/>
      <c r="K88" s="27"/>
      <c r="L88" s="7"/>
      <c r="M88" s="27"/>
      <c r="N88" s="11"/>
      <c r="O88" s="28"/>
      <c r="P88" s="5"/>
      <c r="Q88" s="11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x14ac:dyDescent="0.25" r="89" customHeight="1" ht="18.75">
      <c r="A89" s="1"/>
      <c r="B89" s="13" t="s">
        <v>19</v>
      </c>
      <c r="C89" s="13"/>
      <c r="D89" s="14"/>
      <c r="E89" s="14"/>
      <c r="F89" s="14">
        <f>IF(D89&lt;=2, 0.8*D89*E89, IF(OR(D89&gt;2, D89&lt;=12), (12*D89-28)*E89, "Outra condição"))</f>
      </c>
      <c r="G89" s="24"/>
      <c r="H89" s="7"/>
      <c r="I89" s="25"/>
      <c r="J89" s="26"/>
      <c r="K89" s="27"/>
      <c r="L89" s="7"/>
      <c r="M89" s="27"/>
      <c r="N89" s="11"/>
      <c r="O89" s="28"/>
      <c r="P89" s="5"/>
      <c r="Q89" s="11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x14ac:dyDescent="0.25" r="90" customHeight="1" ht="18.75">
      <c r="A90" s="1"/>
      <c r="B90" s="13" t="s">
        <v>20</v>
      </c>
      <c r="C90" s="13"/>
      <c r="D90" s="14"/>
      <c r="E90" s="14"/>
      <c r="F90" s="14">
        <f>IF(D90&lt;=2, 0.8*D90*E90, IF(OR(D90&gt;2, D90&lt;=12), (12*D90-28)*E90, "Outra condição"))</f>
      </c>
      <c r="G90" s="24"/>
      <c r="H90" s="7"/>
      <c r="I90" s="25"/>
      <c r="J90" s="26"/>
      <c r="K90" s="27"/>
      <c r="L90" s="7"/>
      <c r="M90" s="27"/>
      <c r="N90" s="11"/>
      <c r="O90" s="28"/>
      <c r="P90" s="5"/>
      <c r="Q90" s="11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x14ac:dyDescent="0.25" r="91" customHeight="1" ht="18.75">
      <c r="A91" s="1"/>
      <c r="B91" s="13" t="s">
        <v>21</v>
      </c>
      <c r="C91" s="13"/>
      <c r="D91" s="14"/>
      <c r="E91" s="14"/>
      <c r="F91" s="14">
        <f>IF(D91&lt;=2, 0.8*D91*E91, IF(OR(D91&gt;2, D91&lt;=12), (12*D91-28)*E91, "Outra condição"))</f>
      </c>
      <c r="G91" s="24"/>
      <c r="H91" s="7"/>
      <c r="I91" s="25"/>
      <c r="J91" s="26"/>
      <c r="K91" s="27"/>
      <c r="L91" s="7"/>
      <c r="M91" s="27"/>
      <c r="N91" s="11"/>
      <c r="O91" s="28"/>
      <c r="P91" s="5"/>
      <c r="Q91" s="11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x14ac:dyDescent="0.25" r="92" customHeight="1" ht="18.75">
      <c r="A92" s="1"/>
      <c r="B92" s="13" t="s">
        <v>22</v>
      </c>
      <c r="C92" s="13"/>
      <c r="D92" s="14"/>
      <c r="E92" s="14"/>
      <c r="F92" s="14">
        <f>IF(D92&lt;=2, 0.8*D92*E92, IF(OR(D92&gt;2, D92&lt;=12), (12*D92-28)*E92, "Outra condição"))</f>
      </c>
      <c r="G92" s="29"/>
      <c r="H92" s="30"/>
      <c r="I92" s="31"/>
      <c r="J92" s="32"/>
      <c r="K92" s="33"/>
      <c r="L92" s="30"/>
      <c r="M92" s="33"/>
      <c r="N92" s="46"/>
      <c r="O92" s="34"/>
      <c r="P92" s="5"/>
      <c r="Q92" s="11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x14ac:dyDescent="0.25" r="93" customHeight="1" ht="18.75">
      <c r="A93" s="1"/>
      <c r="B93" s="37"/>
      <c r="C93" s="16"/>
      <c r="D93" s="19"/>
      <c r="E93" s="19"/>
      <c r="F93" s="19"/>
      <c r="G93" s="19"/>
      <c r="H93" s="16"/>
      <c r="I93" s="19"/>
      <c r="J93" s="16"/>
      <c r="K93" s="19"/>
      <c r="L93" s="16"/>
      <c r="M93" s="19"/>
      <c r="N93" s="38"/>
      <c r="O93" s="16"/>
      <c r="P93" s="5"/>
      <c r="Q93" s="11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x14ac:dyDescent="0.25" r="94" customHeight="1" ht="18.75">
      <c r="A94" s="1"/>
      <c r="B94" s="12" t="s">
        <v>1</v>
      </c>
      <c r="C94" s="2" t="s">
        <v>28</v>
      </c>
      <c r="D94" s="3"/>
      <c r="E94" s="3"/>
      <c r="F94" s="3"/>
      <c r="G94" s="3"/>
      <c r="H94" s="2"/>
      <c r="I94" s="3"/>
      <c r="J94" s="2"/>
      <c r="K94" s="3"/>
      <c r="L94" s="2"/>
      <c r="M94" s="3"/>
      <c r="N94" s="4"/>
      <c r="O94" s="2"/>
      <c r="P94" s="5"/>
      <c r="Q94" s="11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x14ac:dyDescent="0.25" r="95" customHeight="1" ht="18.75">
      <c r="A95" s="1"/>
      <c r="B95" s="47" t="s">
        <v>3</v>
      </c>
      <c r="C95" s="47"/>
      <c r="D95" s="48" t="s">
        <v>4</v>
      </c>
      <c r="E95" s="48" t="s">
        <v>5</v>
      </c>
      <c r="F95" s="48" t="s">
        <v>6</v>
      </c>
      <c r="G95" s="3" t="s">
        <v>7</v>
      </c>
      <c r="H95" s="2"/>
      <c r="I95" s="3"/>
      <c r="J95" s="2"/>
      <c r="K95" s="3"/>
      <c r="L95" s="2"/>
      <c r="M95" s="3"/>
      <c r="N95" s="4"/>
      <c r="O95" s="2"/>
      <c r="P95" s="5"/>
      <c r="Q95" s="11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x14ac:dyDescent="0.25" r="96" customHeight="1" ht="18.75">
      <c r="A96" s="1"/>
      <c r="B96" s="13" t="s">
        <v>8</v>
      </c>
      <c r="C96" s="13"/>
      <c r="D96" s="14"/>
      <c r="E96" s="14"/>
      <c r="F96" s="14">
        <f>IF(D96&lt;=2, 0.8*D96*E96, IF(OR(D96&gt;2, D96&lt;=12), (12*D96-28)*E96, "Outra condição"))</f>
      </c>
      <c r="G96" s="15"/>
      <c r="H96" s="16"/>
      <c r="I96" s="17"/>
      <c r="J96" s="18"/>
      <c r="K96" s="19"/>
      <c r="L96" s="20"/>
      <c r="M96" s="21"/>
      <c r="N96" s="22"/>
      <c r="O96" s="23"/>
      <c r="P96" s="5"/>
      <c r="Q96" s="11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x14ac:dyDescent="0.25" r="97" customHeight="1" ht="18.75">
      <c r="A97" s="1"/>
      <c r="B97" s="13" t="s">
        <v>9</v>
      </c>
      <c r="C97" s="13"/>
      <c r="D97" s="14"/>
      <c r="E97" s="14"/>
      <c r="F97" s="14">
        <f>IF(D97&lt;=2, 0.8*D97*E97, IF(OR(D97&gt;2, D97&lt;=12), (12*D97-28)*E97, "Outra condição"))</f>
      </c>
      <c r="G97" s="24"/>
      <c r="H97" s="7"/>
      <c r="I97" s="25"/>
      <c r="J97" s="26"/>
      <c r="K97" s="27"/>
      <c r="L97" s="28"/>
      <c r="M97" s="14"/>
      <c r="N97" s="22"/>
      <c r="O97" s="23"/>
      <c r="P97" s="5"/>
      <c r="Q97" s="11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x14ac:dyDescent="0.25" r="98" customHeight="1" ht="18.75">
      <c r="A98" s="1"/>
      <c r="B98" s="13" t="s">
        <v>10</v>
      </c>
      <c r="C98" s="13"/>
      <c r="D98" s="14"/>
      <c r="E98" s="14"/>
      <c r="F98" s="14">
        <f>IF(D98&lt;=2, 0.8*D98*E98, IF(OR(D98&gt;2, D98&lt;=12), (12*D98-28)*E98, "Outra condição"))</f>
      </c>
      <c r="G98" s="24"/>
      <c r="H98" s="7"/>
      <c r="I98" s="25"/>
      <c r="J98" s="26"/>
      <c r="K98" s="27"/>
      <c r="L98" s="28"/>
      <c r="M98" s="14"/>
      <c r="N98" s="22"/>
      <c r="O98" s="23"/>
      <c r="P98" s="5"/>
      <c r="Q98" s="11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x14ac:dyDescent="0.25" r="99" customHeight="1" ht="18.75">
      <c r="A99" s="1"/>
      <c r="B99" s="13" t="s">
        <v>11</v>
      </c>
      <c r="C99" s="13"/>
      <c r="D99" s="14"/>
      <c r="E99" s="14"/>
      <c r="F99" s="14">
        <f>IF(D99&lt;=2, 0.8*D99*E99, IF(OR(D99&gt;2, D99&lt;=12), (12*D99-28)*E99, "Outra condição"))</f>
      </c>
      <c r="G99" s="24"/>
      <c r="H99" s="7"/>
      <c r="I99" s="25"/>
      <c r="J99" s="26"/>
      <c r="K99" s="27"/>
      <c r="L99" s="28"/>
      <c r="M99" s="14"/>
      <c r="N99" s="22"/>
      <c r="O99" s="23"/>
      <c r="P99" s="5"/>
      <c r="Q99" s="11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x14ac:dyDescent="0.25" r="100" customHeight="1" ht="18.75">
      <c r="A100" s="1"/>
      <c r="B100" s="13" t="s">
        <v>12</v>
      </c>
      <c r="C100" s="13"/>
      <c r="D100" s="14"/>
      <c r="E100" s="14"/>
      <c r="F100" s="14">
        <f>IF(D100&lt;=2, 0.8*D100*E100, IF(OR(D100&gt;2, D100&lt;=12), (12*D100-28)*E100, "Outra condição"))</f>
      </c>
      <c r="G100" s="24"/>
      <c r="H100" s="7"/>
      <c r="I100" s="25"/>
      <c r="J100" s="26"/>
      <c r="K100" s="27"/>
      <c r="L100" s="28"/>
      <c r="M100" s="14"/>
      <c r="N100" s="22"/>
      <c r="O100" s="23"/>
      <c r="P100" s="5"/>
      <c r="Q100" s="11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x14ac:dyDescent="0.25" r="101" customHeight="1" ht="18.75">
      <c r="A101" s="1"/>
      <c r="B101" s="13" t="s">
        <v>13</v>
      </c>
      <c r="C101" s="13"/>
      <c r="D101" s="14"/>
      <c r="E101" s="14"/>
      <c r="F101" s="14">
        <f>IF(D101&lt;=2, 0.8*D101*E101, IF(OR(D101&gt;2, D101&lt;=12), (12*D101-28)*E101, "Outra condição"))</f>
      </c>
      <c r="G101" s="24"/>
      <c r="H101" s="7"/>
      <c r="I101" s="25"/>
      <c r="J101" s="26"/>
      <c r="K101" s="27"/>
      <c r="L101" s="28"/>
      <c r="M101" s="14"/>
      <c r="N101" s="22"/>
      <c r="O101" s="23"/>
      <c r="P101" s="5"/>
      <c r="Q101" s="11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x14ac:dyDescent="0.25" r="102" customHeight="1" ht="18.75">
      <c r="A102" s="1"/>
      <c r="B102" s="13" t="s">
        <v>14</v>
      </c>
      <c r="C102" s="13"/>
      <c r="D102" s="14"/>
      <c r="E102" s="14"/>
      <c r="F102" s="14">
        <f>IF(D102&lt;=2, 0.8*D102*E102, IF(OR(D102&gt;2, D102&lt;=12), (12*D102-28)*E102, "Outra condição"))</f>
      </c>
      <c r="G102" s="24"/>
      <c r="H102" s="7"/>
      <c r="I102" s="25"/>
      <c r="J102" s="26"/>
      <c r="K102" s="27"/>
      <c r="L102" s="28"/>
      <c r="M102" s="14"/>
      <c r="N102" s="22"/>
      <c r="O102" s="23"/>
      <c r="P102" s="5"/>
      <c r="Q102" s="11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x14ac:dyDescent="0.25" r="103" customHeight="1" ht="18.75">
      <c r="A103" s="1"/>
      <c r="B103" s="13" t="s">
        <v>15</v>
      </c>
      <c r="C103" s="13"/>
      <c r="D103" s="14"/>
      <c r="E103" s="14"/>
      <c r="F103" s="14">
        <f>IF(D103&lt;=2, 0.8*D103*E103, IF(OR(D103&gt;2, D103&lt;=12), (12*D103-28)*E103, "Outra condição"))</f>
      </c>
      <c r="G103" s="24"/>
      <c r="H103" s="7"/>
      <c r="I103" s="25"/>
      <c r="J103" s="26"/>
      <c r="K103" s="27"/>
      <c r="L103" s="28"/>
      <c r="M103" s="14"/>
      <c r="N103" s="22"/>
      <c r="O103" s="23"/>
      <c r="P103" s="5"/>
      <c r="Q103" s="11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x14ac:dyDescent="0.25" r="104" customHeight="1" ht="18.75">
      <c r="A104" s="1"/>
      <c r="B104" s="13" t="s">
        <v>16</v>
      </c>
      <c r="C104" s="13"/>
      <c r="D104" s="14"/>
      <c r="E104" s="14"/>
      <c r="F104" s="14">
        <f>IF(D104&lt;=2, 0.8*D104*E104, IF(OR(D104&gt;2, D104&lt;=12), (12*D104-28)*E104, "Outra condição"))</f>
      </c>
      <c r="G104" s="24"/>
      <c r="H104" s="7"/>
      <c r="I104" s="25"/>
      <c r="J104" s="26"/>
      <c r="K104" s="27"/>
      <c r="L104" s="28"/>
      <c r="M104" s="21"/>
      <c r="N104" s="22"/>
      <c r="O104" s="23"/>
      <c r="P104" s="5"/>
      <c r="Q104" s="11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x14ac:dyDescent="0.25" r="105" customHeight="1" ht="18.75">
      <c r="A105" s="1"/>
      <c r="B105" s="13" t="s">
        <v>17</v>
      </c>
      <c r="C105" s="13"/>
      <c r="D105" s="14">
        <v>1</v>
      </c>
      <c r="E105" s="14">
        <v>3</v>
      </c>
      <c r="F105" s="22">
        <f>IF(D105&lt;=2, 0.8*D105*E105, IF(OR(D105&gt;2, D105&lt;=12), (12*D105-28)*E105, "Outra condição"))</f>
      </c>
      <c r="G105" s="24"/>
      <c r="H105" s="7"/>
      <c r="I105" s="25"/>
      <c r="J105" s="26"/>
      <c r="K105" s="27"/>
      <c r="L105" s="28"/>
      <c r="M105" s="14"/>
      <c r="N105" s="22"/>
      <c r="O105" s="23"/>
      <c r="P105" s="5"/>
      <c r="Q105" s="11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x14ac:dyDescent="0.25" r="106" customHeight="1" ht="18.75">
      <c r="A106" s="1"/>
      <c r="B106" s="13" t="s">
        <v>18</v>
      </c>
      <c r="C106" s="13"/>
      <c r="D106" s="14">
        <v>1</v>
      </c>
      <c r="E106" s="14">
        <v>3</v>
      </c>
      <c r="F106" s="22">
        <f>IF(D106&lt;=2, 0.8*D106*E106, IF(OR(D106&gt;2, D106&lt;=12), (12*D106-28)*E106, "Outra condição"))</f>
      </c>
      <c r="G106" s="24"/>
      <c r="H106" s="7"/>
      <c r="I106" s="25"/>
      <c r="J106" s="26"/>
      <c r="K106" s="27"/>
      <c r="L106" s="28"/>
      <c r="M106" s="14"/>
      <c r="N106" s="22"/>
      <c r="O106" s="23"/>
      <c r="P106" s="5"/>
      <c r="Q106" s="11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x14ac:dyDescent="0.25" r="107" customHeight="1" ht="18.75">
      <c r="A107" s="1"/>
      <c r="B107" s="44" t="s">
        <v>27</v>
      </c>
      <c r="C107" s="45"/>
      <c r="D107" s="14"/>
      <c r="E107" s="14"/>
      <c r="F107" s="14">
        <f>IF(D107&lt;=2, 0.8*D107*E107, IF(OR(D107&gt;2, D107&lt;=12), (12*D107-28)*E107, "Outra condição"))</f>
      </c>
      <c r="G107" s="24"/>
      <c r="H107" s="7"/>
      <c r="I107" s="25"/>
      <c r="J107" s="26"/>
      <c r="K107" s="27"/>
      <c r="L107" s="28"/>
      <c r="M107" s="14"/>
      <c r="N107" s="22"/>
      <c r="O107" s="23"/>
      <c r="P107" s="5"/>
      <c r="Q107" s="49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18.75">
      <c r="A108" s="1"/>
      <c r="B108" s="13" t="s">
        <v>19</v>
      </c>
      <c r="C108" s="13"/>
      <c r="D108" s="14"/>
      <c r="E108" s="14"/>
      <c r="F108" s="14">
        <f>IF(D108&lt;=2, 0.8*D108*E108, IF(OR(D108&gt;2, D108&lt;=12), (12*D108-28)*E108, "Outra condição"))</f>
      </c>
      <c r="G108" s="24"/>
      <c r="H108" s="7"/>
      <c r="I108" s="25"/>
      <c r="J108" s="26"/>
      <c r="K108" s="27"/>
      <c r="L108" s="28"/>
      <c r="M108" s="14"/>
      <c r="N108" s="22"/>
      <c r="O108" s="23"/>
      <c r="P108" s="5"/>
      <c r="Q108" s="49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8.75">
      <c r="A109" s="1"/>
      <c r="B109" s="13" t="s">
        <v>20</v>
      </c>
      <c r="C109" s="13"/>
      <c r="D109" s="14"/>
      <c r="E109" s="14"/>
      <c r="F109" s="14">
        <f>IF(D109&lt;=2, 0.8*D109*E109, IF(OR(D109&gt;2, D109&lt;=12), (12*D109-28)*E109, "Outra condição"))</f>
      </c>
      <c r="G109" s="24"/>
      <c r="H109" s="7"/>
      <c r="I109" s="25"/>
      <c r="J109" s="26"/>
      <c r="K109" s="27"/>
      <c r="L109" s="28"/>
      <c r="M109" s="14"/>
      <c r="N109" s="22"/>
      <c r="O109" s="23"/>
      <c r="P109" s="5"/>
      <c r="Q109" s="49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8.75">
      <c r="A110" s="1"/>
      <c r="B110" s="13" t="s">
        <v>21</v>
      </c>
      <c r="C110" s="13"/>
      <c r="D110" s="14"/>
      <c r="E110" s="14"/>
      <c r="F110" s="14">
        <f>IF(D110&lt;=2, 0.8*D110*E110, IF(OR(D110&gt;2, D110&lt;=12), (12*D110-28)*E110, "Outra condição"))</f>
      </c>
      <c r="G110" s="24"/>
      <c r="H110" s="7"/>
      <c r="I110" s="25"/>
      <c r="J110" s="26"/>
      <c r="K110" s="27"/>
      <c r="L110" s="28"/>
      <c r="M110" s="14"/>
      <c r="N110" s="22"/>
      <c r="O110" s="23"/>
      <c r="P110" s="5"/>
      <c r="Q110" s="49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8.75">
      <c r="A111" s="1"/>
      <c r="B111" s="13" t="s">
        <v>22</v>
      </c>
      <c r="C111" s="13"/>
      <c r="D111" s="14"/>
      <c r="E111" s="14"/>
      <c r="F111" s="14">
        <f>IF(D111&lt;=2, 0.8*D111*E111, IF(OR(D111&gt;2, D111&lt;=12), (12*D111-28)*E111, "Outra condição"))</f>
      </c>
      <c r="G111" s="29"/>
      <c r="H111" s="30"/>
      <c r="I111" s="31"/>
      <c r="J111" s="32"/>
      <c r="K111" s="33"/>
      <c r="L111" s="34"/>
      <c r="M111" s="14"/>
      <c r="N111" s="22"/>
      <c r="O111" s="23"/>
      <c r="P111" s="5"/>
      <c r="Q111" s="49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8.75">
      <c r="A112" s="1"/>
      <c r="B112" s="16"/>
      <c r="C112" s="16"/>
      <c r="D112" s="19"/>
      <c r="E112" s="19"/>
      <c r="F112" s="19"/>
      <c r="G112" s="19"/>
      <c r="H112" s="16"/>
      <c r="I112" s="19"/>
      <c r="J112" s="16"/>
      <c r="K112" s="19"/>
      <c r="L112" s="16"/>
      <c r="M112" s="19"/>
      <c r="N112" s="38"/>
      <c r="O112" s="16"/>
      <c r="P112" s="5"/>
      <c r="Q112" s="49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8.75">
      <c r="A113" s="1"/>
      <c r="B113" s="12" t="s">
        <v>1</v>
      </c>
      <c r="C113" s="2" t="s">
        <v>29</v>
      </c>
      <c r="D113" s="3"/>
      <c r="E113" s="3"/>
      <c r="F113" s="3"/>
      <c r="G113" s="3"/>
      <c r="H113" s="2"/>
      <c r="I113" s="3"/>
      <c r="J113" s="2"/>
      <c r="K113" s="3"/>
      <c r="L113" s="2"/>
      <c r="M113" s="3"/>
      <c r="N113" s="4"/>
      <c r="O113" s="2"/>
      <c r="P113" s="5"/>
      <c r="Q113" s="49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8.75">
      <c r="A114" s="1"/>
      <c r="B114" s="47" t="s">
        <v>3</v>
      </c>
      <c r="C114" s="47"/>
      <c r="D114" s="48" t="s">
        <v>4</v>
      </c>
      <c r="E114" s="48" t="s">
        <v>5</v>
      </c>
      <c r="F114" s="48" t="s">
        <v>6</v>
      </c>
      <c r="G114" s="3" t="s">
        <v>7</v>
      </c>
      <c r="H114" s="2"/>
      <c r="I114" s="3"/>
      <c r="J114" s="2"/>
      <c r="K114" s="3"/>
      <c r="L114" s="2"/>
      <c r="M114" s="3"/>
      <c r="N114" s="4"/>
      <c r="O114" s="2"/>
      <c r="P114" s="5"/>
      <c r="Q114" s="49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8.75">
      <c r="A115" s="1"/>
      <c r="B115" s="13" t="s">
        <v>8</v>
      </c>
      <c r="C115" s="13"/>
      <c r="D115" s="14"/>
      <c r="E115" s="14"/>
      <c r="F115" s="14">
        <f>IF(D115&lt;=2, 0.8*D115*E115, IF(OR(D115&gt;2, D115&lt;=12), (12*D115-28)*E115, "Outra condição"))</f>
      </c>
      <c r="G115" s="15"/>
      <c r="H115" s="16"/>
      <c r="I115" s="19"/>
      <c r="J115" s="16"/>
      <c r="K115" s="19"/>
      <c r="L115" s="16"/>
      <c r="M115" s="19"/>
      <c r="N115" s="38"/>
      <c r="O115" s="20"/>
      <c r="P115" s="5"/>
      <c r="Q115" s="4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8.75">
      <c r="A116" s="1"/>
      <c r="B116" s="13" t="s">
        <v>9</v>
      </c>
      <c r="C116" s="13"/>
      <c r="D116" s="14"/>
      <c r="E116" s="14"/>
      <c r="F116" s="14">
        <f>IF(D116&lt;=2, 0.8*D116*E116, IF(OR(D116&gt;2, D116&lt;=12), (12*D116-28)*E116, "Outra condição"))</f>
      </c>
      <c r="G116" s="24"/>
      <c r="H116" s="7"/>
      <c r="I116" s="27"/>
      <c r="J116" s="7"/>
      <c r="K116" s="27"/>
      <c r="L116" s="7"/>
      <c r="M116" s="27"/>
      <c r="N116" s="11"/>
      <c r="O116" s="28"/>
      <c r="P116" s="5"/>
      <c r="Q116" s="49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8.75">
      <c r="A117" s="1"/>
      <c r="B117" s="13" t="s">
        <v>10</v>
      </c>
      <c r="C117" s="13"/>
      <c r="D117" s="14"/>
      <c r="E117" s="14"/>
      <c r="F117" s="14">
        <f>IF(D117&lt;=2, 0.8*D117*E117, IF(OR(D117&gt;2, D117&lt;=12), (12*D117-28)*E117, "Outra condição"))</f>
      </c>
      <c r="G117" s="24"/>
      <c r="H117" s="7"/>
      <c r="I117" s="27"/>
      <c r="J117" s="7"/>
      <c r="K117" s="27"/>
      <c r="L117" s="7"/>
      <c r="M117" s="27"/>
      <c r="N117" s="11"/>
      <c r="O117" s="28"/>
      <c r="P117" s="5"/>
      <c r="Q117" s="49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8.75">
      <c r="A118" s="1"/>
      <c r="B118" s="13" t="s">
        <v>11</v>
      </c>
      <c r="C118" s="13"/>
      <c r="D118" s="14"/>
      <c r="E118" s="14"/>
      <c r="F118" s="14">
        <f>IF(D118&lt;=2, 0.8*D118*E118, IF(OR(D118&gt;2, D118&lt;=12), (12*D118-28)*E118, "Outra condição"))</f>
      </c>
      <c r="G118" s="24"/>
      <c r="H118" s="7"/>
      <c r="I118" s="27"/>
      <c r="J118" s="7"/>
      <c r="K118" s="27"/>
      <c r="L118" s="7"/>
      <c r="M118" s="27"/>
      <c r="N118" s="11"/>
      <c r="O118" s="28"/>
      <c r="P118" s="5"/>
      <c r="Q118" s="49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8.75">
      <c r="A119" s="1"/>
      <c r="B119" s="13" t="s">
        <v>12</v>
      </c>
      <c r="C119" s="13"/>
      <c r="D119" s="14"/>
      <c r="E119" s="14"/>
      <c r="F119" s="14">
        <f>IF(D119&lt;=2, 0.8*D119*E119, IF(OR(D119&gt;2, D119&lt;=12), (12*D119-28)*E119, "Outra condição"))</f>
      </c>
      <c r="G119" s="24"/>
      <c r="H119" s="7"/>
      <c r="I119" s="27"/>
      <c r="J119" s="7"/>
      <c r="K119" s="27"/>
      <c r="L119" s="7"/>
      <c r="M119" s="27"/>
      <c r="N119" s="11"/>
      <c r="O119" s="28"/>
      <c r="P119" s="5"/>
      <c r="Q119" s="49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8.75">
      <c r="A120" s="1"/>
      <c r="B120" s="13" t="s">
        <v>13</v>
      </c>
      <c r="C120" s="13"/>
      <c r="D120" s="14"/>
      <c r="E120" s="14"/>
      <c r="F120" s="14">
        <f>IF(D120&lt;=2, 0.8*D120*E120, IF(OR(D120&gt;2, D120&lt;=12), (12*D120-28)*E120, "Outra condição"))</f>
      </c>
      <c r="G120" s="24"/>
      <c r="H120" s="7"/>
      <c r="I120" s="27"/>
      <c r="J120" s="7"/>
      <c r="K120" s="27"/>
      <c r="L120" s="7"/>
      <c r="M120" s="27"/>
      <c r="N120" s="11"/>
      <c r="O120" s="28"/>
      <c r="P120" s="5"/>
      <c r="Q120" s="49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8.75">
      <c r="A121" s="1"/>
      <c r="B121" s="13" t="s">
        <v>14</v>
      </c>
      <c r="C121" s="13"/>
      <c r="D121" s="14"/>
      <c r="E121" s="14"/>
      <c r="F121" s="14">
        <f>IF(D121&lt;=2, 0.8*D121*E121, IF(OR(D121&gt;2, D121&lt;=12), (12*D121-28)*E121, "Outra condição"))</f>
      </c>
      <c r="G121" s="24"/>
      <c r="H121" s="7"/>
      <c r="I121" s="27"/>
      <c r="J121" s="7"/>
      <c r="K121" s="27"/>
      <c r="L121" s="7"/>
      <c r="M121" s="27"/>
      <c r="N121" s="11"/>
      <c r="O121" s="28"/>
      <c r="P121" s="5"/>
      <c r="Q121" s="49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8.75">
      <c r="A122" s="1"/>
      <c r="B122" s="13" t="s">
        <v>15</v>
      </c>
      <c r="C122" s="13"/>
      <c r="D122" s="14"/>
      <c r="E122" s="14"/>
      <c r="F122" s="14">
        <f>IF(D122&lt;=2, 0.8*D122*E122, IF(OR(D122&gt;2, D122&lt;=12), (12*D122-28)*E122, "Outra condição"))</f>
      </c>
      <c r="G122" s="24"/>
      <c r="H122" s="7"/>
      <c r="I122" s="27"/>
      <c r="J122" s="7"/>
      <c r="K122" s="27"/>
      <c r="L122" s="7"/>
      <c r="M122" s="27"/>
      <c r="N122" s="11"/>
      <c r="O122" s="28"/>
      <c r="P122" s="5"/>
      <c r="Q122" s="49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8.75">
      <c r="A123" s="1"/>
      <c r="B123" s="13" t="s">
        <v>16</v>
      </c>
      <c r="C123" s="13"/>
      <c r="D123" s="14"/>
      <c r="E123" s="14"/>
      <c r="F123" s="14">
        <f>IF(D123&lt;=2, 0.8*D123*E123, IF(OR(D123&gt;2, D123&lt;=12), (12*D123-28)*E123, "Outra condição"))</f>
      </c>
      <c r="G123" s="24"/>
      <c r="H123" s="7"/>
      <c r="I123" s="27"/>
      <c r="J123" s="7"/>
      <c r="K123" s="27"/>
      <c r="L123" s="7"/>
      <c r="M123" s="27"/>
      <c r="N123" s="11"/>
      <c r="O123" s="28"/>
      <c r="P123" s="5"/>
      <c r="Q123" s="4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8.75">
      <c r="A124" s="1"/>
      <c r="B124" s="13" t="s">
        <v>17</v>
      </c>
      <c r="C124" s="13"/>
      <c r="D124" s="14">
        <v>1</v>
      </c>
      <c r="E124" s="14">
        <v>3</v>
      </c>
      <c r="F124" s="22">
        <f>IF(D124&lt;=2, 0.8*D124*E124, IF(OR(D124&gt;2, D124&lt;=12), (12*D124-28)*E124, "Outra condição"))</f>
      </c>
      <c r="G124" s="24"/>
      <c r="H124" s="7"/>
      <c r="I124" s="27"/>
      <c r="J124" s="7"/>
      <c r="K124" s="27"/>
      <c r="L124" s="7"/>
      <c r="M124" s="27"/>
      <c r="N124" s="11"/>
      <c r="O124" s="28"/>
      <c r="P124" s="5"/>
      <c r="Q124" s="49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8.75">
      <c r="A125" s="1"/>
      <c r="B125" s="13" t="s">
        <v>18</v>
      </c>
      <c r="C125" s="13"/>
      <c r="D125" s="14">
        <v>1</v>
      </c>
      <c r="E125" s="14">
        <v>3</v>
      </c>
      <c r="F125" s="22">
        <f>IF(D125&lt;=2, 0.8*D125*E125, IF(OR(D125&gt;2, D125&lt;=12), (12*D125-28)*E125, "Outra condição"))</f>
      </c>
      <c r="G125" s="24"/>
      <c r="H125" s="7"/>
      <c r="I125" s="27"/>
      <c r="J125" s="7"/>
      <c r="K125" s="27"/>
      <c r="L125" s="7"/>
      <c r="M125" s="27"/>
      <c r="N125" s="11"/>
      <c r="O125" s="28"/>
      <c r="P125" s="5"/>
      <c r="Q125" s="49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8.75">
      <c r="A126" s="1"/>
      <c r="B126" s="44" t="s">
        <v>27</v>
      </c>
      <c r="C126" s="45"/>
      <c r="D126" s="14"/>
      <c r="E126" s="14"/>
      <c r="F126" s="14">
        <f>IF(D126&lt;=2, 0.8*D126*E126, IF(OR(D126&gt;2, D126&lt;=12), (12*D126-28)*E126, "Outra condição"))</f>
      </c>
      <c r="G126" s="24"/>
      <c r="H126" s="7"/>
      <c r="I126" s="27"/>
      <c r="J126" s="7"/>
      <c r="K126" s="27"/>
      <c r="L126" s="7"/>
      <c r="M126" s="27"/>
      <c r="N126" s="11"/>
      <c r="O126" s="28"/>
      <c r="P126" s="5"/>
      <c r="Q126" s="49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8.75">
      <c r="A127" s="1"/>
      <c r="B127" s="13" t="s">
        <v>19</v>
      </c>
      <c r="C127" s="13"/>
      <c r="D127" s="14"/>
      <c r="E127" s="14"/>
      <c r="F127" s="14">
        <f>IF(D127&lt;=2, 0.8*D127*E127, IF(OR(D127&gt;2, D127&lt;=12), (12*D127-28)*E127, "Outra condição"))</f>
      </c>
      <c r="G127" s="24"/>
      <c r="H127" s="7"/>
      <c r="I127" s="27"/>
      <c r="J127" s="7"/>
      <c r="K127" s="27"/>
      <c r="L127" s="7"/>
      <c r="M127" s="27"/>
      <c r="N127" s="11"/>
      <c r="O127" s="28"/>
      <c r="P127" s="5"/>
      <c r="Q127" s="49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8.75">
      <c r="A128" s="1"/>
      <c r="B128" s="13" t="s">
        <v>20</v>
      </c>
      <c r="C128" s="13"/>
      <c r="D128" s="14"/>
      <c r="E128" s="14"/>
      <c r="F128" s="14">
        <f>IF(D128&lt;=2, 0.8*D128*E128, IF(OR(D128&gt;2, D128&lt;=12), (12*D128-28)*E128, "Outra condição"))</f>
      </c>
      <c r="G128" s="24"/>
      <c r="H128" s="7"/>
      <c r="I128" s="27"/>
      <c r="J128" s="7"/>
      <c r="K128" s="27"/>
      <c r="L128" s="7"/>
      <c r="M128" s="27"/>
      <c r="N128" s="11"/>
      <c r="O128" s="28"/>
      <c r="P128" s="5"/>
      <c r="Q128" s="49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8.75">
      <c r="A129" s="1"/>
      <c r="B129" s="13" t="s">
        <v>21</v>
      </c>
      <c r="C129" s="13"/>
      <c r="D129" s="14"/>
      <c r="E129" s="14"/>
      <c r="F129" s="14">
        <f>IF(D129&lt;=2, 0.8*D129*E129, IF(OR(D129&gt;2, D129&lt;=12), (12*D129-28)*E129, "Outra condição"))</f>
      </c>
      <c r="G129" s="24"/>
      <c r="H129" s="7"/>
      <c r="I129" s="27"/>
      <c r="J129" s="7"/>
      <c r="K129" s="27"/>
      <c r="L129" s="7"/>
      <c r="M129" s="27"/>
      <c r="N129" s="11"/>
      <c r="O129" s="28"/>
      <c r="P129" s="5"/>
      <c r="Q129" s="49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8.75">
      <c r="A130" s="1"/>
      <c r="B130" s="13" t="s">
        <v>22</v>
      </c>
      <c r="C130" s="13"/>
      <c r="D130" s="14"/>
      <c r="E130" s="14"/>
      <c r="F130" s="14">
        <f>IF(D130&lt;=2, 0.8*D130*E130, IF(OR(D130&gt;2, D130&lt;=12), (12*D130-28)*E130, "Outra condição"))</f>
      </c>
      <c r="G130" s="29"/>
      <c r="H130" s="30"/>
      <c r="I130" s="33"/>
      <c r="J130" s="30"/>
      <c r="K130" s="33"/>
      <c r="L130" s="30"/>
      <c r="M130" s="33"/>
      <c r="N130" s="46"/>
      <c r="O130" s="34"/>
      <c r="P130" s="5"/>
      <c r="Q130" s="49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8.75">
      <c r="A131" s="1"/>
      <c r="B131" s="39"/>
      <c r="C131" s="40"/>
      <c r="D131" s="41"/>
      <c r="E131" s="41"/>
      <c r="F131" s="41"/>
      <c r="G131" s="41"/>
      <c r="H131" s="40"/>
      <c r="I131" s="41"/>
      <c r="J131" s="40"/>
      <c r="K131" s="41"/>
      <c r="L131" s="40"/>
      <c r="M131" s="41"/>
      <c r="N131" s="42"/>
      <c r="O131" s="50"/>
      <c r="P131" s="5"/>
      <c r="Q131" s="4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8.75">
      <c r="A132" s="1"/>
      <c r="B132" s="12" t="s">
        <v>1</v>
      </c>
      <c r="C132" s="2" t="s">
        <v>30</v>
      </c>
      <c r="D132" s="3"/>
      <c r="E132" s="3"/>
      <c r="F132" s="3"/>
      <c r="G132" s="3"/>
      <c r="H132" s="2"/>
      <c r="I132" s="3"/>
      <c r="J132" s="2"/>
      <c r="K132" s="3"/>
      <c r="L132" s="2"/>
      <c r="M132" s="3"/>
      <c r="N132" s="4"/>
      <c r="O132" s="2"/>
      <c r="P132" s="5"/>
      <c r="Q132" s="49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8.75">
      <c r="A133" s="1"/>
      <c r="B133" s="47" t="s">
        <v>3</v>
      </c>
      <c r="C133" s="47"/>
      <c r="D133" s="48" t="s">
        <v>4</v>
      </c>
      <c r="E133" s="48" t="s">
        <v>5</v>
      </c>
      <c r="F133" s="48" t="s">
        <v>6</v>
      </c>
      <c r="G133" s="3" t="s">
        <v>7</v>
      </c>
      <c r="H133" s="2"/>
      <c r="I133" s="3"/>
      <c r="J133" s="2"/>
      <c r="K133" s="3"/>
      <c r="L133" s="2"/>
      <c r="M133" s="3"/>
      <c r="N133" s="4"/>
      <c r="O133" s="2"/>
      <c r="P133" s="5"/>
      <c r="Q133" s="49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8.75">
      <c r="A134" s="1"/>
      <c r="B134" s="13" t="s">
        <v>8</v>
      </c>
      <c r="C134" s="13"/>
      <c r="D134" s="14"/>
      <c r="E134" s="14"/>
      <c r="F134" s="14">
        <f>IF(D134&lt;=2, 0.8*D134*E134, IF(OR(D134&gt;2, D134&lt;=12), (12*D134-28)*E134, "Outra condição"))</f>
      </c>
      <c r="G134" s="15"/>
      <c r="H134" s="16"/>
      <c r="I134" s="19"/>
      <c r="J134" s="16"/>
      <c r="K134" s="19"/>
      <c r="L134" s="16"/>
      <c r="M134" s="19"/>
      <c r="N134" s="38"/>
      <c r="O134" s="20"/>
      <c r="P134" s="5"/>
      <c r="Q134" s="49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8.75">
      <c r="A135" s="1"/>
      <c r="B135" s="13" t="s">
        <v>9</v>
      </c>
      <c r="C135" s="13"/>
      <c r="D135" s="14"/>
      <c r="E135" s="14"/>
      <c r="F135" s="14">
        <f>IF(D135&lt;=2, 0.8*D135*E135, IF(OR(D135&gt;2, D135&lt;=12), (12*D135-28)*E135, "Outra condição"))</f>
      </c>
      <c r="G135" s="24"/>
      <c r="H135" s="7"/>
      <c r="I135" s="27"/>
      <c r="J135" s="7"/>
      <c r="K135" s="27"/>
      <c r="L135" s="7"/>
      <c r="M135" s="27"/>
      <c r="N135" s="11"/>
      <c r="O135" s="28"/>
      <c r="P135" s="5"/>
      <c r="Q135" s="49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8.75">
      <c r="A136" s="1"/>
      <c r="B136" s="13" t="s">
        <v>10</v>
      </c>
      <c r="C136" s="13"/>
      <c r="D136" s="14"/>
      <c r="E136" s="14"/>
      <c r="F136" s="14">
        <f>IF(D136&lt;=2, 0.8*D136*E136, IF(OR(D136&gt;2, D136&lt;=12), (12*D136-28)*E136, "Outra condição"))</f>
      </c>
      <c r="G136" s="24"/>
      <c r="H136" s="7"/>
      <c r="I136" s="27"/>
      <c r="J136" s="7"/>
      <c r="K136" s="27"/>
      <c r="L136" s="7"/>
      <c r="M136" s="27"/>
      <c r="N136" s="11"/>
      <c r="O136" s="28"/>
      <c r="P136" s="5"/>
      <c r="Q136" s="4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8.75">
      <c r="A137" s="1"/>
      <c r="B137" s="13" t="s">
        <v>11</v>
      </c>
      <c r="C137" s="13"/>
      <c r="D137" s="14"/>
      <c r="E137" s="14"/>
      <c r="F137" s="14">
        <f>IF(D137&lt;=2, 0.8*D137*E137, IF(OR(D137&gt;2, D137&lt;=12), (12*D137-28)*E137, "Outra condição"))</f>
      </c>
      <c r="G137" s="24"/>
      <c r="H137" s="7"/>
      <c r="I137" s="27"/>
      <c r="J137" s="7"/>
      <c r="K137" s="27"/>
      <c r="L137" s="7"/>
      <c r="M137" s="27"/>
      <c r="N137" s="11"/>
      <c r="O137" s="28"/>
      <c r="P137" s="5"/>
      <c r="Q137" s="49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8.75">
      <c r="A138" s="1"/>
      <c r="B138" s="13" t="s">
        <v>12</v>
      </c>
      <c r="C138" s="13"/>
      <c r="D138" s="14"/>
      <c r="E138" s="14"/>
      <c r="F138" s="14">
        <f>IF(D138&lt;=2, 0.8*D138*E138, IF(OR(D138&gt;2, D138&lt;=12), (12*D138-28)*E138, "Outra condição"))</f>
      </c>
      <c r="G138" s="24"/>
      <c r="H138" s="7"/>
      <c r="I138" s="27"/>
      <c r="J138" s="7"/>
      <c r="K138" s="27"/>
      <c r="L138" s="7"/>
      <c r="M138" s="27"/>
      <c r="N138" s="11"/>
      <c r="O138" s="28"/>
      <c r="P138" s="5"/>
      <c r="Q138" s="49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8.75">
      <c r="A139" s="1"/>
      <c r="B139" s="13" t="s">
        <v>13</v>
      </c>
      <c r="C139" s="13"/>
      <c r="D139" s="14"/>
      <c r="E139" s="14"/>
      <c r="F139" s="14">
        <f>IF(D139&lt;=2, 0.8*D139*E139, IF(OR(D139&gt;2, D139&lt;=12), (12*D139-28)*E139, "Outra condição"))</f>
      </c>
      <c r="G139" s="24"/>
      <c r="H139" s="7"/>
      <c r="I139" s="27"/>
      <c r="J139" s="7"/>
      <c r="K139" s="27"/>
      <c r="L139" s="7"/>
      <c r="M139" s="27"/>
      <c r="N139" s="11"/>
      <c r="O139" s="28"/>
      <c r="P139" s="5"/>
      <c r="Q139" s="49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8.75">
      <c r="A140" s="1"/>
      <c r="B140" s="13" t="s">
        <v>14</v>
      </c>
      <c r="C140" s="13"/>
      <c r="D140" s="14"/>
      <c r="E140" s="14"/>
      <c r="F140" s="14">
        <f>IF(D140&lt;=2, 0.8*D140*E140, IF(OR(D140&gt;2, D140&lt;=12), (12*D140-28)*E140, "Outra condição"))</f>
      </c>
      <c r="G140" s="24"/>
      <c r="H140" s="7"/>
      <c r="I140" s="27"/>
      <c r="J140" s="7"/>
      <c r="K140" s="27"/>
      <c r="L140" s="7"/>
      <c r="M140" s="27"/>
      <c r="N140" s="11"/>
      <c r="O140" s="28"/>
      <c r="P140" s="5"/>
      <c r="Q140" s="4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8.75">
      <c r="A141" s="1"/>
      <c r="B141" s="13" t="s">
        <v>15</v>
      </c>
      <c r="C141" s="13"/>
      <c r="D141" s="14"/>
      <c r="E141" s="14"/>
      <c r="F141" s="14">
        <f>IF(D141&lt;=2, 0.8*D141*E141, IF(OR(D141&gt;2, D141&lt;=12), (12*D141-28)*E141, "Outra condição"))</f>
      </c>
      <c r="G141" s="24"/>
      <c r="H141" s="7"/>
      <c r="I141" s="27"/>
      <c r="J141" s="7"/>
      <c r="K141" s="27"/>
      <c r="L141" s="7"/>
      <c r="M141" s="27"/>
      <c r="N141" s="11"/>
      <c r="O141" s="28"/>
      <c r="P141" s="5"/>
      <c r="Q141" s="49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8.75">
      <c r="A142" s="1"/>
      <c r="B142" s="13" t="s">
        <v>16</v>
      </c>
      <c r="C142" s="13"/>
      <c r="D142" s="14"/>
      <c r="E142" s="14"/>
      <c r="F142" s="14">
        <f>IF(D142&lt;=2, 0.8*D142*E142, IF(OR(D142&gt;2, D142&lt;=12), (12*D142-28)*E142, "Outra condição"))</f>
      </c>
      <c r="G142" s="24"/>
      <c r="H142" s="7"/>
      <c r="I142" s="27"/>
      <c r="J142" s="7"/>
      <c r="K142" s="27"/>
      <c r="L142" s="7"/>
      <c r="M142" s="27"/>
      <c r="N142" s="11"/>
      <c r="O142" s="28"/>
      <c r="P142" s="5"/>
      <c r="Q142" s="4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8.75">
      <c r="A143" s="1"/>
      <c r="B143" s="13" t="s">
        <v>17</v>
      </c>
      <c r="C143" s="13"/>
      <c r="D143" s="14">
        <v>1</v>
      </c>
      <c r="E143" s="14">
        <v>3</v>
      </c>
      <c r="F143" s="22">
        <f>IF(D143&lt;=2, 0.8*D143*E143, IF(OR(D143&gt;2, D143&lt;=12), (12*D143-28)*E143, "Outra condição"))</f>
      </c>
      <c r="G143" s="24"/>
      <c r="H143" s="7"/>
      <c r="I143" s="27"/>
      <c r="J143" s="7"/>
      <c r="K143" s="27"/>
      <c r="L143" s="7"/>
      <c r="M143" s="27"/>
      <c r="N143" s="11"/>
      <c r="O143" s="28"/>
      <c r="P143" s="5"/>
      <c r="Q143" s="49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8.75">
      <c r="A144" s="1"/>
      <c r="B144" s="13" t="s">
        <v>18</v>
      </c>
      <c r="C144" s="13"/>
      <c r="D144" s="14">
        <v>1</v>
      </c>
      <c r="E144" s="14">
        <v>3</v>
      </c>
      <c r="F144" s="22">
        <f>IF(D144&lt;=2, 0.8*D144*E144, IF(OR(D144&gt;2, D144&lt;=12), (12*D144-28)*E144, "Outra condição"))</f>
      </c>
      <c r="G144" s="24"/>
      <c r="H144" s="7"/>
      <c r="I144" s="27"/>
      <c r="J144" s="7"/>
      <c r="K144" s="27"/>
      <c r="L144" s="7"/>
      <c r="M144" s="27"/>
      <c r="N144" s="11"/>
      <c r="O144" s="28"/>
      <c r="P144" s="5"/>
      <c r="Q144" s="49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8.75">
      <c r="A145" s="1"/>
      <c r="B145" s="44" t="s">
        <v>27</v>
      </c>
      <c r="C145" s="45"/>
      <c r="D145" s="14"/>
      <c r="E145" s="14"/>
      <c r="F145" s="14">
        <f>IF(D145&lt;=2, 0.8*D145*E145, IF(OR(D145&gt;2, D145&lt;=12), (12*D145-28)*E145, "Outra condição"))</f>
      </c>
      <c r="G145" s="24"/>
      <c r="H145" s="7"/>
      <c r="I145" s="27"/>
      <c r="J145" s="7"/>
      <c r="K145" s="27"/>
      <c r="L145" s="7"/>
      <c r="M145" s="27"/>
      <c r="N145" s="11"/>
      <c r="O145" s="28"/>
      <c r="P145" s="5"/>
      <c r="Q145" s="4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8.75">
      <c r="A146" s="1"/>
      <c r="B146" s="13" t="s">
        <v>19</v>
      </c>
      <c r="C146" s="13"/>
      <c r="D146" s="14"/>
      <c r="E146" s="14"/>
      <c r="F146" s="14">
        <f>IF(D146&lt;=2, 0.8*D146*E146, IF(OR(D146&gt;2, D146&lt;=12), (12*D146-28)*E146, "Outra condição"))</f>
      </c>
      <c r="G146" s="24"/>
      <c r="H146" s="7"/>
      <c r="I146" s="27"/>
      <c r="J146" s="7"/>
      <c r="K146" s="27"/>
      <c r="L146" s="7"/>
      <c r="M146" s="27"/>
      <c r="N146" s="11"/>
      <c r="O146" s="28"/>
      <c r="P146" s="5"/>
      <c r="Q146" s="49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8.75">
      <c r="A147" s="1"/>
      <c r="B147" s="13" t="s">
        <v>20</v>
      </c>
      <c r="C147" s="13"/>
      <c r="D147" s="14"/>
      <c r="E147" s="14"/>
      <c r="F147" s="14">
        <f>IF(D147&lt;=2, 0.8*D147*E147, IF(OR(D147&gt;2, D147&lt;=12), (12*D147-28)*E147, "Outra condição"))</f>
      </c>
      <c r="G147" s="24"/>
      <c r="H147" s="7"/>
      <c r="I147" s="27"/>
      <c r="J147" s="7"/>
      <c r="K147" s="27"/>
      <c r="L147" s="7"/>
      <c r="M147" s="27"/>
      <c r="N147" s="11"/>
      <c r="O147" s="28"/>
      <c r="P147" s="5"/>
      <c r="Q147" s="49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8.75">
      <c r="A148" s="1"/>
      <c r="B148" s="13" t="s">
        <v>21</v>
      </c>
      <c r="C148" s="13"/>
      <c r="D148" s="14"/>
      <c r="E148" s="14"/>
      <c r="F148" s="14">
        <f>IF(D148&lt;=2, 0.8*D148*E148, IF(OR(D148&gt;2, D148&lt;=12), (12*D148-28)*E148, "Outra condição"))</f>
      </c>
      <c r="G148" s="24"/>
      <c r="H148" s="7"/>
      <c r="I148" s="27"/>
      <c r="J148" s="7"/>
      <c r="K148" s="27"/>
      <c r="L148" s="7"/>
      <c r="M148" s="27"/>
      <c r="N148" s="11"/>
      <c r="O148" s="28"/>
      <c r="P148" s="5"/>
      <c r="Q148" s="49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8.75">
      <c r="A149" s="1"/>
      <c r="B149" s="13" t="s">
        <v>22</v>
      </c>
      <c r="C149" s="13"/>
      <c r="D149" s="14"/>
      <c r="E149" s="14"/>
      <c r="F149" s="14">
        <f>IF(D149&lt;=2, 0.8*D149*E149, IF(OR(D149&gt;2, D149&lt;=12), (12*D149-28)*E149, "Outra condição"))</f>
      </c>
      <c r="G149" s="29"/>
      <c r="H149" s="30"/>
      <c r="I149" s="33"/>
      <c r="J149" s="30"/>
      <c r="K149" s="33"/>
      <c r="L149" s="30"/>
      <c r="M149" s="33"/>
      <c r="N149" s="46"/>
      <c r="O149" s="34"/>
      <c r="P149" s="5"/>
      <c r="Q149" s="49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8.75">
      <c r="A150" s="1"/>
      <c r="B150" s="39"/>
      <c r="C150" s="40"/>
      <c r="D150" s="41"/>
      <c r="E150" s="41"/>
      <c r="F150" s="41"/>
      <c r="G150" s="41"/>
      <c r="H150" s="40"/>
      <c r="I150" s="41"/>
      <c r="J150" s="40"/>
      <c r="K150" s="41"/>
      <c r="L150" s="40"/>
      <c r="M150" s="41"/>
      <c r="N150" s="42"/>
      <c r="O150" s="50"/>
      <c r="P150" s="5"/>
      <c r="Q150" s="49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x14ac:dyDescent="0.25" r="151" customHeight="1" ht="18.75">
      <c r="A151" s="1"/>
      <c r="B151" s="12" t="s">
        <v>1</v>
      </c>
      <c r="C151" s="2" t="s">
        <v>31</v>
      </c>
      <c r="D151" s="3"/>
      <c r="E151" s="3"/>
      <c r="F151" s="3"/>
      <c r="G151" s="3"/>
      <c r="H151" s="2"/>
      <c r="I151" s="3"/>
      <c r="J151" s="2"/>
      <c r="K151" s="3"/>
      <c r="L151" s="2"/>
      <c r="M151" s="3"/>
      <c r="N151" s="4"/>
      <c r="O151" s="2"/>
      <c r="P151" s="5"/>
      <c r="Q151" s="49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x14ac:dyDescent="0.25" r="152" customHeight="1" ht="18.75">
      <c r="A152" s="1"/>
      <c r="B152" s="47" t="s">
        <v>3</v>
      </c>
      <c r="C152" s="47"/>
      <c r="D152" s="48" t="s">
        <v>4</v>
      </c>
      <c r="E152" s="48" t="s">
        <v>5</v>
      </c>
      <c r="F152" s="48" t="s">
        <v>6</v>
      </c>
      <c r="G152" s="3" t="s">
        <v>7</v>
      </c>
      <c r="H152" s="2"/>
      <c r="I152" s="3"/>
      <c r="J152" s="2"/>
      <c r="K152" s="3"/>
      <c r="L152" s="2"/>
      <c r="M152" s="3"/>
      <c r="N152" s="4"/>
      <c r="O152" s="2"/>
      <c r="P152" s="5"/>
      <c r="Q152" s="49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x14ac:dyDescent="0.25" r="153" customHeight="1" ht="18.75">
      <c r="A153" s="1"/>
      <c r="B153" s="13" t="s">
        <v>8</v>
      </c>
      <c r="C153" s="13"/>
      <c r="D153" s="14"/>
      <c r="E153" s="14"/>
      <c r="F153" s="14">
        <f>IF(D153&lt;=2, 0.8*D153*E153, IF(OR(D153&gt;2, D153&lt;=12), (12*D153-28)*E153, "Outra condição"))</f>
      </c>
      <c r="G153" s="15"/>
      <c r="H153" s="16"/>
      <c r="I153" s="19"/>
      <c r="J153" s="16"/>
      <c r="K153" s="19"/>
      <c r="L153" s="16"/>
      <c r="M153" s="19"/>
      <c r="N153" s="38"/>
      <c r="O153" s="20"/>
      <c r="P153" s="5"/>
      <c r="Q153" s="49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x14ac:dyDescent="0.25" r="154" customHeight="1" ht="18.75">
      <c r="A154" s="1"/>
      <c r="B154" s="13" t="s">
        <v>9</v>
      </c>
      <c r="C154" s="13"/>
      <c r="D154" s="14"/>
      <c r="E154" s="14"/>
      <c r="F154" s="14">
        <f>IF(D154&lt;=2, 0.8*D154*E154, IF(OR(D154&gt;2, D154&lt;=12), (12*D154-28)*E154, "Outra condição"))</f>
      </c>
      <c r="G154" s="24"/>
      <c r="H154" s="7"/>
      <c r="I154" s="27"/>
      <c r="J154" s="7"/>
      <c r="K154" s="27"/>
      <c r="L154" s="7"/>
      <c r="M154" s="27"/>
      <c r="N154" s="11"/>
      <c r="O154" s="28"/>
      <c r="P154" s="5"/>
      <c r="Q154" s="49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x14ac:dyDescent="0.25" r="155" customHeight="1" ht="18.75">
      <c r="A155" s="1"/>
      <c r="B155" s="13" t="s">
        <v>10</v>
      </c>
      <c r="C155" s="13"/>
      <c r="D155" s="14"/>
      <c r="E155" s="14"/>
      <c r="F155" s="14">
        <f>IF(D155&lt;=2, 0.8*D155*E155, IF(OR(D155&gt;2, D155&lt;=12), (12*D155-28)*E155, "Outra condição"))</f>
      </c>
      <c r="G155" s="24"/>
      <c r="H155" s="7"/>
      <c r="I155" s="27"/>
      <c r="J155" s="7"/>
      <c r="K155" s="27"/>
      <c r="L155" s="7"/>
      <c r="M155" s="27"/>
      <c r="N155" s="11"/>
      <c r="O155" s="28"/>
      <c r="P155" s="5"/>
      <c r="Q155" s="49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x14ac:dyDescent="0.25" r="156" customHeight="1" ht="18.75">
      <c r="A156" s="1"/>
      <c r="B156" s="13" t="s">
        <v>11</v>
      </c>
      <c r="C156" s="13"/>
      <c r="D156" s="14"/>
      <c r="E156" s="14"/>
      <c r="F156" s="14">
        <f>IF(D156&lt;=2, 0.8*D156*E156, IF(OR(D156&gt;2, D156&lt;=12), (12*D156-28)*E156, "Outra condição"))</f>
      </c>
      <c r="G156" s="24"/>
      <c r="H156" s="7"/>
      <c r="I156" s="27"/>
      <c r="J156" s="7"/>
      <c r="K156" s="27"/>
      <c r="L156" s="7"/>
      <c r="M156" s="27"/>
      <c r="N156" s="11"/>
      <c r="O156" s="28"/>
      <c r="P156" s="5"/>
      <c r="Q156" s="49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x14ac:dyDescent="0.25" r="157" customHeight="1" ht="18.75">
      <c r="A157" s="1"/>
      <c r="B157" s="13" t="s">
        <v>12</v>
      </c>
      <c r="C157" s="13"/>
      <c r="D157" s="14"/>
      <c r="E157" s="14"/>
      <c r="F157" s="14">
        <f>IF(D157&lt;=2, 0.8*D157*E157, IF(OR(D157&gt;2, D157&lt;=12), (12*D157-28)*E157, "Outra condição"))</f>
      </c>
      <c r="G157" s="24"/>
      <c r="H157" s="7"/>
      <c r="I157" s="27"/>
      <c r="J157" s="7"/>
      <c r="K157" s="27"/>
      <c r="L157" s="7"/>
      <c r="M157" s="27"/>
      <c r="N157" s="11"/>
      <c r="O157" s="28"/>
      <c r="P157" s="5"/>
      <c r="Q157" s="49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x14ac:dyDescent="0.25" r="158" customHeight="1" ht="18.75">
      <c r="A158" s="1"/>
      <c r="B158" s="13" t="s">
        <v>13</v>
      </c>
      <c r="C158" s="13"/>
      <c r="D158" s="14"/>
      <c r="E158" s="14"/>
      <c r="F158" s="14">
        <f>IF(D158&lt;=2, 0.8*D158*E158, IF(OR(D158&gt;2, D158&lt;=12), (12*D158-28)*E158, "Outra condição"))</f>
      </c>
      <c r="G158" s="24"/>
      <c r="H158" s="7"/>
      <c r="I158" s="27"/>
      <c r="J158" s="7"/>
      <c r="K158" s="27"/>
      <c r="L158" s="7"/>
      <c r="M158" s="27"/>
      <c r="N158" s="11"/>
      <c r="O158" s="28"/>
      <c r="P158" s="5"/>
      <c r="Q158" s="49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x14ac:dyDescent="0.25" r="159" customHeight="1" ht="18.75">
      <c r="A159" s="1"/>
      <c r="B159" s="13" t="s">
        <v>14</v>
      </c>
      <c r="C159" s="13"/>
      <c r="D159" s="14"/>
      <c r="E159" s="14"/>
      <c r="F159" s="14">
        <f>IF(D159&lt;=2, 0.8*D159*E159, IF(OR(D159&gt;2, D159&lt;=12), (12*D159-28)*E159, "Outra condição"))</f>
      </c>
      <c r="G159" s="24"/>
      <c r="H159" s="7"/>
      <c r="I159" s="27"/>
      <c r="J159" s="7"/>
      <c r="K159" s="27"/>
      <c r="L159" s="7"/>
      <c r="M159" s="27"/>
      <c r="N159" s="11"/>
      <c r="O159" s="28"/>
      <c r="P159" s="5"/>
      <c r="Q159" s="49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x14ac:dyDescent="0.25" r="160" customHeight="1" ht="18.75">
      <c r="A160" s="1"/>
      <c r="B160" s="13" t="s">
        <v>15</v>
      </c>
      <c r="C160" s="13"/>
      <c r="D160" s="14"/>
      <c r="E160" s="14"/>
      <c r="F160" s="14">
        <f>IF(D160&lt;=2, 0.8*D160*E160, IF(OR(D160&gt;2, D160&lt;=12), (12*D160-28)*E160, "Outra condição"))</f>
      </c>
      <c r="G160" s="24"/>
      <c r="H160" s="7"/>
      <c r="I160" s="27"/>
      <c r="J160" s="7"/>
      <c r="K160" s="27"/>
      <c r="L160" s="7"/>
      <c r="M160" s="27"/>
      <c r="N160" s="11"/>
      <c r="O160" s="28"/>
      <c r="P160" s="5"/>
      <c r="Q160" s="49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x14ac:dyDescent="0.25" r="161" customHeight="1" ht="18.75">
      <c r="A161" s="1"/>
      <c r="B161" s="13" t="s">
        <v>16</v>
      </c>
      <c r="C161" s="13"/>
      <c r="D161" s="14"/>
      <c r="E161" s="14"/>
      <c r="F161" s="14">
        <f>IF(D161&lt;=2, 0.8*D161*E161, IF(OR(D161&gt;2, D161&lt;=12), (12*D161-28)*E161, "Outra condição"))</f>
      </c>
      <c r="G161" s="24"/>
      <c r="H161" s="7"/>
      <c r="I161" s="27"/>
      <c r="J161" s="7"/>
      <c r="K161" s="27"/>
      <c r="L161" s="7"/>
      <c r="M161" s="27"/>
      <c r="N161" s="11"/>
      <c r="O161" s="28"/>
      <c r="P161" s="5"/>
      <c r="Q161" s="49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x14ac:dyDescent="0.25" r="162" customHeight="1" ht="18.75">
      <c r="A162" s="1"/>
      <c r="B162" s="13" t="s">
        <v>17</v>
      </c>
      <c r="C162" s="13"/>
      <c r="D162" s="14">
        <v>1</v>
      </c>
      <c r="E162" s="14">
        <v>3</v>
      </c>
      <c r="F162" s="22">
        <f>IF(D162&lt;=2, 0.8*D162*E162, IF(OR(D162&gt;2, D162&lt;=12), (12*D162-28)*E162, "Outra condição"))</f>
      </c>
      <c r="G162" s="24"/>
      <c r="H162" s="7"/>
      <c r="I162" s="27"/>
      <c r="J162" s="7"/>
      <c r="K162" s="27"/>
      <c r="L162" s="7"/>
      <c r="M162" s="27"/>
      <c r="N162" s="11"/>
      <c r="O162" s="28"/>
      <c r="P162" s="5"/>
      <c r="Q162" s="49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x14ac:dyDescent="0.25" r="163" customHeight="1" ht="18.75">
      <c r="A163" s="1"/>
      <c r="B163" s="13" t="s">
        <v>18</v>
      </c>
      <c r="C163" s="13"/>
      <c r="D163" s="14">
        <v>1</v>
      </c>
      <c r="E163" s="14">
        <v>3</v>
      </c>
      <c r="F163" s="22">
        <f>IF(D163&lt;=2, 0.8*D163*E163, IF(OR(D163&gt;2, D163&lt;=12), (12*D163-28)*E163, "Outra condição"))</f>
      </c>
      <c r="G163" s="24"/>
      <c r="H163" s="7"/>
      <c r="I163" s="27"/>
      <c r="J163" s="7"/>
      <c r="K163" s="27"/>
      <c r="L163" s="7"/>
      <c r="M163" s="27"/>
      <c r="N163" s="11"/>
      <c r="O163" s="28"/>
      <c r="P163" s="5"/>
      <c r="Q163" s="49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x14ac:dyDescent="0.25" r="164" customHeight="1" ht="18.75">
      <c r="A164" s="1"/>
      <c r="B164" s="44" t="s">
        <v>27</v>
      </c>
      <c r="C164" s="45"/>
      <c r="D164" s="14"/>
      <c r="E164" s="14"/>
      <c r="F164" s="14">
        <f>IF(D164&lt;=2, 0.8*D164*E164, IF(OR(D164&gt;2, D164&lt;=12), (12*D164-28)*E164, "Outra condição"))</f>
      </c>
      <c r="G164" s="24"/>
      <c r="H164" s="7"/>
      <c r="I164" s="27"/>
      <c r="J164" s="7"/>
      <c r="K164" s="27"/>
      <c r="L164" s="7"/>
      <c r="M164" s="27"/>
      <c r="N164" s="11"/>
      <c r="O164" s="28"/>
      <c r="P164" s="5"/>
      <c r="Q164" s="49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x14ac:dyDescent="0.25" r="165" customHeight="1" ht="18.75">
      <c r="A165" s="1"/>
      <c r="B165" s="13" t="s">
        <v>19</v>
      </c>
      <c r="C165" s="13"/>
      <c r="D165" s="14"/>
      <c r="E165" s="14"/>
      <c r="F165" s="14">
        <f>IF(D165&lt;=2, 0.8*D165*E165, IF(OR(D165&gt;2, D165&lt;=12), (12*D165-28)*E165, "Outra condição"))</f>
      </c>
      <c r="G165" s="24"/>
      <c r="H165" s="7"/>
      <c r="I165" s="27"/>
      <c r="J165" s="7"/>
      <c r="K165" s="27"/>
      <c r="L165" s="7"/>
      <c r="M165" s="27"/>
      <c r="N165" s="11"/>
      <c r="O165" s="28"/>
      <c r="P165" s="5"/>
      <c r="Q165" s="49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x14ac:dyDescent="0.25" r="166" customHeight="1" ht="18.75">
      <c r="A166" s="1"/>
      <c r="B166" s="13" t="s">
        <v>20</v>
      </c>
      <c r="C166" s="13"/>
      <c r="D166" s="14"/>
      <c r="E166" s="14"/>
      <c r="F166" s="14">
        <f>IF(D166&lt;=2, 0.8*D166*E166, IF(OR(D166&gt;2, D166&lt;=12), (12*D166-28)*E166, "Outra condição"))</f>
      </c>
      <c r="G166" s="24"/>
      <c r="H166" s="7"/>
      <c r="I166" s="27"/>
      <c r="J166" s="7"/>
      <c r="K166" s="27"/>
      <c r="L166" s="7"/>
      <c r="M166" s="27"/>
      <c r="N166" s="11"/>
      <c r="O166" s="28"/>
      <c r="P166" s="5"/>
      <c r="Q166" s="49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x14ac:dyDescent="0.25" r="167" customHeight="1" ht="18.75">
      <c r="A167" s="1"/>
      <c r="B167" s="13" t="s">
        <v>21</v>
      </c>
      <c r="C167" s="13"/>
      <c r="D167" s="14"/>
      <c r="E167" s="14"/>
      <c r="F167" s="14">
        <f>IF(D167&lt;=2, 0.8*D167*E167, IF(OR(D167&gt;2, D167&lt;=12), (12*D167-28)*E167, "Outra condição"))</f>
      </c>
      <c r="G167" s="24"/>
      <c r="H167" s="7"/>
      <c r="I167" s="27"/>
      <c r="J167" s="7"/>
      <c r="K167" s="27"/>
      <c r="L167" s="7"/>
      <c r="M167" s="27"/>
      <c r="N167" s="11"/>
      <c r="O167" s="28"/>
      <c r="P167" s="5"/>
      <c r="Q167" s="49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x14ac:dyDescent="0.25" r="168" customHeight="1" ht="18.75">
      <c r="A168" s="1"/>
      <c r="B168" s="13" t="s">
        <v>22</v>
      </c>
      <c r="C168" s="13"/>
      <c r="D168" s="14"/>
      <c r="E168" s="14"/>
      <c r="F168" s="14">
        <f>IF(D168&lt;=2, 0.8*D168*E168, IF(OR(D168&gt;2, D168&lt;=12), (12*D168-28)*E168, "Outra condição"))</f>
      </c>
      <c r="G168" s="29"/>
      <c r="H168" s="30"/>
      <c r="I168" s="33"/>
      <c r="J168" s="30"/>
      <c r="K168" s="33"/>
      <c r="L168" s="30"/>
      <c r="M168" s="33"/>
      <c r="N168" s="46"/>
      <c r="O168" s="34"/>
      <c r="P168" s="5"/>
      <c r="Q168" s="49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x14ac:dyDescent="0.25" r="169" customHeight="1" ht="18.75">
      <c r="A169" s="1"/>
      <c r="B169" s="39"/>
      <c r="C169" s="40"/>
      <c r="D169" s="41"/>
      <c r="E169" s="41"/>
      <c r="F169" s="41"/>
      <c r="G169" s="41"/>
      <c r="H169" s="40"/>
      <c r="I169" s="41"/>
      <c r="J169" s="40"/>
      <c r="K169" s="41"/>
      <c r="L169" s="40"/>
      <c r="M169" s="41"/>
      <c r="N169" s="42"/>
      <c r="O169" s="50"/>
      <c r="P169" s="5"/>
      <c r="Q169" s="49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x14ac:dyDescent="0.25" r="170" customHeight="1" ht="18.75">
      <c r="A170" s="1"/>
      <c r="B170" s="12" t="s">
        <v>1</v>
      </c>
      <c r="C170" s="2" t="s">
        <v>32</v>
      </c>
      <c r="D170" s="3"/>
      <c r="E170" s="3"/>
      <c r="F170" s="3"/>
      <c r="G170" s="3"/>
      <c r="H170" s="2"/>
      <c r="I170" s="3"/>
      <c r="J170" s="2"/>
      <c r="K170" s="3"/>
      <c r="L170" s="2"/>
      <c r="M170" s="3"/>
      <c r="N170" s="4"/>
      <c r="O170" s="2"/>
      <c r="P170" s="5"/>
      <c r="Q170" s="49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x14ac:dyDescent="0.25" r="171" customHeight="1" ht="18.75">
      <c r="A171" s="1"/>
      <c r="B171" s="47" t="s">
        <v>3</v>
      </c>
      <c r="C171" s="47"/>
      <c r="D171" s="48" t="s">
        <v>4</v>
      </c>
      <c r="E171" s="48" t="s">
        <v>5</v>
      </c>
      <c r="F171" s="48" t="s">
        <v>6</v>
      </c>
      <c r="G171" s="3" t="s">
        <v>7</v>
      </c>
      <c r="H171" s="2"/>
      <c r="I171" s="3"/>
      <c r="J171" s="2"/>
      <c r="K171" s="3"/>
      <c r="L171" s="2"/>
      <c r="M171" s="3"/>
      <c r="N171" s="4"/>
      <c r="O171" s="2"/>
      <c r="P171" s="5"/>
      <c r="Q171" s="49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x14ac:dyDescent="0.25" r="172" customHeight="1" ht="18.75">
      <c r="A172" s="1"/>
      <c r="B172" s="13" t="s">
        <v>8</v>
      </c>
      <c r="C172" s="13"/>
      <c r="D172" s="14"/>
      <c r="E172" s="14"/>
      <c r="F172" s="14">
        <f>IF(D172&lt;=2, 0.8*D172*E172, IF(OR(D172&gt;2, D172&lt;=12), (12*D172-28)*E172, "Outra condição"))</f>
      </c>
      <c r="G172" s="15"/>
      <c r="H172" s="16"/>
      <c r="I172" s="19"/>
      <c r="J172" s="16"/>
      <c r="K172" s="19"/>
      <c r="L172" s="16"/>
      <c r="M172" s="19"/>
      <c r="N172" s="38"/>
      <c r="O172" s="20"/>
      <c r="P172" s="5"/>
      <c r="Q172" s="49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x14ac:dyDescent="0.25" r="173" customHeight="1" ht="18.75">
      <c r="A173" s="1"/>
      <c r="B173" s="13" t="s">
        <v>9</v>
      </c>
      <c r="C173" s="13"/>
      <c r="D173" s="14"/>
      <c r="E173" s="14"/>
      <c r="F173" s="14">
        <f>IF(D173&lt;=2, 0.8*D173*E173, IF(OR(D173&gt;2, D173&lt;=12), (12*D173-28)*E173, "Outra condição"))</f>
      </c>
      <c r="G173" s="24"/>
      <c r="H173" s="7"/>
      <c r="I173" s="27"/>
      <c r="J173" s="7"/>
      <c r="K173" s="27"/>
      <c r="L173" s="7"/>
      <c r="M173" s="27"/>
      <c r="N173" s="11"/>
      <c r="O173" s="28"/>
      <c r="P173" s="5"/>
      <c r="Q173" s="49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x14ac:dyDescent="0.25" r="174" customHeight="1" ht="18.75">
      <c r="A174" s="1"/>
      <c r="B174" s="13" t="s">
        <v>10</v>
      </c>
      <c r="C174" s="13"/>
      <c r="D174" s="14"/>
      <c r="E174" s="14"/>
      <c r="F174" s="14">
        <f>IF(D174&lt;=2, 0.8*D174*E174, IF(OR(D174&gt;2, D174&lt;=12), (12*D174-28)*E174, "Outra condição"))</f>
      </c>
      <c r="G174" s="24"/>
      <c r="H174" s="7"/>
      <c r="I174" s="27"/>
      <c r="J174" s="7"/>
      <c r="K174" s="27"/>
      <c r="L174" s="7"/>
      <c r="M174" s="27"/>
      <c r="N174" s="11"/>
      <c r="O174" s="28"/>
      <c r="P174" s="5"/>
      <c r="Q174" s="49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x14ac:dyDescent="0.25" r="175" customHeight="1" ht="18.75">
      <c r="A175" s="1"/>
      <c r="B175" s="13" t="s">
        <v>11</v>
      </c>
      <c r="C175" s="13"/>
      <c r="D175" s="14"/>
      <c r="E175" s="14"/>
      <c r="F175" s="14">
        <f>IF(D175&lt;=2, 0.8*D175*E175, IF(OR(D175&gt;2, D175&lt;=12), (12*D175-28)*E175, "Outra condição"))</f>
      </c>
      <c r="G175" s="24"/>
      <c r="H175" s="7"/>
      <c r="I175" s="27"/>
      <c r="J175" s="7"/>
      <c r="K175" s="27"/>
      <c r="L175" s="7"/>
      <c r="M175" s="27"/>
      <c r="N175" s="11"/>
      <c r="O175" s="28"/>
      <c r="P175" s="5"/>
      <c r="Q175" s="49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x14ac:dyDescent="0.25" r="176" customHeight="1" ht="18.75">
      <c r="A176" s="1"/>
      <c r="B176" s="13" t="s">
        <v>12</v>
      </c>
      <c r="C176" s="13"/>
      <c r="D176" s="14"/>
      <c r="E176" s="14"/>
      <c r="F176" s="14">
        <f>IF(D176&lt;=2, 0.8*D176*E176, IF(OR(D176&gt;2, D176&lt;=12), (12*D176-28)*E176, "Outra condição"))</f>
      </c>
      <c r="G176" s="24"/>
      <c r="H176" s="7"/>
      <c r="I176" s="27"/>
      <c r="J176" s="7"/>
      <c r="K176" s="27"/>
      <c r="L176" s="7"/>
      <c r="M176" s="27"/>
      <c r="N176" s="11"/>
      <c r="O176" s="28"/>
      <c r="P176" s="5"/>
      <c r="Q176" s="49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x14ac:dyDescent="0.25" r="177" customHeight="1" ht="18.75">
      <c r="A177" s="1"/>
      <c r="B177" s="13" t="s">
        <v>13</v>
      </c>
      <c r="C177" s="13"/>
      <c r="D177" s="14"/>
      <c r="E177" s="14"/>
      <c r="F177" s="14">
        <f>IF(D177&lt;=2, 0.8*D177*E177, IF(OR(D177&gt;2, D177&lt;=12), (12*D177-28)*E177, "Outra condição"))</f>
      </c>
      <c r="G177" s="24"/>
      <c r="H177" s="7"/>
      <c r="I177" s="27"/>
      <c r="J177" s="7"/>
      <c r="K177" s="27"/>
      <c r="L177" s="7"/>
      <c r="M177" s="27"/>
      <c r="N177" s="11"/>
      <c r="O177" s="28"/>
      <c r="P177" s="5"/>
      <c r="Q177" s="49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x14ac:dyDescent="0.25" r="178" customHeight="1" ht="18.75">
      <c r="A178" s="1"/>
      <c r="B178" s="13" t="s">
        <v>14</v>
      </c>
      <c r="C178" s="13"/>
      <c r="D178" s="14"/>
      <c r="E178" s="14"/>
      <c r="F178" s="14">
        <f>IF(D178&lt;=2, 0.8*D178*E178, IF(OR(D178&gt;2, D178&lt;=12), (12*D178-28)*E178, "Outra condição"))</f>
      </c>
      <c r="G178" s="24"/>
      <c r="H178" s="7"/>
      <c r="I178" s="27"/>
      <c r="J178" s="7"/>
      <c r="K178" s="27"/>
      <c r="L178" s="7"/>
      <c r="M178" s="27"/>
      <c r="N178" s="11"/>
      <c r="O178" s="28"/>
      <c r="P178" s="5"/>
      <c r="Q178" s="49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x14ac:dyDescent="0.25" r="179" customHeight="1" ht="18.75">
      <c r="A179" s="1"/>
      <c r="B179" s="13" t="s">
        <v>15</v>
      </c>
      <c r="C179" s="13"/>
      <c r="D179" s="14"/>
      <c r="E179" s="14"/>
      <c r="F179" s="14">
        <f>IF(D179&lt;=2, 0.8*D179*E179, IF(OR(D179&gt;2, D179&lt;=12), (12*D179-28)*E179, "Outra condição"))</f>
      </c>
      <c r="G179" s="24"/>
      <c r="H179" s="7"/>
      <c r="I179" s="27"/>
      <c r="J179" s="7"/>
      <c r="K179" s="27"/>
      <c r="L179" s="7"/>
      <c r="M179" s="27"/>
      <c r="N179" s="11"/>
      <c r="O179" s="28"/>
      <c r="P179" s="5"/>
      <c r="Q179" s="49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x14ac:dyDescent="0.25" r="180" customHeight="1" ht="18.75">
      <c r="A180" s="1"/>
      <c r="B180" s="13" t="s">
        <v>16</v>
      </c>
      <c r="C180" s="13"/>
      <c r="D180" s="14"/>
      <c r="E180" s="14"/>
      <c r="F180" s="14">
        <f>IF(D180&lt;=2, 0.8*D180*E180, IF(OR(D180&gt;2, D180&lt;=12), (12*D180-28)*E180, "Outra condição"))</f>
      </c>
      <c r="G180" s="24"/>
      <c r="H180" s="7"/>
      <c r="I180" s="27"/>
      <c r="J180" s="7"/>
      <c r="K180" s="27"/>
      <c r="L180" s="7"/>
      <c r="M180" s="27"/>
      <c r="N180" s="11"/>
      <c r="O180" s="28"/>
      <c r="P180" s="5"/>
      <c r="Q180" s="49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x14ac:dyDescent="0.25" r="181" customHeight="1" ht="18.75">
      <c r="A181" s="1"/>
      <c r="B181" s="13" t="s">
        <v>17</v>
      </c>
      <c r="C181" s="13"/>
      <c r="D181" s="14">
        <v>1</v>
      </c>
      <c r="E181" s="14">
        <v>3</v>
      </c>
      <c r="F181" s="22">
        <f>IF(D181&lt;=2, 0.8*D181*E181, IF(OR(D181&gt;2, D181&lt;=12), (12*D181-28)*E181, "Outra condição"))</f>
      </c>
      <c r="G181" s="24"/>
      <c r="H181" s="7"/>
      <c r="I181" s="27"/>
      <c r="J181" s="7"/>
      <c r="K181" s="27"/>
      <c r="L181" s="7"/>
      <c r="M181" s="27"/>
      <c r="N181" s="11"/>
      <c r="O181" s="28"/>
      <c r="P181" s="5"/>
      <c r="Q181" s="49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x14ac:dyDescent="0.25" r="182" customHeight="1" ht="18.75">
      <c r="A182" s="1"/>
      <c r="B182" s="13" t="s">
        <v>18</v>
      </c>
      <c r="C182" s="13"/>
      <c r="D182" s="14">
        <v>1</v>
      </c>
      <c r="E182" s="14">
        <v>3</v>
      </c>
      <c r="F182" s="22">
        <f>IF(D182&lt;=2, 0.8*D182*E182, IF(OR(D182&gt;2, D182&lt;=12), (12*D182-28)*E182, "Outra condição"))</f>
      </c>
      <c r="G182" s="24"/>
      <c r="H182" s="7"/>
      <c r="I182" s="27"/>
      <c r="J182" s="7"/>
      <c r="K182" s="27"/>
      <c r="L182" s="7"/>
      <c r="M182" s="27"/>
      <c r="N182" s="11"/>
      <c r="O182" s="28"/>
      <c r="P182" s="5"/>
      <c r="Q182" s="49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x14ac:dyDescent="0.25" r="183" customHeight="1" ht="18.75">
      <c r="A183" s="1"/>
      <c r="B183" s="44" t="s">
        <v>27</v>
      </c>
      <c r="C183" s="45"/>
      <c r="D183" s="14"/>
      <c r="E183" s="14"/>
      <c r="F183" s="14">
        <f>IF(D183&lt;=2, 0.8*D183*E183, IF(OR(D183&gt;2, D183&lt;=12), (12*D183-28)*E183, "Outra condição"))</f>
      </c>
      <c r="G183" s="24"/>
      <c r="H183" s="7"/>
      <c r="I183" s="27"/>
      <c r="J183" s="7"/>
      <c r="K183" s="27"/>
      <c r="L183" s="7"/>
      <c r="M183" s="27"/>
      <c r="N183" s="11"/>
      <c r="O183" s="28"/>
      <c r="P183" s="5"/>
      <c r="Q183" s="49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x14ac:dyDescent="0.25" r="184" customHeight="1" ht="18.75">
      <c r="A184" s="1"/>
      <c r="B184" s="13" t="s">
        <v>19</v>
      </c>
      <c r="C184" s="13"/>
      <c r="D184" s="14"/>
      <c r="E184" s="14"/>
      <c r="F184" s="14">
        <f>IF(D184&lt;=2, 0.8*D184*E184, IF(OR(D184&gt;2, D184&lt;=12), (12*D184-28)*E184, "Outra condição"))</f>
      </c>
      <c r="G184" s="24"/>
      <c r="H184" s="7"/>
      <c r="I184" s="27"/>
      <c r="J184" s="7"/>
      <c r="K184" s="27"/>
      <c r="L184" s="7"/>
      <c r="M184" s="27"/>
      <c r="N184" s="11"/>
      <c r="O184" s="28"/>
      <c r="P184" s="5"/>
      <c r="Q184" s="49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x14ac:dyDescent="0.25" r="185" customHeight="1" ht="18.75">
      <c r="A185" s="1"/>
      <c r="B185" s="13" t="s">
        <v>20</v>
      </c>
      <c r="C185" s="13"/>
      <c r="D185" s="14"/>
      <c r="E185" s="14"/>
      <c r="F185" s="14">
        <f>IF(D185&lt;=2, 0.8*D185*E185, IF(OR(D185&gt;2, D185&lt;=12), (12*D185-28)*E185, "Outra condição"))</f>
      </c>
      <c r="G185" s="24"/>
      <c r="H185" s="7"/>
      <c r="I185" s="27"/>
      <c r="J185" s="7"/>
      <c r="K185" s="27"/>
      <c r="L185" s="7"/>
      <c r="M185" s="27"/>
      <c r="N185" s="11"/>
      <c r="O185" s="28"/>
      <c r="P185" s="5"/>
      <c r="Q185" s="49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x14ac:dyDescent="0.25" r="186" customHeight="1" ht="18.75">
      <c r="A186" s="1"/>
      <c r="B186" s="13" t="s">
        <v>21</v>
      </c>
      <c r="C186" s="13"/>
      <c r="D186" s="14"/>
      <c r="E186" s="14"/>
      <c r="F186" s="14">
        <f>IF(D186&lt;=2, 0.8*D186*E186, IF(OR(D186&gt;2, D186&lt;=12), (12*D186-28)*E186, "Outra condição"))</f>
      </c>
      <c r="G186" s="24"/>
      <c r="H186" s="7"/>
      <c r="I186" s="27"/>
      <c r="J186" s="7"/>
      <c r="K186" s="27"/>
      <c r="L186" s="7"/>
      <c r="M186" s="27"/>
      <c r="N186" s="11"/>
      <c r="O186" s="28"/>
      <c r="P186" s="5"/>
      <c r="Q186" s="49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x14ac:dyDescent="0.25" r="187" customHeight="1" ht="18.75">
      <c r="A187" s="1"/>
      <c r="B187" s="13" t="s">
        <v>22</v>
      </c>
      <c r="C187" s="13"/>
      <c r="D187" s="14"/>
      <c r="E187" s="14"/>
      <c r="F187" s="14">
        <f>IF(D187&lt;=2, 0.8*D187*E187, IF(OR(D187&gt;2, D187&lt;=12), (12*D187-28)*E187, "Outra condição"))</f>
      </c>
      <c r="G187" s="29"/>
      <c r="H187" s="30"/>
      <c r="I187" s="33"/>
      <c r="J187" s="30"/>
      <c r="K187" s="33"/>
      <c r="L187" s="30"/>
      <c r="M187" s="33"/>
      <c r="N187" s="46"/>
      <c r="O187" s="34"/>
      <c r="P187" s="5"/>
      <c r="Q187" s="49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x14ac:dyDescent="0.25" r="188" customHeight="1" ht="18.75">
      <c r="A188" s="1"/>
      <c r="B188" s="39"/>
      <c r="C188" s="40"/>
      <c r="D188" s="41"/>
      <c r="E188" s="41"/>
      <c r="F188" s="41"/>
      <c r="G188" s="41"/>
      <c r="H188" s="40"/>
      <c r="I188" s="41"/>
      <c r="J188" s="40"/>
      <c r="K188" s="41"/>
      <c r="L188" s="40"/>
      <c r="M188" s="41"/>
      <c r="N188" s="42"/>
      <c r="O188" s="50"/>
      <c r="P188" s="5"/>
      <c r="Q188" s="49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x14ac:dyDescent="0.25" r="189" customHeight="1" ht="20.25">
      <c r="A189" s="1"/>
      <c r="B189" s="12" t="s">
        <v>1</v>
      </c>
      <c r="C189" s="2" t="s">
        <v>33</v>
      </c>
      <c r="D189" s="3"/>
      <c r="E189" s="3"/>
      <c r="F189" s="3"/>
      <c r="G189" s="3"/>
      <c r="H189" s="2"/>
      <c r="I189" s="3"/>
      <c r="J189" s="2"/>
      <c r="K189" s="3"/>
      <c r="L189" s="2"/>
      <c r="M189" s="3"/>
      <c r="N189" s="4"/>
      <c r="O189" s="2"/>
      <c r="P189" s="5"/>
      <c r="Q189" s="49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x14ac:dyDescent="0.25" r="190" customHeight="1" ht="19.5">
      <c r="A190" s="1"/>
      <c r="B190" s="47" t="s">
        <v>3</v>
      </c>
      <c r="C190" s="47"/>
      <c r="D190" s="48" t="s">
        <v>4</v>
      </c>
      <c r="E190" s="48" t="s">
        <v>5</v>
      </c>
      <c r="F190" s="48" t="s">
        <v>6</v>
      </c>
      <c r="G190" s="3" t="s">
        <v>7</v>
      </c>
      <c r="H190" s="2"/>
      <c r="I190" s="3"/>
      <c r="J190" s="2"/>
      <c r="K190" s="3"/>
      <c r="L190" s="2"/>
      <c r="M190" s="3"/>
      <c r="N190" s="4"/>
      <c r="O190" s="2"/>
      <c r="P190" s="5"/>
      <c r="Q190" s="49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x14ac:dyDescent="0.25" r="191" customHeight="1" ht="18.75">
      <c r="A191" s="1"/>
      <c r="B191" s="13" t="s">
        <v>8</v>
      </c>
      <c r="C191" s="13"/>
      <c r="D191" s="14"/>
      <c r="E191" s="14"/>
      <c r="F191" s="14">
        <f>IF(D191&lt;=2, 0.8*D191*E191, IF(OR(D191&gt;2, D191&lt;=12), (12*D191-28)*E191, "Outra condição"))</f>
      </c>
      <c r="G191" s="15"/>
      <c r="H191" s="16"/>
      <c r="I191" s="19"/>
      <c r="J191" s="16"/>
      <c r="K191" s="19"/>
      <c r="L191" s="16"/>
      <c r="M191" s="19"/>
      <c r="N191" s="38"/>
      <c r="O191" s="20"/>
      <c r="P191" s="5"/>
      <c r="Q191" s="49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x14ac:dyDescent="0.25" r="192" customHeight="1" ht="18.75">
      <c r="A192" s="1"/>
      <c r="B192" s="13" t="s">
        <v>9</v>
      </c>
      <c r="C192" s="13"/>
      <c r="D192" s="14"/>
      <c r="E192" s="14"/>
      <c r="F192" s="14">
        <f>IF(D192&lt;=2, 0.8*D192*E192, IF(OR(D192&gt;2, D192&lt;=12), (12*D192-28)*E192, "Outra condição"))</f>
      </c>
      <c r="G192" s="24"/>
      <c r="H192" s="7"/>
      <c r="I192" s="27"/>
      <c r="J192" s="7"/>
      <c r="K192" s="27"/>
      <c r="L192" s="7"/>
      <c r="M192" s="27"/>
      <c r="N192" s="11"/>
      <c r="O192" s="28"/>
      <c r="P192" s="5"/>
      <c r="Q192" s="49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x14ac:dyDescent="0.25" r="193" customHeight="1" ht="18.75">
      <c r="A193" s="1"/>
      <c r="B193" s="13" t="s">
        <v>10</v>
      </c>
      <c r="C193" s="13"/>
      <c r="D193" s="14"/>
      <c r="E193" s="14"/>
      <c r="F193" s="14">
        <f>IF(D193&lt;=2, 0.8*D193*E193, IF(OR(D193&gt;2, D193&lt;=12), (12*D193-28)*E193, "Outra condição"))</f>
      </c>
      <c r="G193" s="24"/>
      <c r="H193" s="7"/>
      <c r="I193" s="27"/>
      <c r="J193" s="7"/>
      <c r="K193" s="27"/>
      <c r="L193" s="7"/>
      <c r="M193" s="27"/>
      <c r="N193" s="11"/>
      <c r="O193" s="28"/>
      <c r="P193" s="5"/>
      <c r="Q193" s="49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x14ac:dyDescent="0.25" r="194" customHeight="1" ht="18.75">
      <c r="A194" s="1"/>
      <c r="B194" s="13" t="s">
        <v>11</v>
      </c>
      <c r="C194" s="13"/>
      <c r="D194" s="14"/>
      <c r="E194" s="14"/>
      <c r="F194" s="14">
        <f>IF(D194&lt;=2, 0.8*D194*E194, IF(OR(D194&gt;2, D194&lt;=12), (12*D194-28)*E194, "Outra condição"))</f>
      </c>
      <c r="G194" s="24"/>
      <c r="H194" s="7"/>
      <c r="I194" s="27"/>
      <c r="J194" s="7"/>
      <c r="K194" s="27"/>
      <c r="L194" s="7"/>
      <c r="M194" s="27"/>
      <c r="N194" s="11"/>
      <c r="O194" s="28"/>
      <c r="P194" s="5"/>
      <c r="Q194" s="49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x14ac:dyDescent="0.25" r="195" customHeight="1" ht="18.75">
      <c r="A195" s="1"/>
      <c r="B195" s="13" t="s">
        <v>12</v>
      </c>
      <c r="C195" s="13"/>
      <c r="D195" s="14"/>
      <c r="E195" s="14"/>
      <c r="F195" s="14">
        <f>IF(D195&lt;=2, 0.8*D195*E195, IF(OR(D195&gt;2, D195&lt;=12), (12*D195-28)*E195, "Outra condição"))</f>
      </c>
      <c r="G195" s="24"/>
      <c r="H195" s="7"/>
      <c r="I195" s="27"/>
      <c r="J195" s="7"/>
      <c r="K195" s="27"/>
      <c r="L195" s="7"/>
      <c r="M195" s="27"/>
      <c r="N195" s="11"/>
      <c r="O195" s="28"/>
      <c r="P195" s="5"/>
      <c r="Q195" s="49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x14ac:dyDescent="0.25" r="196" customHeight="1" ht="18.75">
      <c r="A196" s="1"/>
      <c r="B196" s="13" t="s">
        <v>13</v>
      </c>
      <c r="C196" s="13"/>
      <c r="D196" s="14"/>
      <c r="E196" s="14"/>
      <c r="F196" s="14">
        <f>IF(D196&lt;=2, 0.8*D196*E196, IF(OR(D196&gt;2, D196&lt;=12), (12*D196-28)*E196, "Outra condição"))</f>
      </c>
      <c r="G196" s="24"/>
      <c r="H196" s="7"/>
      <c r="I196" s="27"/>
      <c r="J196" s="7"/>
      <c r="K196" s="27"/>
      <c r="L196" s="7"/>
      <c r="M196" s="27"/>
      <c r="N196" s="11"/>
      <c r="O196" s="28"/>
      <c r="P196" s="5"/>
      <c r="Q196" s="49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x14ac:dyDescent="0.25" r="197" customHeight="1" ht="18.75">
      <c r="A197" s="1"/>
      <c r="B197" s="13" t="s">
        <v>14</v>
      </c>
      <c r="C197" s="13"/>
      <c r="D197" s="14"/>
      <c r="E197" s="14"/>
      <c r="F197" s="14">
        <f>IF(D197&lt;=2, 0.8*D197*E197, IF(OR(D197&gt;2, D197&lt;=12), (12*D197-28)*E197, "Outra condição"))</f>
      </c>
      <c r="G197" s="24"/>
      <c r="H197" s="7"/>
      <c r="I197" s="27"/>
      <c r="J197" s="7"/>
      <c r="K197" s="27"/>
      <c r="L197" s="7"/>
      <c r="M197" s="27"/>
      <c r="N197" s="11"/>
      <c r="O197" s="28"/>
      <c r="P197" s="5"/>
      <c r="Q197" s="49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x14ac:dyDescent="0.25" r="198" customHeight="1" ht="18.75">
      <c r="A198" s="1"/>
      <c r="B198" s="13" t="s">
        <v>15</v>
      </c>
      <c r="C198" s="13"/>
      <c r="D198" s="14"/>
      <c r="E198" s="14"/>
      <c r="F198" s="14">
        <f>IF(D198&lt;=2, 0.8*D198*E198, IF(OR(D198&gt;2, D198&lt;=12), (12*D198-28)*E198, "Outra condição"))</f>
      </c>
      <c r="G198" s="24"/>
      <c r="H198" s="7"/>
      <c r="I198" s="27"/>
      <c r="J198" s="7"/>
      <c r="K198" s="27"/>
      <c r="L198" s="7"/>
      <c r="M198" s="27"/>
      <c r="N198" s="11"/>
      <c r="O198" s="28"/>
      <c r="P198" s="5"/>
      <c r="Q198" s="49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x14ac:dyDescent="0.25" r="199" customHeight="1" ht="18.75">
      <c r="A199" s="1"/>
      <c r="B199" s="13" t="s">
        <v>16</v>
      </c>
      <c r="C199" s="13"/>
      <c r="D199" s="14"/>
      <c r="E199" s="14"/>
      <c r="F199" s="14">
        <f>IF(D199&lt;=2, 0.8*D199*E199, IF(OR(D199&gt;2, D199&lt;=12), (12*D199-28)*E199, "Outra condição"))</f>
      </c>
      <c r="G199" s="24"/>
      <c r="H199" s="7"/>
      <c r="I199" s="27"/>
      <c r="J199" s="7"/>
      <c r="K199" s="27"/>
      <c r="L199" s="7"/>
      <c r="M199" s="27"/>
      <c r="N199" s="11"/>
      <c r="O199" s="28"/>
      <c r="P199" s="5"/>
      <c r="Q199" s="49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x14ac:dyDescent="0.25" r="200" customHeight="1" ht="18.75">
      <c r="A200" s="1"/>
      <c r="B200" s="13" t="s">
        <v>17</v>
      </c>
      <c r="C200" s="13"/>
      <c r="D200" s="14">
        <v>1</v>
      </c>
      <c r="E200" s="14">
        <v>3</v>
      </c>
      <c r="F200" s="22">
        <f>IF(D200&lt;=2, 0.8*D200*E200, IF(OR(D200&gt;2, D200&lt;=12), (12*D200-28)*E200, "Outra condição"))</f>
      </c>
      <c r="G200" s="24"/>
      <c r="H200" s="7"/>
      <c r="I200" s="27"/>
      <c r="J200" s="7"/>
      <c r="K200" s="27"/>
      <c r="L200" s="7"/>
      <c r="M200" s="27"/>
      <c r="N200" s="11"/>
      <c r="O200" s="28"/>
      <c r="P200" s="5"/>
      <c r="Q200" s="49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x14ac:dyDescent="0.25" r="201" customHeight="1" ht="18.75">
      <c r="A201" s="1"/>
      <c r="B201" s="13" t="s">
        <v>18</v>
      </c>
      <c r="C201" s="13"/>
      <c r="D201" s="14">
        <v>1</v>
      </c>
      <c r="E201" s="14">
        <v>3</v>
      </c>
      <c r="F201" s="22">
        <f>IF(D201&lt;=2, 0.8*D201*E201, IF(OR(D201&gt;2, D201&lt;=12), (12*D201-28)*E201, "Outra condição"))</f>
      </c>
      <c r="G201" s="24"/>
      <c r="H201" s="7"/>
      <c r="I201" s="27"/>
      <c r="J201" s="7"/>
      <c r="K201" s="27"/>
      <c r="L201" s="7"/>
      <c r="M201" s="27"/>
      <c r="N201" s="11"/>
      <c r="O201" s="28"/>
      <c r="P201" s="5"/>
      <c r="Q201" s="49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x14ac:dyDescent="0.25" r="202" customHeight="1" ht="18.75">
      <c r="A202" s="1"/>
      <c r="B202" s="44" t="s">
        <v>27</v>
      </c>
      <c r="C202" s="45"/>
      <c r="D202" s="14"/>
      <c r="E202" s="14"/>
      <c r="F202" s="14">
        <f>IF(D202&lt;=2, 0.8*D202*E202, IF(OR(D202&gt;2, D202&lt;=12), (12*D202-28)*E202, "Outra condição"))</f>
      </c>
      <c r="G202" s="24"/>
      <c r="H202" s="7"/>
      <c r="I202" s="27"/>
      <c r="J202" s="7"/>
      <c r="K202" s="27"/>
      <c r="L202" s="7"/>
      <c r="M202" s="27"/>
      <c r="N202" s="11"/>
      <c r="O202" s="28"/>
      <c r="P202" s="5"/>
      <c r="Q202" s="49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x14ac:dyDescent="0.25" r="203" customHeight="1" ht="18.75">
      <c r="A203" s="1"/>
      <c r="B203" s="13" t="s">
        <v>19</v>
      </c>
      <c r="C203" s="13"/>
      <c r="D203" s="14"/>
      <c r="E203" s="14"/>
      <c r="F203" s="14">
        <f>IF(D203&lt;=2, 0.8*D203*E203, IF(OR(D203&gt;2, D203&lt;=12), (12*D203-28)*E203, "Outra condição"))</f>
      </c>
      <c r="G203" s="24"/>
      <c r="H203" s="7"/>
      <c r="I203" s="27"/>
      <c r="J203" s="7"/>
      <c r="K203" s="27"/>
      <c r="L203" s="7"/>
      <c r="M203" s="27"/>
      <c r="N203" s="11"/>
      <c r="O203" s="28"/>
      <c r="P203" s="5"/>
      <c r="Q203" s="49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x14ac:dyDescent="0.25" r="204" customHeight="1" ht="18.75">
      <c r="A204" s="1"/>
      <c r="B204" s="13" t="s">
        <v>34</v>
      </c>
      <c r="C204" s="13"/>
      <c r="D204" s="14"/>
      <c r="E204" s="14"/>
      <c r="F204" s="14">
        <f>IF(D204&lt;=2, 0.8*D204*E204, IF(OR(D204&gt;2, D204&lt;=12), (12*D204-28)*E204, "Outra condição"))</f>
      </c>
      <c r="G204" s="24"/>
      <c r="H204" s="7"/>
      <c r="I204" s="27"/>
      <c r="J204" s="7"/>
      <c r="K204" s="27"/>
      <c r="L204" s="7"/>
      <c r="M204" s="27"/>
      <c r="N204" s="11"/>
      <c r="O204" s="28"/>
      <c r="P204" s="5"/>
      <c r="Q204" s="49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x14ac:dyDescent="0.25" r="205" customHeight="1" ht="18.75">
      <c r="A205" s="1"/>
      <c r="B205" s="13" t="s">
        <v>21</v>
      </c>
      <c r="C205" s="13"/>
      <c r="D205" s="14"/>
      <c r="E205" s="14"/>
      <c r="F205" s="14">
        <f>IF(D205&lt;=2, 0.8*D205*E205, IF(OR(D205&gt;2, D205&lt;=12), (12*D205-28)*E205, "Outra condição"))</f>
      </c>
      <c r="G205" s="24"/>
      <c r="H205" s="7"/>
      <c r="I205" s="27"/>
      <c r="J205" s="7"/>
      <c r="K205" s="27"/>
      <c r="L205" s="7"/>
      <c r="M205" s="27"/>
      <c r="N205" s="11"/>
      <c r="O205" s="28"/>
      <c r="P205" s="5"/>
      <c r="Q205" s="49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x14ac:dyDescent="0.25" r="206" customHeight="1" ht="18.75">
      <c r="A206" s="1"/>
      <c r="B206" s="13" t="s">
        <v>22</v>
      </c>
      <c r="C206" s="13"/>
      <c r="D206" s="14"/>
      <c r="E206" s="14"/>
      <c r="F206" s="14">
        <f>IF(D206&lt;=2, 0.8*D206*E206, IF(OR(D206&gt;2, D206&lt;=12), (12*D206-28)*E206, "Outra condição"))</f>
      </c>
      <c r="G206" s="29"/>
      <c r="H206" s="30"/>
      <c r="I206" s="33"/>
      <c r="J206" s="30"/>
      <c r="K206" s="33"/>
      <c r="L206" s="30"/>
      <c r="M206" s="33"/>
      <c r="N206" s="46"/>
      <c r="O206" s="34"/>
      <c r="P206" s="5"/>
      <c r="Q206" s="49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x14ac:dyDescent="0.25" r="207" customHeight="1" ht="18.75">
      <c r="A207" s="1"/>
      <c r="B207" s="39"/>
      <c r="C207" s="40"/>
      <c r="D207" s="41"/>
      <c r="E207" s="41"/>
      <c r="F207" s="41"/>
      <c r="G207" s="41"/>
      <c r="H207" s="40"/>
      <c r="I207" s="41"/>
      <c r="J207" s="40"/>
      <c r="K207" s="41"/>
      <c r="L207" s="40"/>
      <c r="M207" s="41"/>
      <c r="N207" s="42"/>
      <c r="O207" s="50"/>
      <c r="P207" s="5"/>
      <c r="Q207" s="49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x14ac:dyDescent="0.25" r="208" customHeight="1" ht="18.75">
      <c r="A208" s="1"/>
      <c r="B208" s="12" t="s">
        <v>1</v>
      </c>
      <c r="C208" s="2" t="s">
        <v>35</v>
      </c>
      <c r="D208" s="3"/>
      <c r="E208" s="3"/>
      <c r="F208" s="3"/>
      <c r="G208" s="3"/>
      <c r="H208" s="2"/>
      <c r="I208" s="3"/>
      <c r="J208" s="2"/>
      <c r="K208" s="3"/>
      <c r="L208" s="2"/>
      <c r="M208" s="3"/>
      <c r="N208" s="4"/>
      <c r="O208" s="2"/>
      <c r="P208" s="5"/>
      <c r="Q208" s="49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x14ac:dyDescent="0.25" r="209" customHeight="1" ht="20.4">
      <c r="A209" s="1"/>
      <c r="B209" s="47" t="s">
        <v>3</v>
      </c>
      <c r="C209" s="47"/>
      <c r="D209" s="48" t="s">
        <v>4</v>
      </c>
      <c r="E209" s="48" t="s">
        <v>5</v>
      </c>
      <c r="F209" s="48" t="s">
        <v>6</v>
      </c>
      <c r="G209" s="3" t="s">
        <v>7</v>
      </c>
      <c r="H209" s="2"/>
      <c r="I209" s="3"/>
      <c r="J209" s="2"/>
      <c r="K209" s="3"/>
      <c r="L209" s="2"/>
      <c r="M209" s="3"/>
      <c r="N209" s="4"/>
      <c r="O209" s="2"/>
      <c r="P209" s="5"/>
      <c r="Q209" s="49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x14ac:dyDescent="0.25" r="210" customHeight="1" ht="18.75">
      <c r="A210" s="1"/>
      <c r="B210" s="13" t="s">
        <v>8</v>
      </c>
      <c r="C210" s="13"/>
      <c r="D210" s="14"/>
      <c r="E210" s="14"/>
      <c r="F210" s="14">
        <f>IF(D210&lt;=2, 0.8*D210*E210, IF(OR(D210&gt;2, D210&lt;=12), (12*D210-28)*E210, "Outra condição"))</f>
      </c>
      <c r="G210" s="15"/>
      <c r="H210" s="16"/>
      <c r="I210" s="19"/>
      <c r="J210" s="16"/>
      <c r="K210" s="19"/>
      <c r="L210" s="16"/>
      <c r="M210" s="19"/>
      <c r="N210" s="38"/>
      <c r="O210" s="20"/>
      <c r="P210" s="5"/>
      <c r="Q210" s="49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x14ac:dyDescent="0.25" r="211" customHeight="1" ht="18.75">
      <c r="A211" s="1"/>
      <c r="B211" s="13" t="s">
        <v>9</v>
      </c>
      <c r="C211" s="13"/>
      <c r="D211" s="14"/>
      <c r="E211" s="14"/>
      <c r="F211" s="14">
        <f>IF(D211&lt;=2, 0.8*D211*E211, IF(OR(D211&gt;2, D211&lt;=12), (12*D211-28)*E211, "Outra condição"))</f>
      </c>
      <c r="G211" s="24"/>
      <c r="H211" s="7"/>
      <c r="I211" s="27"/>
      <c r="J211" s="7"/>
      <c r="K211" s="27"/>
      <c r="L211" s="7"/>
      <c r="M211" s="27"/>
      <c r="N211" s="11"/>
      <c r="O211" s="28"/>
      <c r="P211" s="5"/>
      <c r="Q211" s="49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x14ac:dyDescent="0.25" r="212" customHeight="1" ht="18.75">
      <c r="A212" s="1"/>
      <c r="B212" s="13" t="s">
        <v>10</v>
      </c>
      <c r="C212" s="13"/>
      <c r="D212" s="14"/>
      <c r="E212" s="14"/>
      <c r="F212" s="14">
        <f>IF(D212&lt;=2, 0.8*D212*E212, IF(OR(D212&gt;2, D212&lt;=12), (12*D212-28)*E212, "Outra condição"))</f>
      </c>
      <c r="G212" s="24"/>
      <c r="H212" s="7"/>
      <c r="I212" s="27"/>
      <c r="J212" s="7"/>
      <c r="K212" s="27"/>
      <c r="L212" s="7"/>
      <c r="M212" s="27"/>
      <c r="N212" s="11"/>
      <c r="O212" s="28"/>
      <c r="P212" s="5"/>
      <c r="Q212" s="49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x14ac:dyDescent="0.25" r="213" customHeight="1" ht="18.75">
      <c r="A213" s="1"/>
      <c r="B213" s="13" t="s">
        <v>11</v>
      </c>
      <c r="C213" s="13"/>
      <c r="D213" s="14"/>
      <c r="E213" s="14"/>
      <c r="F213" s="14">
        <f>IF(D213&lt;=2, 0.8*D213*E213, IF(OR(D213&gt;2, D213&lt;=12), (12*D213-28)*E213, "Outra condição"))</f>
      </c>
      <c r="G213" s="24"/>
      <c r="H213" s="7"/>
      <c r="I213" s="27"/>
      <c r="J213" s="7"/>
      <c r="K213" s="27"/>
      <c r="L213" s="7"/>
      <c r="M213" s="27"/>
      <c r="N213" s="11"/>
      <c r="O213" s="28"/>
      <c r="P213" s="5"/>
      <c r="Q213" s="49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x14ac:dyDescent="0.25" r="214" customHeight="1" ht="18.75">
      <c r="A214" s="1"/>
      <c r="B214" s="13" t="s">
        <v>12</v>
      </c>
      <c r="C214" s="13"/>
      <c r="D214" s="14"/>
      <c r="E214" s="14"/>
      <c r="F214" s="14">
        <f>IF(D214&lt;=2, 0.8*D214*E214, IF(OR(D214&gt;2, D214&lt;=12), (12*D214-28)*E214, "Outra condição"))</f>
      </c>
      <c r="G214" s="24"/>
      <c r="H214" s="7"/>
      <c r="I214" s="27"/>
      <c r="J214" s="7"/>
      <c r="K214" s="27"/>
      <c r="L214" s="7"/>
      <c r="M214" s="27"/>
      <c r="N214" s="11"/>
      <c r="O214" s="28"/>
      <c r="P214" s="5"/>
      <c r="Q214" s="49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x14ac:dyDescent="0.25" r="215" customHeight="1" ht="18.75">
      <c r="A215" s="1"/>
      <c r="B215" s="13" t="s">
        <v>13</v>
      </c>
      <c r="C215" s="13"/>
      <c r="D215" s="14"/>
      <c r="E215" s="14"/>
      <c r="F215" s="14">
        <f>IF(D215&lt;=2, 0.8*D215*E215, IF(OR(D215&gt;2, D215&lt;=12), (12*D215-28)*E215, "Outra condição"))</f>
      </c>
      <c r="G215" s="24"/>
      <c r="H215" s="7"/>
      <c r="I215" s="27"/>
      <c r="J215" s="7"/>
      <c r="K215" s="27"/>
      <c r="L215" s="7"/>
      <c r="M215" s="27"/>
      <c r="N215" s="11"/>
      <c r="O215" s="28"/>
      <c r="P215" s="5"/>
      <c r="Q215" s="49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x14ac:dyDescent="0.25" r="216" customHeight="1" ht="18.75">
      <c r="A216" s="1"/>
      <c r="B216" s="13" t="s">
        <v>14</v>
      </c>
      <c r="C216" s="13"/>
      <c r="D216" s="14"/>
      <c r="E216" s="14"/>
      <c r="F216" s="14">
        <f>IF(D216&lt;=2, 0.8*D216*E216, IF(OR(D216&gt;2, D216&lt;=12), (12*D216-28)*E216, "Outra condição"))</f>
      </c>
      <c r="G216" s="24"/>
      <c r="H216" s="7"/>
      <c r="I216" s="27"/>
      <c r="J216" s="7"/>
      <c r="K216" s="27"/>
      <c r="L216" s="7"/>
      <c r="M216" s="27"/>
      <c r="N216" s="11"/>
      <c r="O216" s="28"/>
      <c r="P216" s="5"/>
      <c r="Q216" s="49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x14ac:dyDescent="0.25" r="217" customHeight="1" ht="18.75">
      <c r="A217" s="1"/>
      <c r="B217" s="13" t="s">
        <v>15</v>
      </c>
      <c r="C217" s="13"/>
      <c r="D217" s="14"/>
      <c r="E217" s="14"/>
      <c r="F217" s="14">
        <f>IF(D217&lt;=2, 0.8*D217*E217, IF(OR(D217&gt;2, D217&lt;=12), (12*D217-28)*E217, "Outra condição"))</f>
      </c>
      <c r="G217" s="24"/>
      <c r="H217" s="7"/>
      <c r="I217" s="27"/>
      <c r="J217" s="7"/>
      <c r="K217" s="27"/>
      <c r="L217" s="7"/>
      <c r="M217" s="27"/>
      <c r="N217" s="11"/>
      <c r="O217" s="28"/>
      <c r="P217" s="5"/>
      <c r="Q217" s="49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x14ac:dyDescent="0.25" r="218" customHeight="1" ht="18.75">
      <c r="A218" s="1"/>
      <c r="B218" s="13" t="s">
        <v>16</v>
      </c>
      <c r="C218" s="13"/>
      <c r="D218" s="14"/>
      <c r="E218" s="14"/>
      <c r="F218" s="14">
        <f>IF(D218&lt;=2, 0.8*D218*E218, IF(OR(D218&gt;2, D218&lt;=12), (12*D218-28)*E218, "Outra condição"))</f>
      </c>
      <c r="G218" s="24"/>
      <c r="H218" s="7"/>
      <c r="I218" s="27"/>
      <c r="J218" s="7"/>
      <c r="K218" s="27"/>
      <c r="L218" s="7"/>
      <c r="M218" s="27"/>
      <c r="N218" s="11"/>
      <c r="O218" s="28"/>
      <c r="P218" s="5"/>
      <c r="Q218" s="49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x14ac:dyDescent="0.25" r="219" customHeight="1" ht="18.75">
      <c r="A219" s="1"/>
      <c r="B219" s="13" t="s">
        <v>17</v>
      </c>
      <c r="C219" s="13"/>
      <c r="D219" s="14">
        <v>1</v>
      </c>
      <c r="E219" s="14">
        <v>3</v>
      </c>
      <c r="F219" s="22">
        <f>IF(D219&lt;=2, 0.8*D219*E219, IF(OR(D219&gt;2, D219&lt;=12), (12*D219-28)*E219, "Outra condição"))</f>
      </c>
      <c r="G219" s="24"/>
      <c r="H219" s="7"/>
      <c r="I219" s="27"/>
      <c r="J219" s="7"/>
      <c r="K219" s="27"/>
      <c r="L219" s="7"/>
      <c r="M219" s="27"/>
      <c r="N219" s="11"/>
      <c r="O219" s="28"/>
      <c r="P219" s="5"/>
      <c r="Q219" s="49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x14ac:dyDescent="0.25" r="220" customHeight="1" ht="18.75">
      <c r="A220" s="1"/>
      <c r="B220" s="13" t="s">
        <v>18</v>
      </c>
      <c r="C220" s="13"/>
      <c r="D220" s="14">
        <v>1</v>
      </c>
      <c r="E220" s="14">
        <v>3</v>
      </c>
      <c r="F220" s="22">
        <f>IF(D220&lt;=2, 0.8*D220*E220, IF(OR(D220&gt;2, D220&lt;=12), (12*D220-28)*E220, "Outra condição"))</f>
      </c>
      <c r="G220" s="24"/>
      <c r="H220" s="7"/>
      <c r="I220" s="27"/>
      <c r="J220" s="7"/>
      <c r="K220" s="27"/>
      <c r="L220" s="7"/>
      <c r="M220" s="27"/>
      <c r="N220" s="11"/>
      <c r="O220" s="28"/>
      <c r="P220" s="5"/>
      <c r="Q220" s="49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x14ac:dyDescent="0.25" r="221" customHeight="1" ht="18.75">
      <c r="A221" s="1"/>
      <c r="B221" s="44" t="s">
        <v>27</v>
      </c>
      <c r="C221" s="45"/>
      <c r="D221" s="14"/>
      <c r="E221" s="14"/>
      <c r="F221" s="14">
        <f>IF(D221&lt;=2, 0.8*D221*E221, IF(OR(D221&gt;2, D221&lt;=12), (12*D221-28)*E221, "Outra condição"))</f>
      </c>
      <c r="G221" s="24"/>
      <c r="H221" s="7"/>
      <c r="I221" s="27"/>
      <c r="J221" s="7"/>
      <c r="K221" s="27"/>
      <c r="L221" s="7"/>
      <c r="M221" s="27"/>
      <c r="N221" s="11"/>
      <c r="O221" s="28"/>
      <c r="P221" s="5"/>
      <c r="Q221" s="49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x14ac:dyDescent="0.25" r="222" customHeight="1" ht="18.75">
      <c r="A222" s="1"/>
      <c r="B222" s="13" t="s">
        <v>19</v>
      </c>
      <c r="C222" s="13"/>
      <c r="D222" s="14"/>
      <c r="E222" s="14"/>
      <c r="F222" s="14">
        <f>IF(D222&lt;=2, 0.8*D222*E222, IF(OR(D222&gt;2, D222&lt;=12), (12*D222-28)*E222, "Outra condição"))</f>
      </c>
      <c r="G222" s="24"/>
      <c r="H222" s="7"/>
      <c r="I222" s="27"/>
      <c r="J222" s="7"/>
      <c r="K222" s="27"/>
      <c r="L222" s="7"/>
      <c r="M222" s="27"/>
      <c r="N222" s="11"/>
      <c r="O222" s="28"/>
      <c r="P222" s="5"/>
      <c r="Q222" s="49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x14ac:dyDescent="0.25" r="223" customHeight="1" ht="18.75">
      <c r="A223" s="1"/>
      <c r="B223" s="13" t="s">
        <v>36</v>
      </c>
      <c r="C223" s="13"/>
      <c r="D223" s="14"/>
      <c r="E223" s="14"/>
      <c r="F223" s="14">
        <f>IF(D223&lt;=2, 0.8*D223*E223, IF(OR(D223&gt;2, D223&lt;=12), (12*D223-28)*E223, "Outra condição"))</f>
      </c>
      <c r="G223" s="24"/>
      <c r="H223" s="7"/>
      <c r="I223" s="27"/>
      <c r="J223" s="7"/>
      <c r="K223" s="27"/>
      <c r="L223" s="7"/>
      <c r="M223" s="27"/>
      <c r="N223" s="11"/>
      <c r="O223" s="28"/>
      <c r="P223" s="5"/>
      <c r="Q223" s="49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x14ac:dyDescent="0.25" r="224" customHeight="1" ht="18.75">
      <c r="A224" s="1"/>
      <c r="B224" s="13" t="s">
        <v>21</v>
      </c>
      <c r="C224" s="13"/>
      <c r="D224" s="14"/>
      <c r="E224" s="14"/>
      <c r="F224" s="14">
        <f>IF(D224&lt;=2, 0.8*D224*E224, IF(OR(D224&gt;2, D224&lt;=12), (12*D224-28)*E224, "Outra condição"))</f>
      </c>
      <c r="G224" s="24"/>
      <c r="H224" s="7"/>
      <c r="I224" s="27"/>
      <c r="J224" s="7"/>
      <c r="K224" s="27"/>
      <c r="L224" s="7"/>
      <c r="M224" s="27"/>
      <c r="N224" s="11"/>
      <c r="O224" s="28"/>
      <c r="P224" s="5"/>
      <c r="Q224" s="49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x14ac:dyDescent="0.25" r="225" customHeight="1" ht="18.75">
      <c r="A225" s="1"/>
      <c r="B225" s="39"/>
      <c r="C225" s="40"/>
      <c r="D225" s="41"/>
      <c r="E225" s="41"/>
      <c r="F225" s="41"/>
      <c r="G225" s="41"/>
      <c r="H225" s="40"/>
      <c r="I225" s="41"/>
      <c r="J225" s="40"/>
      <c r="K225" s="41"/>
      <c r="L225" s="40"/>
      <c r="M225" s="41"/>
      <c r="N225" s="42"/>
      <c r="O225" s="50"/>
      <c r="P225" s="5"/>
      <c r="Q225" s="49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x14ac:dyDescent="0.25" r="226" customHeight="1" ht="18.75">
      <c r="A226" s="1"/>
      <c r="B226" s="12" t="s">
        <v>1</v>
      </c>
      <c r="C226" s="2" t="s">
        <v>37</v>
      </c>
      <c r="D226" s="3"/>
      <c r="E226" s="3"/>
      <c r="F226" s="3"/>
      <c r="G226" s="3"/>
      <c r="H226" s="2"/>
      <c r="I226" s="3"/>
      <c r="J226" s="2"/>
      <c r="K226" s="3"/>
      <c r="L226" s="2"/>
      <c r="M226" s="3"/>
      <c r="N226" s="4"/>
      <c r="O226" s="2"/>
      <c r="P226" s="5"/>
      <c r="Q226" s="49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x14ac:dyDescent="0.25" r="227" customHeight="1" ht="18.75">
      <c r="A227" s="1"/>
      <c r="B227" s="47" t="s">
        <v>3</v>
      </c>
      <c r="C227" s="47"/>
      <c r="D227" s="48" t="s">
        <v>4</v>
      </c>
      <c r="E227" s="48" t="s">
        <v>5</v>
      </c>
      <c r="F227" s="48" t="s">
        <v>6</v>
      </c>
      <c r="G227" s="3" t="s">
        <v>7</v>
      </c>
      <c r="H227" s="2"/>
      <c r="I227" s="3"/>
      <c r="J227" s="2"/>
      <c r="K227" s="3"/>
      <c r="L227" s="2"/>
      <c r="M227" s="3"/>
      <c r="N227" s="4"/>
      <c r="O227" s="2"/>
      <c r="P227" s="5"/>
      <c r="Q227" s="49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x14ac:dyDescent="0.25" r="228" customHeight="1" ht="18.75">
      <c r="A228" s="1"/>
      <c r="B228" s="13" t="s">
        <v>8</v>
      </c>
      <c r="C228" s="13"/>
      <c r="D228" s="14"/>
      <c r="E228" s="14"/>
      <c r="F228" s="14">
        <f>IF(D228&lt;=2, 0.8*D228*E228, IF(OR(D228&gt;2, D228&lt;=12), (12*D228-28)*E228, "Outra condição"))</f>
      </c>
      <c r="G228" s="15"/>
      <c r="H228" s="16"/>
      <c r="I228" s="19"/>
      <c r="J228" s="16"/>
      <c r="K228" s="19"/>
      <c r="L228" s="16"/>
      <c r="M228" s="19"/>
      <c r="N228" s="38"/>
      <c r="O228" s="20"/>
      <c r="P228" s="5"/>
      <c r="Q228" s="49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x14ac:dyDescent="0.25" r="229" customHeight="1" ht="18.75">
      <c r="A229" s="1"/>
      <c r="B229" s="13" t="s">
        <v>9</v>
      </c>
      <c r="C229" s="13"/>
      <c r="D229" s="14"/>
      <c r="E229" s="14"/>
      <c r="F229" s="14">
        <f>IF(D229&lt;=2, 0.8*D229*E229, IF(OR(D229&gt;2, D229&lt;=12), (12*D229-28)*E229, "Outra condição"))</f>
      </c>
      <c r="G229" s="24"/>
      <c r="H229" s="7"/>
      <c r="I229" s="27"/>
      <c r="J229" s="7"/>
      <c r="K229" s="27"/>
      <c r="L229" s="7"/>
      <c r="M229" s="27"/>
      <c r="N229" s="11"/>
      <c r="O229" s="28"/>
      <c r="P229" s="5"/>
      <c r="Q229" s="49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x14ac:dyDescent="0.25" r="230" customHeight="1" ht="18.75">
      <c r="A230" s="1"/>
      <c r="B230" s="13" t="s">
        <v>10</v>
      </c>
      <c r="C230" s="13"/>
      <c r="D230" s="14"/>
      <c r="E230" s="14"/>
      <c r="F230" s="14">
        <f>IF(D230&lt;=2, 0.8*D230*E230, IF(OR(D230&gt;2, D230&lt;=12), (12*D230-28)*E230, "Outra condição"))</f>
      </c>
      <c r="G230" s="24"/>
      <c r="H230" s="7"/>
      <c r="I230" s="27"/>
      <c r="J230" s="7"/>
      <c r="K230" s="27"/>
      <c r="L230" s="7"/>
      <c r="M230" s="27"/>
      <c r="N230" s="11"/>
      <c r="O230" s="28"/>
      <c r="P230" s="5"/>
      <c r="Q230" s="49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x14ac:dyDescent="0.25" r="231" customHeight="1" ht="18.75">
      <c r="A231" s="1"/>
      <c r="B231" s="13" t="s">
        <v>11</v>
      </c>
      <c r="C231" s="13"/>
      <c r="D231" s="14"/>
      <c r="E231" s="14"/>
      <c r="F231" s="14">
        <f>IF(D231&lt;=2, 0.8*D231*E231, IF(OR(D231&gt;2, D231&lt;=12), (12*D231-28)*E231, "Outra condição"))</f>
      </c>
      <c r="G231" s="24"/>
      <c r="H231" s="7"/>
      <c r="I231" s="27"/>
      <c r="J231" s="7"/>
      <c r="K231" s="27"/>
      <c r="L231" s="7"/>
      <c r="M231" s="27"/>
      <c r="N231" s="11"/>
      <c r="O231" s="28"/>
      <c r="P231" s="5"/>
      <c r="Q231" s="49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x14ac:dyDescent="0.25" r="232" customHeight="1" ht="18.75">
      <c r="A232" s="1"/>
      <c r="B232" s="13" t="s">
        <v>12</v>
      </c>
      <c r="C232" s="13"/>
      <c r="D232" s="14"/>
      <c r="E232" s="14"/>
      <c r="F232" s="14">
        <f>IF(D232&lt;=2, 0.8*D232*E232, IF(OR(D232&gt;2, D232&lt;=12), (12*D232-28)*E232, "Outra condição"))</f>
      </c>
      <c r="G232" s="24"/>
      <c r="H232" s="7"/>
      <c r="I232" s="27"/>
      <c r="J232" s="7"/>
      <c r="K232" s="27"/>
      <c r="L232" s="7"/>
      <c r="M232" s="27"/>
      <c r="N232" s="11"/>
      <c r="O232" s="28"/>
      <c r="P232" s="5"/>
      <c r="Q232" s="49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x14ac:dyDescent="0.25" r="233" customHeight="1" ht="18.75">
      <c r="A233" s="1"/>
      <c r="B233" s="13" t="s">
        <v>13</v>
      </c>
      <c r="C233" s="13"/>
      <c r="D233" s="14"/>
      <c r="E233" s="14"/>
      <c r="F233" s="14">
        <f>IF(D233&lt;=2, 0.8*D233*E233, IF(OR(D233&gt;2, D233&lt;=12), (12*D233-28)*E233, "Outra condição"))</f>
      </c>
      <c r="G233" s="24"/>
      <c r="H233" s="7"/>
      <c r="I233" s="27"/>
      <c r="J233" s="7"/>
      <c r="K233" s="27"/>
      <c r="L233" s="7"/>
      <c r="M233" s="27"/>
      <c r="N233" s="11"/>
      <c r="O233" s="28"/>
      <c r="P233" s="5"/>
      <c r="Q233" s="49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x14ac:dyDescent="0.25" r="234" customHeight="1" ht="18.75">
      <c r="A234" s="1"/>
      <c r="B234" s="13" t="s">
        <v>14</v>
      </c>
      <c r="C234" s="13"/>
      <c r="D234" s="14"/>
      <c r="E234" s="14"/>
      <c r="F234" s="14">
        <f>IF(D234&lt;=2, 0.8*D234*E234, IF(OR(D234&gt;2, D234&lt;=12), (12*D234-28)*E234, "Outra condição"))</f>
      </c>
      <c r="G234" s="24"/>
      <c r="H234" s="7"/>
      <c r="I234" s="27"/>
      <c r="J234" s="7"/>
      <c r="K234" s="27"/>
      <c r="L234" s="7"/>
      <c r="M234" s="27"/>
      <c r="N234" s="11"/>
      <c r="O234" s="28"/>
      <c r="P234" s="5"/>
      <c r="Q234" s="49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x14ac:dyDescent="0.25" r="235" customHeight="1" ht="18.75">
      <c r="A235" s="1"/>
      <c r="B235" s="13" t="s">
        <v>15</v>
      </c>
      <c r="C235" s="13"/>
      <c r="D235" s="14"/>
      <c r="E235" s="14"/>
      <c r="F235" s="14">
        <f>IF(D235&lt;=2, 0.8*D235*E235, IF(OR(D235&gt;2, D235&lt;=12), (12*D235-28)*E235, "Outra condição"))</f>
      </c>
      <c r="G235" s="24"/>
      <c r="H235" s="7"/>
      <c r="I235" s="27"/>
      <c r="J235" s="7"/>
      <c r="K235" s="27"/>
      <c r="L235" s="7"/>
      <c r="M235" s="27"/>
      <c r="N235" s="11"/>
      <c r="O235" s="28"/>
      <c r="P235" s="5"/>
      <c r="Q235" s="49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x14ac:dyDescent="0.25" r="236" customHeight="1" ht="18.75">
      <c r="A236" s="1"/>
      <c r="B236" s="13" t="s">
        <v>16</v>
      </c>
      <c r="C236" s="13"/>
      <c r="D236" s="14"/>
      <c r="E236" s="14"/>
      <c r="F236" s="14">
        <f>IF(D236&lt;=2, 0.8*D236*E236, IF(OR(D236&gt;2, D236&lt;=12), (12*D236-28)*E236, "Outra condição"))</f>
      </c>
      <c r="G236" s="24"/>
      <c r="H236" s="7"/>
      <c r="I236" s="27"/>
      <c r="J236" s="7"/>
      <c r="K236" s="27"/>
      <c r="L236" s="7"/>
      <c r="M236" s="27"/>
      <c r="N236" s="11"/>
      <c r="O236" s="28"/>
      <c r="P236" s="5"/>
      <c r="Q236" s="49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x14ac:dyDescent="0.25" r="237" customHeight="1" ht="18.75">
      <c r="A237" s="1"/>
      <c r="B237" s="13" t="s">
        <v>17</v>
      </c>
      <c r="C237" s="13"/>
      <c r="D237" s="14">
        <v>0</v>
      </c>
      <c r="E237" s="14">
        <v>0</v>
      </c>
      <c r="F237" s="14">
        <f>IF(D237&lt;=2, 0.8*D237*E237, IF(OR(D237&gt;2, D237&lt;=12), (12*D237-28)*E237, "Outra condição"))</f>
      </c>
      <c r="G237" s="24"/>
      <c r="H237" s="7"/>
      <c r="I237" s="27"/>
      <c r="J237" s="7"/>
      <c r="K237" s="27"/>
      <c r="L237" s="7"/>
      <c r="M237" s="27"/>
      <c r="N237" s="11"/>
      <c r="O237" s="28"/>
      <c r="P237" s="5"/>
      <c r="Q237" s="49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x14ac:dyDescent="0.25" r="238" customHeight="1" ht="18.75">
      <c r="A238" s="1"/>
      <c r="B238" s="13" t="s">
        <v>18</v>
      </c>
      <c r="C238" s="13"/>
      <c r="D238" s="14">
        <v>0</v>
      </c>
      <c r="E238" s="14">
        <v>0</v>
      </c>
      <c r="F238" s="14">
        <f>IF(D238&lt;=2, 0.8*D238*E238, IF(OR(D238&gt;2, D238&lt;=12), (12*D238-28)*E238, "Outra condição"))</f>
      </c>
      <c r="G238" s="24"/>
      <c r="H238" s="7"/>
      <c r="I238" s="27"/>
      <c r="J238" s="7"/>
      <c r="K238" s="27"/>
      <c r="L238" s="7"/>
      <c r="M238" s="27"/>
      <c r="N238" s="11"/>
      <c r="O238" s="28"/>
      <c r="P238" s="5"/>
      <c r="Q238" s="49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x14ac:dyDescent="0.25" r="239" customHeight="1" ht="18.75">
      <c r="A239" s="1"/>
      <c r="B239" s="44" t="s">
        <v>20</v>
      </c>
      <c r="C239" s="45"/>
      <c r="D239" s="14"/>
      <c r="E239" s="14"/>
      <c r="F239" s="14">
        <f>IF(D239&lt;=2, 0.8*D239*E239, IF(OR(D239&gt;2, D239&lt;=12), (12*D239-28)*E239, "Outra condição"))</f>
      </c>
      <c r="G239" s="24"/>
      <c r="H239" s="7"/>
      <c r="I239" s="27"/>
      <c r="J239" s="7"/>
      <c r="K239" s="27"/>
      <c r="L239" s="7"/>
      <c r="M239" s="27"/>
      <c r="N239" s="11"/>
      <c r="O239" s="28"/>
      <c r="P239" s="5"/>
      <c r="Q239" s="49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x14ac:dyDescent="0.25" r="240" customHeight="1" ht="18.75">
      <c r="A240" s="1"/>
      <c r="B240" s="13" t="s">
        <v>21</v>
      </c>
      <c r="C240" s="13"/>
      <c r="D240" s="14"/>
      <c r="E240" s="14"/>
      <c r="F240" s="14">
        <f>IF(D240&lt;=2, 0.8*D240*E240, IF(OR(D240&gt;2, D240&lt;=12), (12*D240-28)*E240, "Outra condição"))</f>
      </c>
      <c r="G240" s="24"/>
      <c r="H240" s="7"/>
      <c r="I240" s="27"/>
      <c r="J240" s="7"/>
      <c r="K240" s="27"/>
      <c r="L240" s="7"/>
      <c r="M240" s="27"/>
      <c r="N240" s="11"/>
      <c r="O240" s="28"/>
      <c r="P240" s="5"/>
      <c r="Q240" s="49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x14ac:dyDescent="0.25" r="241" customHeight="1" ht="18.75">
      <c r="A241" s="1"/>
      <c r="B241" s="13" t="s">
        <v>38</v>
      </c>
      <c r="C241" s="13"/>
      <c r="D241" s="14"/>
      <c r="E241" s="14"/>
      <c r="F241" s="14">
        <f>IF(D241&lt;=2, 0.8*D241*E241, IF(OR(D241&gt;2, D241&lt;=12), (12*D241-28)*E241, "Outra condição"))</f>
      </c>
      <c r="G241" s="24"/>
      <c r="H241" s="7"/>
      <c r="I241" s="27"/>
      <c r="J241" s="7"/>
      <c r="K241" s="27"/>
      <c r="L241" s="7"/>
      <c r="M241" s="27"/>
      <c r="N241" s="11"/>
      <c r="O241" s="28"/>
      <c r="P241" s="5"/>
      <c r="Q241" s="49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x14ac:dyDescent="0.25" r="242" customHeight="1" ht="18.75">
      <c r="A242" s="1"/>
      <c r="B242" s="13" t="s">
        <v>21</v>
      </c>
      <c r="C242" s="13"/>
      <c r="D242" s="14"/>
      <c r="E242" s="14"/>
      <c r="F242" s="14">
        <f>IF(D242&lt;=2, 0.8*D242*E242, IF(OR(D242&gt;2, D242&lt;=12), (12*D242-28)*E242, "Outra condição"))</f>
      </c>
      <c r="G242" s="24"/>
      <c r="H242" s="7"/>
      <c r="I242" s="27"/>
      <c r="J242" s="7"/>
      <c r="K242" s="27"/>
      <c r="L242" s="7"/>
      <c r="M242" s="27"/>
      <c r="N242" s="11"/>
      <c r="O242" s="28"/>
      <c r="P242" s="5"/>
      <c r="Q242" s="49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x14ac:dyDescent="0.25" r="243" customHeight="1" ht="18.75">
      <c r="A243" s="1"/>
      <c r="B243" s="39"/>
      <c r="C243" s="40"/>
      <c r="D243" s="41"/>
      <c r="E243" s="41"/>
      <c r="F243" s="41"/>
      <c r="G243" s="41"/>
      <c r="H243" s="40"/>
      <c r="I243" s="41"/>
      <c r="J243" s="40"/>
      <c r="K243" s="41"/>
      <c r="L243" s="40"/>
      <c r="M243" s="41"/>
      <c r="N243" s="42"/>
      <c r="O243" s="50"/>
      <c r="P243" s="5"/>
      <c r="Q243" s="49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x14ac:dyDescent="0.25" r="244" customHeight="1" ht="18">
      <c r="A244" s="1"/>
      <c r="B244" s="12" t="s">
        <v>1</v>
      </c>
      <c r="C244" s="2" t="s">
        <v>39</v>
      </c>
      <c r="D244" s="3"/>
      <c r="E244" s="3"/>
      <c r="F244" s="3"/>
      <c r="G244" s="3"/>
      <c r="H244" s="2"/>
      <c r="I244" s="3"/>
      <c r="J244" s="2"/>
      <c r="K244" s="3"/>
      <c r="L244" s="2"/>
      <c r="M244" s="3"/>
      <c r="N244" s="4"/>
      <c r="O244" s="2"/>
      <c r="P244" s="5"/>
      <c r="Q244" s="49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x14ac:dyDescent="0.25" r="245" customHeight="1" ht="18.75">
      <c r="A245" s="1"/>
      <c r="B245" s="47" t="s">
        <v>3</v>
      </c>
      <c r="C245" s="47"/>
      <c r="D245" s="48" t="s">
        <v>4</v>
      </c>
      <c r="E245" s="48" t="s">
        <v>5</v>
      </c>
      <c r="F245" s="48" t="s">
        <v>6</v>
      </c>
      <c r="G245" s="3" t="s">
        <v>7</v>
      </c>
      <c r="H245" s="2"/>
      <c r="I245" s="3"/>
      <c r="J245" s="2"/>
      <c r="K245" s="3"/>
      <c r="L245" s="2"/>
      <c r="M245" s="3"/>
      <c r="N245" s="4"/>
      <c r="O245" s="2"/>
      <c r="P245" s="5"/>
      <c r="Q245" s="49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x14ac:dyDescent="0.25" r="246" customHeight="1" ht="18.75">
      <c r="A246" s="1"/>
      <c r="B246" s="13" t="s">
        <v>8</v>
      </c>
      <c r="C246" s="13"/>
      <c r="D246" s="14"/>
      <c r="E246" s="14"/>
      <c r="F246" s="14">
        <f>IF(D246&lt;=2, 0.8*D246*E246, IF(OR(D246&gt;2, D246&lt;=12), (12*D246-28)*E246, "Outra condição"))</f>
      </c>
      <c r="G246" s="15"/>
      <c r="H246" s="16"/>
      <c r="I246" s="19"/>
      <c r="J246" s="16"/>
      <c r="K246" s="19"/>
      <c r="L246" s="16"/>
      <c r="M246" s="19"/>
      <c r="N246" s="38"/>
      <c r="O246" s="20"/>
      <c r="P246" s="5"/>
      <c r="Q246" s="49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x14ac:dyDescent="0.25" r="247" customHeight="1" ht="18.75">
      <c r="A247" s="1"/>
      <c r="B247" s="13" t="s">
        <v>9</v>
      </c>
      <c r="C247" s="13"/>
      <c r="D247" s="14"/>
      <c r="E247" s="14"/>
      <c r="F247" s="14">
        <f>IF(D247&lt;=2, 0.8*D247*E247, IF(OR(D247&gt;2, D247&lt;=12), (12*D247-28)*E247, "Outra condição"))</f>
      </c>
      <c r="G247" s="24"/>
      <c r="H247" s="7"/>
      <c r="I247" s="27"/>
      <c r="J247" s="7"/>
      <c r="K247" s="27"/>
      <c r="L247" s="7"/>
      <c r="M247" s="27"/>
      <c r="N247" s="11"/>
      <c r="O247" s="28"/>
      <c r="P247" s="5"/>
      <c r="Q247" s="49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x14ac:dyDescent="0.25" r="248" customHeight="1" ht="18.75">
      <c r="A248" s="1"/>
      <c r="B248" s="13" t="s">
        <v>10</v>
      </c>
      <c r="C248" s="13"/>
      <c r="D248" s="14"/>
      <c r="E248" s="14"/>
      <c r="F248" s="14">
        <f>IF(D248&lt;=2, 0.8*D248*E248, IF(OR(D248&gt;2, D248&lt;=12), (12*D248-28)*E248, "Outra condição"))</f>
      </c>
      <c r="G248" s="24"/>
      <c r="H248" s="7"/>
      <c r="I248" s="27"/>
      <c r="J248" s="7"/>
      <c r="K248" s="27"/>
      <c r="L248" s="7"/>
      <c r="M248" s="27"/>
      <c r="N248" s="11"/>
      <c r="O248" s="28"/>
      <c r="P248" s="5"/>
      <c r="Q248" s="49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x14ac:dyDescent="0.25" r="249" customHeight="1" ht="18.75">
      <c r="A249" s="1"/>
      <c r="B249" s="13" t="s">
        <v>11</v>
      </c>
      <c r="C249" s="13"/>
      <c r="D249" s="14"/>
      <c r="E249" s="14"/>
      <c r="F249" s="14">
        <f>IF(D249&lt;=2, 0.8*D249*E249, IF(OR(D249&gt;2, D249&lt;=12), (12*D249-28)*E249, "Outra condição"))</f>
      </c>
      <c r="G249" s="24"/>
      <c r="H249" s="7"/>
      <c r="I249" s="27"/>
      <c r="J249" s="7"/>
      <c r="K249" s="27"/>
      <c r="L249" s="7"/>
      <c r="M249" s="27"/>
      <c r="N249" s="11"/>
      <c r="O249" s="28"/>
      <c r="P249" s="5"/>
      <c r="Q249" s="49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x14ac:dyDescent="0.25" r="250" customHeight="1" ht="18.75">
      <c r="A250" s="1"/>
      <c r="B250" s="13" t="s">
        <v>12</v>
      </c>
      <c r="C250" s="13"/>
      <c r="D250" s="14"/>
      <c r="E250" s="14"/>
      <c r="F250" s="14">
        <f>IF(D250&lt;=2, 0.8*D250*E250, IF(OR(D250&gt;2, D250&lt;=12), (12*D250-28)*E250, "Outra condição"))</f>
      </c>
      <c r="G250" s="24"/>
      <c r="H250" s="7"/>
      <c r="I250" s="27"/>
      <c r="J250" s="7"/>
      <c r="K250" s="27"/>
      <c r="L250" s="7"/>
      <c r="M250" s="27"/>
      <c r="N250" s="11"/>
      <c r="O250" s="28"/>
      <c r="P250" s="5"/>
      <c r="Q250" s="49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x14ac:dyDescent="0.25" r="251" customHeight="1" ht="18.75">
      <c r="A251" s="1"/>
      <c r="B251" s="13" t="s">
        <v>13</v>
      </c>
      <c r="C251" s="13"/>
      <c r="D251" s="14"/>
      <c r="E251" s="14"/>
      <c r="F251" s="14">
        <f>IF(D251&lt;=2, 0.8*D251*E251, IF(OR(D251&gt;2, D251&lt;=12), (12*D251-28)*E251, "Outra condição"))</f>
      </c>
      <c r="G251" s="24"/>
      <c r="H251" s="7"/>
      <c r="I251" s="27"/>
      <c r="J251" s="7"/>
      <c r="K251" s="27"/>
      <c r="L251" s="7"/>
      <c r="M251" s="27"/>
      <c r="N251" s="11"/>
      <c r="O251" s="28"/>
      <c r="P251" s="5"/>
      <c r="Q251" s="49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x14ac:dyDescent="0.25" r="252" customHeight="1" ht="18.75">
      <c r="A252" s="1"/>
      <c r="B252" s="13" t="s">
        <v>14</v>
      </c>
      <c r="C252" s="13"/>
      <c r="D252" s="14"/>
      <c r="E252" s="14"/>
      <c r="F252" s="14">
        <f>IF(D252&lt;=2, 0.8*D252*E252, IF(OR(D252&gt;2, D252&lt;=12), (12*D252-28)*E252, "Outra condição"))</f>
      </c>
      <c r="G252" s="24"/>
      <c r="H252" s="7"/>
      <c r="I252" s="27"/>
      <c r="J252" s="7"/>
      <c r="K252" s="27"/>
      <c r="L252" s="7"/>
      <c r="M252" s="27"/>
      <c r="N252" s="11"/>
      <c r="O252" s="28"/>
      <c r="P252" s="5"/>
      <c r="Q252" s="49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x14ac:dyDescent="0.25" r="253" customHeight="1" ht="18.75">
      <c r="A253" s="1"/>
      <c r="B253" s="13" t="s">
        <v>15</v>
      </c>
      <c r="C253" s="13"/>
      <c r="D253" s="14"/>
      <c r="E253" s="14"/>
      <c r="F253" s="14">
        <f>IF(D253&lt;=2, 0.8*D253*E253, IF(OR(D253&gt;2, D253&lt;=12), (12*D253-28)*E253, "Outra condição"))</f>
      </c>
      <c r="G253" s="24"/>
      <c r="H253" s="7"/>
      <c r="I253" s="27"/>
      <c r="J253" s="7"/>
      <c r="K253" s="27"/>
      <c r="L253" s="7"/>
      <c r="M253" s="27"/>
      <c r="N253" s="11"/>
      <c r="O253" s="28"/>
      <c r="P253" s="5"/>
      <c r="Q253" s="49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x14ac:dyDescent="0.25" r="254" customHeight="1" ht="18.75">
      <c r="A254" s="1"/>
      <c r="B254" s="13" t="s">
        <v>16</v>
      </c>
      <c r="C254" s="13"/>
      <c r="D254" s="14"/>
      <c r="E254" s="14"/>
      <c r="F254" s="14">
        <f>IF(D254&lt;=2, 0.8*D254*E254, IF(OR(D254&gt;2, D254&lt;=12), (12*D254-28)*E254, "Outra condição"))</f>
      </c>
      <c r="G254" s="24"/>
      <c r="H254" s="7"/>
      <c r="I254" s="27"/>
      <c r="J254" s="7"/>
      <c r="K254" s="27"/>
      <c r="L254" s="7"/>
      <c r="M254" s="27"/>
      <c r="N254" s="11"/>
      <c r="O254" s="28"/>
      <c r="P254" s="5"/>
      <c r="Q254" s="49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x14ac:dyDescent="0.25" r="255" customHeight="1" ht="18.75">
      <c r="A255" s="1"/>
      <c r="B255" s="13" t="s">
        <v>17</v>
      </c>
      <c r="C255" s="13"/>
      <c r="D255" s="14">
        <v>0</v>
      </c>
      <c r="E255" s="14">
        <v>0</v>
      </c>
      <c r="F255" s="14">
        <f>IF(D255&lt;=2, 0.8*D255*E255, IF(OR(D255&gt;2, D255&lt;=12), (12*D255-28)*E255, "Outra condição"))</f>
      </c>
      <c r="G255" s="24"/>
      <c r="H255" s="7"/>
      <c r="I255" s="27"/>
      <c r="J255" s="7"/>
      <c r="K255" s="27"/>
      <c r="L255" s="7"/>
      <c r="M255" s="27"/>
      <c r="N255" s="11"/>
      <c r="O255" s="28"/>
      <c r="P255" s="5"/>
      <c r="Q255" s="49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x14ac:dyDescent="0.25" r="256" customHeight="1" ht="18.75">
      <c r="A256" s="1"/>
      <c r="B256" s="13" t="s">
        <v>18</v>
      </c>
      <c r="C256" s="13"/>
      <c r="D256" s="14">
        <v>0</v>
      </c>
      <c r="E256" s="14">
        <v>0</v>
      </c>
      <c r="F256" s="14">
        <f>IF(D256&lt;=2, 0.8*D256*E256, IF(OR(D256&gt;2, D256&lt;=12), (12*D256-28)*E256, "Outra condição"))</f>
      </c>
      <c r="G256" s="24"/>
      <c r="H256" s="7"/>
      <c r="I256" s="27"/>
      <c r="J256" s="7"/>
      <c r="K256" s="27"/>
      <c r="L256" s="7"/>
      <c r="M256" s="27"/>
      <c r="N256" s="11"/>
      <c r="O256" s="28"/>
      <c r="P256" s="5"/>
      <c r="Q256" s="49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x14ac:dyDescent="0.25" r="257" customHeight="1" ht="18.75">
      <c r="A257" s="1"/>
      <c r="B257" s="44" t="s">
        <v>20</v>
      </c>
      <c r="C257" s="45"/>
      <c r="D257" s="14"/>
      <c r="E257" s="14"/>
      <c r="F257" s="14">
        <f>IF(D257&lt;=2, 0.8*D257*E257, IF(OR(D257&gt;2, D257&lt;=12), (12*D257-28)*E257, "Outra condição"))</f>
      </c>
      <c r="G257" s="24"/>
      <c r="H257" s="7"/>
      <c r="I257" s="27"/>
      <c r="J257" s="7"/>
      <c r="K257" s="27"/>
      <c r="L257" s="7"/>
      <c r="M257" s="27"/>
      <c r="N257" s="11"/>
      <c r="O257" s="28"/>
      <c r="P257" s="5"/>
      <c r="Q257" s="49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x14ac:dyDescent="0.25" r="258" customHeight="1" ht="18.75">
      <c r="A258" s="1"/>
      <c r="B258" s="13" t="s">
        <v>21</v>
      </c>
      <c r="C258" s="13"/>
      <c r="D258" s="14"/>
      <c r="E258" s="14"/>
      <c r="F258" s="14">
        <f>IF(D258&lt;=2, 0.8*D258*E258, IF(OR(D258&gt;2, D258&lt;=12), (12*D258-28)*E258, "Outra condição"))</f>
      </c>
      <c r="G258" s="24"/>
      <c r="H258" s="7"/>
      <c r="I258" s="27"/>
      <c r="J258" s="7"/>
      <c r="K258" s="27"/>
      <c r="L258" s="7"/>
      <c r="M258" s="27"/>
      <c r="N258" s="11"/>
      <c r="O258" s="28"/>
      <c r="P258" s="5"/>
      <c r="Q258" s="49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x14ac:dyDescent="0.25" r="259" customHeight="1" ht="18.75">
      <c r="A259" s="1"/>
      <c r="B259" s="13" t="s">
        <v>38</v>
      </c>
      <c r="C259" s="13"/>
      <c r="D259" s="14"/>
      <c r="E259" s="14"/>
      <c r="F259" s="14">
        <f>IF(D259&lt;=2, 0.8*D259*E259, IF(OR(D259&gt;2, D259&lt;=12), (12*D259-28)*E259, "Outra condição"))</f>
      </c>
      <c r="G259" s="24"/>
      <c r="H259" s="7"/>
      <c r="I259" s="27"/>
      <c r="J259" s="7"/>
      <c r="K259" s="27"/>
      <c r="L259" s="7"/>
      <c r="M259" s="27"/>
      <c r="N259" s="11"/>
      <c r="O259" s="28"/>
      <c r="P259" s="5"/>
      <c r="Q259" s="49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x14ac:dyDescent="0.25" r="260" customHeight="1" ht="18.75">
      <c r="A260" s="1"/>
      <c r="B260" s="13" t="s">
        <v>21</v>
      </c>
      <c r="C260" s="13"/>
      <c r="D260" s="14"/>
      <c r="E260" s="14"/>
      <c r="F260" s="14">
        <f>IF(D260&lt;=2, 0.8*D260*E260, IF(OR(D260&gt;2, D260&lt;=12), (12*D260-28)*E260, "Outra condição"))</f>
      </c>
      <c r="G260" s="24"/>
      <c r="H260" s="7"/>
      <c r="I260" s="27"/>
      <c r="J260" s="7"/>
      <c r="K260" s="27"/>
      <c r="L260" s="7"/>
      <c r="M260" s="27"/>
      <c r="N260" s="11"/>
      <c r="O260" s="28"/>
      <c r="P260" s="5"/>
      <c r="Q260" s="49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x14ac:dyDescent="0.25" r="261" customHeight="1" ht="18.75">
      <c r="A261" s="1"/>
      <c r="B261" s="39"/>
      <c r="C261" s="40"/>
      <c r="D261" s="41"/>
      <c r="E261" s="41"/>
      <c r="F261" s="41"/>
      <c r="G261" s="41"/>
      <c r="H261" s="40"/>
      <c r="I261" s="41"/>
      <c r="J261" s="40"/>
      <c r="K261" s="41"/>
      <c r="L261" s="40"/>
      <c r="M261" s="41"/>
      <c r="N261" s="42"/>
      <c r="O261" s="50"/>
      <c r="P261" s="5"/>
      <c r="Q261" s="49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x14ac:dyDescent="0.25" r="262" customHeight="1" ht="18.75">
      <c r="A262" s="1"/>
      <c r="B262" s="12" t="s">
        <v>1</v>
      </c>
      <c r="C262" s="51" t="s">
        <v>40</v>
      </c>
      <c r="D262" s="52"/>
      <c r="E262" s="52"/>
      <c r="F262" s="52"/>
      <c r="G262" s="52"/>
      <c r="H262" s="53"/>
      <c r="I262" s="52"/>
      <c r="J262" s="53"/>
      <c r="K262" s="52"/>
      <c r="L262" s="53"/>
      <c r="M262" s="52"/>
      <c r="N262" s="54"/>
      <c r="O262" s="55"/>
      <c r="P262" s="5"/>
      <c r="Q262" s="49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x14ac:dyDescent="0.25" r="263" customHeight="1" ht="18.75">
      <c r="A263" s="1"/>
      <c r="B263" s="51" t="s">
        <v>3</v>
      </c>
      <c r="C263" s="55"/>
      <c r="D263" s="3" t="s">
        <v>4</v>
      </c>
      <c r="E263" s="3" t="s">
        <v>5</v>
      </c>
      <c r="F263" s="3" t="s">
        <v>6</v>
      </c>
      <c r="G263" s="56" t="s">
        <v>7</v>
      </c>
      <c r="H263" s="53"/>
      <c r="I263" s="52"/>
      <c r="J263" s="53"/>
      <c r="K263" s="52"/>
      <c r="L263" s="53"/>
      <c r="M263" s="52"/>
      <c r="N263" s="54"/>
      <c r="O263" s="55"/>
      <c r="P263" s="5"/>
      <c r="Q263" s="49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x14ac:dyDescent="0.25" r="264" customHeight="1" ht="18.75">
      <c r="A264" s="1"/>
      <c r="B264" s="13" t="s">
        <v>8</v>
      </c>
      <c r="C264" s="13"/>
      <c r="D264" s="14"/>
      <c r="E264" s="14"/>
      <c r="F264" s="14">
        <f>IF(D264&lt;=2, 0.8*D264*E264, IF(OR(D264&gt;2, D264&lt;=12), (12*D264-28)*E264, "Outra condição"))</f>
      </c>
      <c r="G264" s="15"/>
      <c r="H264" s="16"/>
      <c r="I264" s="19"/>
      <c r="J264" s="16"/>
      <c r="K264" s="19"/>
      <c r="L264" s="16"/>
      <c r="M264" s="19"/>
      <c r="N264" s="38"/>
      <c r="O264" s="20"/>
      <c r="P264" s="5"/>
      <c r="Q264" s="49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x14ac:dyDescent="0.25" r="265" customHeight="1" ht="18.75">
      <c r="A265" s="1"/>
      <c r="B265" s="13" t="s">
        <v>9</v>
      </c>
      <c r="C265" s="13"/>
      <c r="D265" s="14"/>
      <c r="E265" s="14"/>
      <c r="F265" s="14">
        <f>IF(D265&lt;=2, 0.8*D265*E265, IF(OR(D265&gt;2, D265&lt;=12), (12*D265-28)*E265, "Outra condição"))</f>
      </c>
      <c r="G265" s="24"/>
      <c r="H265" s="7"/>
      <c r="I265" s="27"/>
      <c r="J265" s="7"/>
      <c r="K265" s="27"/>
      <c r="L265" s="7"/>
      <c r="M265" s="27"/>
      <c r="N265" s="11"/>
      <c r="O265" s="28"/>
      <c r="P265" s="5"/>
      <c r="Q265" s="49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x14ac:dyDescent="0.25" r="266" customHeight="1" ht="18.75">
      <c r="A266" s="1"/>
      <c r="B266" s="13" t="s">
        <v>10</v>
      </c>
      <c r="C266" s="13"/>
      <c r="D266" s="14"/>
      <c r="E266" s="14"/>
      <c r="F266" s="14">
        <f>IF(D266&lt;=2, 0.8*D266*E266, IF(OR(D266&gt;2, D266&lt;=12), (12*D266-28)*E266, "Outra condição"))</f>
      </c>
      <c r="G266" s="24"/>
      <c r="H266" s="7"/>
      <c r="I266" s="27"/>
      <c r="J266" s="7"/>
      <c r="K266" s="27"/>
      <c r="L266" s="7"/>
      <c r="M266" s="27"/>
      <c r="N266" s="11"/>
      <c r="O266" s="28"/>
      <c r="P266" s="5"/>
      <c r="Q266" s="49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x14ac:dyDescent="0.25" r="267" customHeight="1" ht="18.75">
      <c r="A267" s="1"/>
      <c r="B267" s="13" t="s">
        <v>11</v>
      </c>
      <c r="C267" s="13"/>
      <c r="D267" s="14"/>
      <c r="E267" s="14"/>
      <c r="F267" s="14">
        <f>IF(D267&lt;=2, 0.8*D267*E267, IF(OR(D267&gt;2, D267&lt;=12), (12*D267-28)*E267, "Outra condição"))</f>
      </c>
      <c r="G267" s="24"/>
      <c r="H267" s="7"/>
      <c r="I267" s="27"/>
      <c r="J267" s="7"/>
      <c r="K267" s="27"/>
      <c r="L267" s="7"/>
      <c r="M267" s="27"/>
      <c r="N267" s="11"/>
      <c r="O267" s="28"/>
      <c r="P267" s="5"/>
      <c r="Q267" s="49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x14ac:dyDescent="0.25" r="268" customHeight="1" ht="18.75">
      <c r="A268" s="1"/>
      <c r="B268" s="13" t="s">
        <v>12</v>
      </c>
      <c r="C268" s="13"/>
      <c r="D268" s="14"/>
      <c r="E268" s="14"/>
      <c r="F268" s="14">
        <f>IF(D268&lt;=2, 0.8*D268*E268, IF(OR(D268&gt;2, D268&lt;=12), (12*D268-28)*E268, "Outra condição"))</f>
      </c>
      <c r="G268" s="24"/>
      <c r="H268" s="7"/>
      <c r="I268" s="27"/>
      <c r="J268" s="7"/>
      <c r="K268" s="27"/>
      <c r="L268" s="7"/>
      <c r="M268" s="27"/>
      <c r="N268" s="11"/>
      <c r="O268" s="28"/>
      <c r="P268" s="5"/>
      <c r="Q268" s="49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x14ac:dyDescent="0.25" r="269" customHeight="1" ht="18.75">
      <c r="A269" s="1"/>
      <c r="B269" s="13" t="s">
        <v>13</v>
      </c>
      <c r="C269" s="13"/>
      <c r="D269" s="14"/>
      <c r="E269" s="14"/>
      <c r="F269" s="14">
        <f>IF(D269&lt;=2, 0.8*D269*E269, IF(OR(D269&gt;2, D269&lt;=12), (12*D269-28)*E269, "Outra condição"))</f>
      </c>
      <c r="G269" s="24"/>
      <c r="H269" s="7"/>
      <c r="I269" s="27"/>
      <c r="J269" s="7"/>
      <c r="K269" s="27"/>
      <c r="L269" s="7"/>
      <c r="M269" s="27"/>
      <c r="N269" s="11"/>
      <c r="O269" s="28"/>
      <c r="P269" s="5"/>
      <c r="Q269" s="49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x14ac:dyDescent="0.25" r="270" customHeight="1" ht="18.75">
      <c r="A270" s="1"/>
      <c r="B270" s="13" t="s">
        <v>14</v>
      </c>
      <c r="C270" s="13"/>
      <c r="D270" s="14"/>
      <c r="E270" s="14"/>
      <c r="F270" s="14">
        <f>IF(D270&lt;=2, 0.8*D270*E270, IF(OR(D270&gt;2, D270&lt;=12), (12*D270-28)*E270, "Outra condição"))</f>
      </c>
      <c r="G270" s="24"/>
      <c r="H270" s="7"/>
      <c r="I270" s="27"/>
      <c r="J270" s="7"/>
      <c r="K270" s="27"/>
      <c r="L270" s="7"/>
      <c r="M270" s="27"/>
      <c r="N270" s="11"/>
      <c r="O270" s="28"/>
      <c r="P270" s="5"/>
      <c r="Q270" s="49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x14ac:dyDescent="0.25" r="271" customHeight="1" ht="18.75">
      <c r="A271" s="1"/>
      <c r="B271" s="13" t="s">
        <v>15</v>
      </c>
      <c r="C271" s="13"/>
      <c r="D271" s="14"/>
      <c r="E271" s="14"/>
      <c r="F271" s="14">
        <f>IF(D271&lt;=2, 0.8*D271*E271, IF(OR(D271&gt;2, D271&lt;=12), (12*D271-28)*E271, "Outra condição"))</f>
      </c>
      <c r="G271" s="29"/>
      <c r="H271" s="30"/>
      <c r="I271" s="33"/>
      <c r="J271" s="30"/>
      <c r="K271" s="33"/>
      <c r="L271" s="30"/>
      <c r="M271" s="33"/>
      <c r="N271" s="46"/>
      <c r="O271" s="34"/>
      <c r="P271" s="5"/>
      <c r="Q271" s="49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x14ac:dyDescent="0.25" r="272" customHeight="1" ht="21">
      <c r="A272" s="1"/>
      <c r="B272" s="13" t="s">
        <v>16</v>
      </c>
      <c r="C272" s="13"/>
      <c r="D272" s="14"/>
      <c r="E272" s="14"/>
      <c r="F272" s="14">
        <f>IF(D272&lt;=2, 0.8*D272*E272, IF(OR(D272&gt;2, D272&lt;=12), (12*D272-28)*E272, "Outra condição"))</f>
      </c>
      <c r="G272" s="15"/>
      <c r="H272" s="16"/>
      <c r="I272" s="19"/>
      <c r="J272" s="16"/>
      <c r="K272" s="19"/>
      <c r="L272" s="16"/>
      <c r="M272" s="19"/>
      <c r="N272" s="38"/>
      <c r="O272" s="20"/>
      <c r="P272" s="5"/>
      <c r="Q272" s="49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x14ac:dyDescent="0.25" r="273" customHeight="1" ht="22.8">
      <c r="A273" s="1"/>
      <c r="B273" s="13" t="s">
        <v>17</v>
      </c>
      <c r="C273" s="13"/>
      <c r="D273" s="14"/>
      <c r="E273" s="14"/>
      <c r="F273" s="14">
        <f>IF(D273&lt;=2, 0.8*D273*E273, IF(OR(D273&gt;2, D273&lt;=12), (12*D273-28)*E273, "Outra condição"))</f>
      </c>
      <c r="G273" s="24"/>
      <c r="H273" s="7"/>
      <c r="I273" s="27"/>
      <c r="J273" s="7"/>
      <c r="K273" s="27"/>
      <c r="L273" s="7"/>
      <c r="M273" s="27"/>
      <c r="N273" s="11"/>
      <c r="O273" s="28"/>
      <c r="P273" s="5"/>
      <c r="Q273" s="49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x14ac:dyDescent="0.25" r="274" customHeight="1" ht="18.75">
      <c r="A274" s="1"/>
      <c r="B274" s="13" t="s">
        <v>18</v>
      </c>
      <c r="C274" s="13"/>
      <c r="D274" s="14"/>
      <c r="E274" s="14"/>
      <c r="F274" s="14">
        <f>IF(D274&lt;=2, 0.8*D274*E274, IF(OR(D274&gt;2, D274&lt;=12), (12*D274-28)*E274, "Outra condição"))</f>
      </c>
      <c r="G274" s="24"/>
      <c r="H274" s="7"/>
      <c r="I274" s="27"/>
      <c r="J274" s="7"/>
      <c r="K274" s="27"/>
      <c r="L274" s="7"/>
      <c r="M274" s="27"/>
      <c r="N274" s="11"/>
      <c r="O274" s="28"/>
      <c r="P274" s="5"/>
      <c r="Q274" s="49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x14ac:dyDescent="0.25" r="275" customHeight="1" ht="18.75">
      <c r="A275" s="1"/>
      <c r="B275" s="44" t="s">
        <v>27</v>
      </c>
      <c r="C275" s="45"/>
      <c r="D275" s="14"/>
      <c r="E275" s="14"/>
      <c r="F275" s="14">
        <f>IF(D275&lt;=2, 0.8*D275*E275, IF(OR(D275&gt;2, D275&lt;=12), (12*D275-28)*E275, "Outra condição"))</f>
      </c>
      <c r="G275" s="24"/>
      <c r="H275" s="7"/>
      <c r="I275" s="27"/>
      <c r="J275" s="7"/>
      <c r="K275" s="27"/>
      <c r="L275" s="7"/>
      <c r="M275" s="27"/>
      <c r="N275" s="11"/>
      <c r="O275" s="28"/>
      <c r="P275" s="5"/>
      <c r="Q275" s="49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x14ac:dyDescent="0.25" r="276" customHeight="1" ht="18.75">
      <c r="A276" s="1"/>
      <c r="B276" s="13" t="s">
        <v>19</v>
      </c>
      <c r="C276" s="13"/>
      <c r="D276" s="14">
        <v>2</v>
      </c>
      <c r="E276" s="14">
        <v>3</v>
      </c>
      <c r="F276" s="22">
        <f>IF(D276&lt;=2, 0.8*D276*E276, IF(OR(D276&gt;2, D276&lt;=12), (12*D276-28)*E276, "Outra condição"))</f>
      </c>
      <c r="G276" s="24"/>
      <c r="H276" s="7"/>
      <c r="I276" s="27"/>
      <c r="J276" s="7"/>
      <c r="K276" s="27"/>
      <c r="L276" s="7"/>
      <c r="M276" s="27"/>
      <c r="N276" s="11"/>
      <c r="O276" s="28"/>
      <c r="P276" s="5"/>
      <c r="Q276" s="49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x14ac:dyDescent="0.25" r="277" customHeight="1" ht="18.75">
      <c r="A277" s="1"/>
      <c r="B277" s="13" t="s">
        <v>41</v>
      </c>
      <c r="C277" s="13"/>
      <c r="D277" s="14">
        <v>3</v>
      </c>
      <c r="E277" s="14">
        <v>3</v>
      </c>
      <c r="F277" s="14">
        <f>IF(D277&lt;=2, 0.8*D277*E277, IF(OR(D277&gt;2, D277&lt;=12), (12*D277-28)*E277, "Outra condição"))</f>
      </c>
      <c r="G277" s="24"/>
      <c r="H277" s="7"/>
      <c r="I277" s="27"/>
      <c r="J277" s="7"/>
      <c r="K277" s="27"/>
      <c r="L277" s="7"/>
      <c r="M277" s="27"/>
      <c r="N277" s="11"/>
      <c r="O277" s="28"/>
      <c r="P277" s="5"/>
      <c r="Q277" s="49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x14ac:dyDescent="0.25" r="278" customHeight="1" ht="18.75">
      <c r="A278" s="1"/>
      <c r="B278" s="39"/>
      <c r="C278" s="40"/>
      <c r="D278" s="41"/>
      <c r="E278" s="41"/>
      <c r="F278" s="41"/>
      <c r="G278" s="41"/>
      <c r="H278" s="40"/>
      <c r="I278" s="41"/>
      <c r="J278" s="40"/>
      <c r="K278" s="41"/>
      <c r="L278" s="40"/>
      <c r="M278" s="41"/>
      <c r="N278" s="42"/>
      <c r="O278" s="50"/>
      <c r="P278" s="5"/>
      <c r="Q278" s="49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x14ac:dyDescent="0.25" r="279" customHeight="1" ht="18.75">
      <c r="A279" s="1"/>
      <c r="B279" s="12" t="s">
        <v>1</v>
      </c>
      <c r="C279" s="2" t="s">
        <v>42</v>
      </c>
      <c r="D279" s="3"/>
      <c r="E279" s="3"/>
      <c r="F279" s="3"/>
      <c r="G279" s="3"/>
      <c r="H279" s="2"/>
      <c r="I279" s="3"/>
      <c r="J279" s="2"/>
      <c r="K279" s="3"/>
      <c r="L279" s="2"/>
      <c r="M279" s="3"/>
      <c r="N279" s="4"/>
      <c r="O279" s="2"/>
      <c r="P279" s="5"/>
      <c r="Q279" s="49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x14ac:dyDescent="0.25" r="280" customHeight="1" ht="18.75">
      <c r="A280" s="1"/>
      <c r="B280" s="2" t="s">
        <v>3</v>
      </c>
      <c r="C280" s="2"/>
      <c r="D280" s="3" t="s">
        <v>4</v>
      </c>
      <c r="E280" s="3" t="s">
        <v>5</v>
      </c>
      <c r="F280" s="3" t="s">
        <v>6</v>
      </c>
      <c r="G280" s="3" t="s">
        <v>7</v>
      </c>
      <c r="H280" s="2"/>
      <c r="I280" s="3"/>
      <c r="J280" s="2"/>
      <c r="K280" s="3"/>
      <c r="L280" s="2"/>
      <c r="M280" s="3"/>
      <c r="N280" s="4"/>
      <c r="O280" s="2"/>
      <c r="P280" s="5"/>
      <c r="Q280" s="49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x14ac:dyDescent="0.25" r="281" customHeight="1" ht="41.4">
      <c r="A281" s="1"/>
      <c r="B281" s="13" t="s">
        <v>43</v>
      </c>
      <c r="C281" s="13"/>
      <c r="D281" s="14"/>
      <c r="E281" s="14"/>
      <c r="F281" s="14">
        <f>IF(D281&lt;=2, 0.8*D281*E281, IF(OR(D281&gt;2, D281&lt;=12), (12*D281-28)*E281, "Outra condição"))</f>
      </c>
      <c r="G281" s="15"/>
      <c r="H281" s="16"/>
      <c r="I281" s="19"/>
      <c r="J281" s="16"/>
      <c r="K281" s="19"/>
      <c r="L281" s="16"/>
      <c r="M281" s="19"/>
      <c r="N281" s="38"/>
      <c r="O281" s="20"/>
      <c r="P281" s="5"/>
      <c r="Q281" s="49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x14ac:dyDescent="0.25" r="282" customHeight="1" ht="44.4">
      <c r="A282" s="1"/>
      <c r="B282" s="13" t="s">
        <v>44</v>
      </c>
      <c r="C282" s="13"/>
      <c r="D282" s="14">
        <v>1</v>
      </c>
      <c r="E282" s="14">
        <v>5</v>
      </c>
      <c r="F282" s="14">
        <f>IF(D282&lt;=2, 0.8*D282*E282, IF(OR(D282&gt;2, D282&lt;=12), (12*D282-28)*E282, "Outra condição"))</f>
      </c>
      <c r="G282" s="24"/>
      <c r="H282" s="7"/>
      <c r="I282" s="27"/>
      <c r="J282" s="7"/>
      <c r="K282" s="27"/>
      <c r="L282" s="7"/>
      <c r="M282" s="27"/>
      <c r="N282" s="11"/>
      <c r="O282" s="28"/>
      <c r="P282" s="5"/>
      <c r="Q282" s="49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x14ac:dyDescent="0.25" r="283" customHeight="1" ht="55.20000000000001">
      <c r="A283" s="1"/>
      <c r="B283" s="13" t="s">
        <v>45</v>
      </c>
      <c r="C283" s="13"/>
      <c r="D283" s="14">
        <v>1</v>
      </c>
      <c r="E283" s="14">
        <v>5</v>
      </c>
      <c r="F283" s="14">
        <f>IF(D283&lt;=2, 0.8*D283*E283, IF(OR(D283&gt;2, D283&lt;=12), (12*D283-28)*E283, "Outra condição"))</f>
      </c>
      <c r="G283" s="24"/>
      <c r="H283" s="7"/>
      <c r="I283" s="27"/>
      <c r="J283" s="7"/>
      <c r="K283" s="27"/>
      <c r="L283" s="7"/>
      <c r="M283" s="27"/>
      <c r="N283" s="11"/>
      <c r="O283" s="28"/>
      <c r="P283" s="5"/>
      <c r="Q283" s="49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x14ac:dyDescent="0.25" r="284" customHeight="1" ht="18.75">
      <c r="A284" s="1"/>
      <c r="B284" s="57"/>
      <c r="C284" s="16"/>
      <c r="D284" s="19"/>
      <c r="E284" s="19"/>
      <c r="F284" s="19"/>
      <c r="G284" s="19"/>
      <c r="H284" s="16"/>
      <c r="I284" s="19"/>
      <c r="J284" s="16"/>
      <c r="K284" s="19"/>
      <c r="L284" s="16"/>
      <c r="M284" s="19"/>
      <c r="N284" s="38"/>
      <c r="O284" s="16"/>
      <c r="P284" s="5"/>
      <c r="Q284" s="49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x14ac:dyDescent="0.25" r="285" customHeight="1" ht="18.75">
      <c r="A285" s="1"/>
      <c r="B285" s="7"/>
      <c r="C285" s="7"/>
      <c r="D285" s="27"/>
      <c r="E285" s="27"/>
      <c r="F285" s="27"/>
      <c r="G285" s="27"/>
      <c r="H285" s="7"/>
      <c r="I285" s="27"/>
      <c r="J285" s="7"/>
      <c r="K285" s="27"/>
      <c r="L285" s="7"/>
      <c r="M285" s="27"/>
      <c r="N285" s="11"/>
      <c r="O285" s="7"/>
      <c r="P285" s="5"/>
      <c r="Q285" s="49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x14ac:dyDescent="0.25" r="286" customHeight="1" ht="18.75">
      <c r="A286" s="1"/>
      <c r="B286" s="58" t="s">
        <v>46</v>
      </c>
      <c r="C286" s="59"/>
      <c r="D286" s="60"/>
      <c r="E286" s="60"/>
      <c r="F286" s="60"/>
      <c r="G286" s="61" t="s">
        <v>47</v>
      </c>
      <c r="H286" s="59"/>
      <c r="I286" s="61" t="s">
        <v>48</v>
      </c>
      <c r="J286" s="59"/>
      <c r="K286" s="61" t="s">
        <v>49</v>
      </c>
      <c r="L286" s="59"/>
      <c r="M286" s="61" t="s">
        <v>50</v>
      </c>
      <c r="N286" s="62" t="s">
        <v>51</v>
      </c>
      <c r="O286" s="59"/>
      <c r="P286" s="61" t="s">
        <v>52</v>
      </c>
      <c r="Q286" s="62" t="s">
        <v>53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x14ac:dyDescent="0.25" r="287" customHeight="1" ht="18.75">
      <c r="A287" s="1"/>
      <c r="B287" s="59"/>
      <c r="C287" s="59"/>
      <c r="D287" s="60"/>
      <c r="E287" s="60"/>
      <c r="F287" s="60"/>
      <c r="G287" s="60"/>
      <c r="H287" s="59"/>
      <c r="I287" s="60"/>
      <c r="J287" s="59"/>
      <c r="K287" s="60"/>
      <c r="L287" s="59"/>
      <c r="M287" s="60"/>
      <c r="N287" s="63"/>
      <c r="O287" s="59"/>
      <c r="P287" s="60"/>
      <c r="Q287" s="6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x14ac:dyDescent="0.25" r="288" customHeight="1" ht="18.75">
      <c r="A288" s="1"/>
      <c r="B288" s="13" t="s">
        <v>54</v>
      </c>
      <c r="C288" s="13"/>
      <c r="D288" s="64"/>
      <c r="E288" s="64"/>
      <c r="F288" s="64"/>
      <c r="G288" s="22">
        <f>SUM(F5:F19)</f>
      </c>
      <c r="H288" s="23"/>
      <c r="I288" s="22">
        <f>LARGE(F5:F19,1)</f>
      </c>
      <c r="J288" s="23"/>
      <c r="K288" s="22">
        <f>(I288*(1+(G288-I288)/G288))</f>
      </c>
      <c r="L288" s="23"/>
      <c r="M288" s="65">
        <f>LARGE(K288:L291,1)</f>
      </c>
      <c r="N288" s="65">
        <v>7.72</v>
      </c>
      <c r="O288" s="23"/>
      <c r="P288" s="14">
        <v>5</v>
      </c>
      <c r="Q288" s="66">
        <f>P288*N288</f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x14ac:dyDescent="0.25" r="289" customHeight="1" ht="18.75">
      <c r="A289" s="1"/>
      <c r="B289" s="13" t="s">
        <v>55</v>
      </c>
      <c r="C289" s="13"/>
      <c r="D289" s="64"/>
      <c r="E289" s="64"/>
      <c r="F289" s="64"/>
      <c r="G289" s="22">
        <f>SUM(F23:F37)</f>
      </c>
      <c r="H289" s="23"/>
      <c r="I289" s="22">
        <f>LARGE(F23:F37,1)</f>
      </c>
      <c r="J289" s="23"/>
      <c r="K289" s="22">
        <f>(I289*(1+(G289-I289)/G289))</f>
      </c>
      <c r="L289" s="23"/>
      <c r="M289" s="14"/>
      <c r="N289" s="22"/>
      <c r="O289" s="23"/>
      <c r="P289" s="14">
        <v>5</v>
      </c>
      <c r="Q289" s="67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x14ac:dyDescent="0.25" r="290" customHeight="1" ht="18.75">
      <c r="A290" s="1"/>
      <c r="B290" s="13" t="s">
        <v>56</v>
      </c>
      <c r="C290" s="13"/>
      <c r="D290" s="64"/>
      <c r="E290" s="64"/>
      <c r="F290" s="64"/>
      <c r="G290" s="22">
        <f>SUM(F41:F55)</f>
      </c>
      <c r="H290" s="23"/>
      <c r="I290" s="22">
        <f>LARGE(F41:F55,1)</f>
      </c>
      <c r="J290" s="23"/>
      <c r="K290" s="22">
        <f>(I290*(1+(G290-I290)/G290))</f>
      </c>
      <c r="L290" s="23"/>
      <c r="M290" s="14"/>
      <c r="N290" s="22"/>
      <c r="O290" s="23"/>
      <c r="P290" s="14">
        <v>5</v>
      </c>
      <c r="Q290" s="67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x14ac:dyDescent="0.25" r="291" customHeight="1" ht="18.75">
      <c r="A291" s="1"/>
      <c r="B291" s="13" t="s">
        <v>57</v>
      </c>
      <c r="C291" s="13"/>
      <c r="D291" s="64"/>
      <c r="E291" s="64"/>
      <c r="F291" s="64"/>
      <c r="G291" s="22">
        <f>SUM(F59:F73)</f>
      </c>
      <c r="H291" s="23"/>
      <c r="I291" s="22">
        <f>LARGE(F59:F73,1)</f>
      </c>
      <c r="J291" s="23"/>
      <c r="K291" s="22">
        <f>(I291*(1+(G291-I291)/G291))</f>
      </c>
      <c r="L291" s="23"/>
      <c r="M291" s="14"/>
      <c r="N291" s="22"/>
      <c r="O291" s="23"/>
      <c r="P291" s="14">
        <v>5</v>
      </c>
      <c r="Q291" s="6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x14ac:dyDescent="0.25" r="292" customHeight="1" ht="18.75">
      <c r="A292" s="1"/>
      <c r="B292" s="13" t="s">
        <v>58</v>
      </c>
      <c r="C292" s="13"/>
      <c r="D292" s="64"/>
      <c r="E292" s="64"/>
      <c r="F292" s="64"/>
      <c r="G292" s="22">
        <f>SUM(F77:F92)</f>
      </c>
      <c r="H292" s="23"/>
      <c r="I292" s="22">
        <f>LARGE(F77:F92,1)</f>
      </c>
      <c r="J292" s="23"/>
      <c r="K292" s="22">
        <f>(I292*(1+(G292-I292)/G292))</f>
      </c>
      <c r="L292" s="23"/>
      <c r="M292" s="66">
        <f>LARGE(K292:L298,1)</f>
      </c>
      <c r="N292" s="69">
        <f>M292*(SQRT(1+(SUM(K292:L298)-M292)/SUM(K292:L298)))</f>
      </c>
      <c r="O292" s="70"/>
      <c r="P292" s="14">
        <v>4</v>
      </c>
      <c r="Q292" s="66">
        <f>P294*N292</f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x14ac:dyDescent="0.25" r="293" customHeight="1" ht="18.75">
      <c r="A293" s="1"/>
      <c r="B293" s="13" t="s">
        <v>59</v>
      </c>
      <c r="C293" s="13"/>
      <c r="D293" s="64"/>
      <c r="E293" s="64"/>
      <c r="F293" s="64"/>
      <c r="G293" s="22">
        <f>SUM(F96:F111)</f>
      </c>
      <c r="H293" s="23"/>
      <c r="I293" s="22">
        <f>LARGE(F96:F111,1)</f>
      </c>
      <c r="J293" s="23"/>
      <c r="K293" s="22">
        <f>(I293*(1+(G293-I293)/G293))</f>
      </c>
      <c r="L293" s="23"/>
      <c r="M293" s="36"/>
      <c r="N293" s="71"/>
      <c r="O293" s="72"/>
      <c r="P293" s="14">
        <v>4</v>
      </c>
      <c r="Q293" s="67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x14ac:dyDescent="0.25" r="294" customHeight="1" ht="18.75">
      <c r="A294" s="1"/>
      <c r="B294" s="13" t="s">
        <v>60</v>
      </c>
      <c r="C294" s="13"/>
      <c r="D294" s="64"/>
      <c r="E294" s="64"/>
      <c r="F294" s="64"/>
      <c r="G294" s="22">
        <f>SUM(F115:F130)</f>
      </c>
      <c r="H294" s="23"/>
      <c r="I294" s="22">
        <f>LARGE(F115:F130,1)</f>
      </c>
      <c r="J294" s="23"/>
      <c r="K294" s="22">
        <f>(I294*(1+(G294-I294)/G294))</f>
      </c>
      <c r="L294" s="23"/>
      <c r="M294" s="36"/>
      <c r="N294" s="71"/>
      <c r="O294" s="72"/>
      <c r="P294" s="14">
        <v>5</v>
      </c>
      <c r="Q294" s="67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x14ac:dyDescent="0.25" r="295" customHeight="1" ht="18.75">
      <c r="A295" s="1"/>
      <c r="B295" s="13" t="s">
        <v>61</v>
      </c>
      <c r="C295" s="13"/>
      <c r="D295" s="64"/>
      <c r="E295" s="64"/>
      <c r="F295" s="64"/>
      <c r="G295" s="22">
        <f>SUM(F134:F149)</f>
      </c>
      <c r="H295" s="23"/>
      <c r="I295" s="22">
        <f>LARGE(F134:F149,1)</f>
      </c>
      <c r="J295" s="23"/>
      <c r="K295" s="22">
        <f>(I295*(1+(G295-I295)/G295))</f>
      </c>
      <c r="L295" s="23"/>
      <c r="M295" s="36"/>
      <c r="N295" s="71"/>
      <c r="O295" s="72"/>
      <c r="P295" s="14">
        <v>5</v>
      </c>
      <c r="Q295" s="67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x14ac:dyDescent="0.25" r="296" customHeight="1" ht="18.75">
      <c r="A296" s="1"/>
      <c r="B296" s="13" t="s">
        <v>62</v>
      </c>
      <c r="C296" s="13"/>
      <c r="D296" s="64"/>
      <c r="E296" s="64"/>
      <c r="F296" s="64"/>
      <c r="G296" s="22">
        <f>SUM(F153:F168)</f>
      </c>
      <c r="H296" s="23"/>
      <c r="I296" s="22">
        <f>LARGE(F153:F168,1)</f>
      </c>
      <c r="J296" s="23"/>
      <c r="K296" s="22">
        <f>(I296*(1+(G296-I296)/G296))</f>
      </c>
      <c r="L296" s="23"/>
      <c r="M296" s="36"/>
      <c r="N296" s="71"/>
      <c r="O296" s="72"/>
      <c r="P296" s="14">
        <v>5</v>
      </c>
      <c r="Q296" s="67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x14ac:dyDescent="0.25" r="297" customHeight="1" ht="18.75">
      <c r="A297" s="1"/>
      <c r="B297" s="13" t="s">
        <v>63</v>
      </c>
      <c r="C297" s="13"/>
      <c r="D297" s="64"/>
      <c r="E297" s="64"/>
      <c r="F297" s="64"/>
      <c r="G297" s="22">
        <f>SUM(F172:F187)</f>
      </c>
      <c r="H297" s="23"/>
      <c r="I297" s="22">
        <f>LARGE(F172:F187,1)</f>
      </c>
      <c r="J297" s="23"/>
      <c r="K297" s="22">
        <f>(I297*(1+(G297-I297)/G297))</f>
      </c>
      <c r="L297" s="23"/>
      <c r="M297" s="36"/>
      <c r="N297" s="71"/>
      <c r="O297" s="72"/>
      <c r="P297" s="14">
        <v>5</v>
      </c>
      <c r="Q297" s="67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x14ac:dyDescent="0.25" r="298" customHeight="1" ht="18.75">
      <c r="A298" s="1"/>
      <c r="B298" s="13" t="s">
        <v>64</v>
      </c>
      <c r="C298" s="13"/>
      <c r="D298" s="64"/>
      <c r="E298" s="64"/>
      <c r="F298" s="64"/>
      <c r="G298" s="22">
        <f>SUM(F191:F206)</f>
      </c>
      <c r="H298" s="23"/>
      <c r="I298" s="22">
        <f>LARGE(F191:F206,1)</f>
      </c>
      <c r="J298" s="23"/>
      <c r="K298" s="22">
        <f>(I298*(1+(G298-I298)/G298))</f>
      </c>
      <c r="L298" s="23"/>
      <c r="M298" s="73"/>
      <c r="N298" s="74"/>
      <c r="O298" s="75"/>
      <c r="P298" s="14">
        <v>5</v>
      </c>
      <c r="Q298" s="6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x14ac:dyDescent="0.25" r="299" customHeight="1" ht="18.75">
      <c r="A299" s="1"/>
      <c r="B299" s="13" t="s">
        <v>65</v>
      </c>
      <c r="C299" s="13"/>
      <c r="D299" s="64"/>
      <c r="E299" s="64"/>
      <c r="F299" s="64"/>
      <c r="G299" s="22">
        <f>SUM(F210:F224)</f>
      </c>
      <c r="H299" s="23"/>
      <c r="I299" s="22">
        <f>LARGE(F210:F224,1)</f>
      </c>
      <c r="J299" s="23"/>
      <c r="K299" s="22">
        <f>(I299*(1+(G299-I299)/G299))</f>
      </c>
      <c r="L299" s="23"/>
      <c r="M299" s="22">
        <f>K299</f>
      </c>
      <c r="N299" s="22">
        <f>M299*SQRT(1+(K299-M299/K299))</f>
      </c>
      <c r="O299" s="22"/>
      <c r="P299" s="14">
        <v>3</v>
      </c>
      <c r="Q299" s="22">
        <f>P299*N299</f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x14ac:dyDescent="0.25" r="300" customHeight="1" ht="18.75">
      <c r="A300" s="1"/>
      <c r="B300" s="13" t="s">
        <v>66</v>
      </c>
      <c r="C300" s="13"/>
      <c r="D300" s="64"/>
      <c r="E300" s="64"/>
      <c r="F300" s="64"/>
      <c r="G300" s="14">
        <f>SUM(F228:F242)</f>
      </c>
      <c r="H300" s="23"/>
      <c r="I300" s="14">
        <f>LARGE(F228:F242,1)</f>
      </c>
      <c r="J300" s="23"/>
      <c r="K300" s="14">
        <v>0</v>
      </c>
      <c r="L300" s="23"/>
      <c r="M300" s="21">
        <f>LARGE(K300:K301,1)</f>
      </c>
      <c r="N300" s="21">
        <v>0</v>
      </c>
      <c r="O300" s="23"/>
      <c r="P300" s="14">
        <v>4</v>
      </c>
      <c r="Q300" s="76">
        <f>P300*N300</f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x14ac:dyDescent="0.25" r="301" customHeight="1" ht="18.75">
      <c r="A301" s="1"/>
      <c r="B301" s="13" t="s">
        <v>67</v>
      </c>
      <c r="C301" s="13"/>
      <c r="D301" s="64"/>
      <c r="E301" s="64"/>
      <c r="F301" s="64"/>
      <c r="G301" s="14">
        <f>SUM(F246:F260)</f>
      </c>
      <c r="H301" s="23"/>
      <c r="I301" s="14">
        <f>LARGE(F246:F260,1)</f>
      </c>
      <c r="J301" s="23"/>
      <c r="K301" s="14">
        <v>0</v>
      </c>
      <c r="L301" s="23"/>
      <c r="M301" s="14"/>
      <c r="N301" s="22"/>
      <c r="O301" s="23"/>
      <c r="P301" s="14">
        <v>4</v>
      </c>
      <c r="Q301" s="6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x14ac:dyDescent="0.25" r="302" customHeight="1" ht="18.75">
      <c r="A302" s="1"/>
      <c r="B302" s="13" t="s">
        <v>68</v>
      </c>
      <c r="C302" s="13"/>
      <c r="D302" s="64"/>
      <c r="E302" s="64"/>
      <c r="F302" s="64"/>
      <c r="G302" s="22">
        <f>SUM(F264:F277)</f>
      </c>
      <c r="H302" s="23"/>
      <c r="I302" s="14">
        <f>LARGE(F264:F277,1)</f>
      </c>
      <c r="J302" s="23"/>
      <c r="K302" s="14">
        <f>(I302*(1+(G302-I302)/G302))</f>
      </c>
      <c r="L302" s="23"/>
      <c r="M302" s="22">
        <f>K302</f>
      </c>
      <c r="N302" s="22">
        <f>M302*SQRT(1+(K302-M302/K302))</f>
      </c>
      <c r="O302" s="22"/>
      <c r="P302" s="14">
        <v>4</v>
      </c>
      <c r="Q302" s="22">
        <f>P302*N302</f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x14ac:dyDescent="0.25" r="303" customHeight="1" ht="18.75">
      <c r="A303" s="1"/>
      <c r="B303" s="13" t="s">
        <v>69</v>
      </c>
      <c r="C303" s="13"/>
      <c r="D303" s="64"/>
      <c r="E303" s="64"/>
      <c r="F303" s="64"/>
      <c r="G303" s="14">
        <f>SUM(F281:F283)</f>
      </c>
      <c r="H303" s="23"/>
      <c r="I303" s="14">
        <f>LARGE(F281:F283,1)</f>
      </c>
      <c r="J303" s="23"/>
      <c r="K303" s="14">
        <f>(I303*(1+(G303-I303)/G303))</f>
      </c>
      <c r="L303" s="23"/>
      <c r="M303" s="14">
        <f>K303</f>
      </c>
      <c r="N303" s="22">
        <f>M303*SQRT(1+(K303-M303/K303))</f>
      </c>
      <c r="O303" s="22"/>
      <c r="P303" s="14">
        <v>4</v>
      </c>
      <c r="Q303" s="22">
        <f>P303*N303</f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x14ac:dyDescent="0.25" r="304" customHeight="1" ht="18.75">
      <c r="A304" s="1"/>
      <c r="B304" s="77"/>
      <c r="C304" s="77"/>
      <c r="D304" s="78"/>
      <c r="E304" s="78"/>
      <c r="F304" s="78"/>
      <c r="G304" s="78"/>
      <c r="H304" s="77"/>
      <c r="I304" s="78"/>
      <c r="J304" s="77"/>
      <c r="K304" s="78"/>
      <c r="L304" s="79"/>
      <c r="M304" s="60" t="s">
        <v>70</v>
      </c>
      <c r="N304" s="80">
        <f>Q304/P304</f>
      </c>
      <c r="O304" s="80"/>
      <c r="P304" s="14">
        <f>SUM(5+5+3+4+4)</f>
      </c>
      <c r="Q304" s="22">
        <f>SUM(Q288:Q303)</f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x14ac:dyDescent="0.25" r="305" customHeight="1" ht="18.75">
      <c r="A305" s="1"/>
      <c r="B305" s="30"/>
      <c r="C305" s="30"/>
      <c r="D305" s="33"/>
      <c r="E305" s="33"/>
      <c r="F305" s="33"/>
      <c r="G305" s="33"/>
      <c r="H305" s="30"/>
      <c r="I305" s="33"/>
      <c r="J305" s="30"/>
      <c r="K305" s="33"/>
      <c r="L305" s="30"/>
      <c r="M305" s="33"/>
      <c r="N305" s="46"/>
      <c r="O305" s="30"/>
      <c r="P305" s="33"/>
      <c r="Q305" s="4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x14ac:dyDescent="0.25" r="306" customHeight="1" ht="28.2">
      <c r="A306" s="1"/>
      <c r="B306" s="81" t="s">
        <v>71</v>
      </c>
      <c r="C306" s="81"/>
      <c r="D306" s="82" t="s">
        <v>72</v>
      </c>
      <c r="E306" s="82"/>
      <c r="F306" s="83" t="s">
        <v>73</v>
      </c>
      <c r="G306" s="83"/>
      <c r="H306" s="81"/>
      <c r="I306" s="83"/>
      <c r="J306" s="84" t="s">
        <v>74</v>
      </c>
      <c r="K306" s="85"/>
      <c r="L306" s="84"/>
      <c r="M306" s="85"/>
      <c r="N306" s="86"/>
      <c r="O306" s="84"/>
      <c r="P306" s="85"/>
      <c r="Q306" s="8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</sheetData>
  <mergeCells count="421">
    <mergeCell ref="B1:O1"/>
    <mergeCell ref="Q1:AL106"/>
    <mergeCell ref="B2:O2"/>
    <mergeCell ref="C3:O3"/>
    <mergeCell ref="B4:C4"/>
    <mergeCell ref="G4:O4"/>
    <mergeCell ref="B5:C5"/>
    <mergeCell ref="G5:I19"/>
    <mergeCell ref="J5:L19"/>
    <mergeCell ref="M5:O12"/>
    <mergeCell ref="B6:C6"/>
    <mergeCell ref="B7:C7"/>
    <mergeCell ref="B8:C8"/>
    <mergeCell ref="B9:C9"/>
    <mergeCell ref="B10:C10"/>
    <mergeCell ref="B11:C11"/>
    <mergeCell ref="B12:C12"/>
    <mergeCell ref="B13:C13"/>
    <mergeCell ref="M13:O19"/>
    <mergeCell ref="B14:C14"/>
    <mergeCell ref="B15:C15"/>
    <mergeCell ref="B16:C16"/>
    <mergeCell ref="B17:C17"/>
    <mergeCell ref="B18:C18"/>
    <mergeCell ref="B19:C19"/>
    <mergeCell ref="B20:F20"/>
    <mergeCell ref="G20:O20"/>
    <mergeCell ref="C21:O21"/>
    <mergeCell ref="B22:C22"/>
    <mergeCell ref="G22:O22"/>
    <mergeCell ref="B23:C23"/>
    <mergeCell ref="G23:I37"/>
    <mergeCell ref="J23:L37"/>
    <mergeCell ref="M23:O30"/>
    <mergeCell ref="B24:C24"/>
    <mergeCell ref="B25:C25"/>
    <mergeCell ref="B26:C26"/>
    <mergeCell ref="B27:C27"/>
    <mergeCell ref="B28:C28"/>
    <mergeCell ref="B29:C29"/>
    <mergeCell ref="B30:C30"/>
    <mergeCell ref="B31:C31"/>
    <mergeCell ref="M31:O37"/>
    <mergeCell ref="B32:C32"/>
    <mergeCell ref="B33:C33"/>
    <mergeCell ref="B34:C34"/>
    <mergeCell ref="B35:C35"/>
    <mergeCell ref="B36:C36"/>
    <mergeCell ref="B37:C37"/>
    <mergeCell ref="B38:O38"/>
    <mergeCell ref="C39:O39"/>
    <mergeCell ref="B40:C40"/>
    <mergeCell ref="G40:O40"/>
    <mergeCell ref="B41:C41"/>
    <mergeCell ref="G41:I55"/>
    <mergeCell ref="J41:L55"/>
    <mergeCell ref="M41:O48"/>
    <mergeCell ref="B42:C42"/>
    <mergeCell ref="B43:C43"/>
    <mergeCell ref="B44:C44"/>
    <mergeCell ref="B45:C45"/>
    <mergeCell ref="B46:C46"/>
    <mergeCell ref="B47:C47"/>
    <mergeCell ref="B48:C48"/>
    <mergeCell ref="B49:C49"/>
    <mergeCell ref="M49:O55"/>
    <mergeCell ref="B50:C50"/>
    <mergeCell ref="B51:C51"/>
    <mergeCell ref="B52:C52"/>
    <mergeCell ref="B53:C53"/>
    <mergeCell ref="B54:C54"/>
    <mergeCell ref="B55:C55"/>
    <mergeCell ref="B56:O56"/>
    <mergeCell ref="C57:O57"/>
    <mergeCell ref="B58:C58"/>
    <mergeCell ref="G58:O58"/>
    <mergeCell ref="B59:C59"/>
    <mergeCell ref="G59:I73"/>
    <mergeCell ref="J59:L73"/>
    <mergeCell ref="M59:O66"/>
    <mergeCell ref="B60:C60"/>
    <mergeCell ref="B61:C61"/>
    <mergeCell ref="B62:C62"/>
    <mergeCell ref="B63:C63"/>
    <mergeCell ref="B64:C64"/>
    <mergeCell ref="B65:C65"/>
    <mergeCell ref="B66:C66"/>
    <mergeCell ref="B67:C67"/>
    <mergeCell ref="M67:O73"/>
    <mergeCell ref="B68:C68"/>
    <mergeCell ref="B69:C69"/>
    <mergeCell ref="B70:C70"/>
    <mergeCell ref="B71:C71"/>
    <mergeCell ref="B72:C72"/>
    <mergeCell ref="B73:C73"/>
    <mergeCell ref="B74:O74"/>
    <mergeCell ref="C75:O75"/>
    <mergeCell ref="B76:C76"/>
    <mergeCell ref="G76:O76"/>
    <mergeCell ref="B77:C77"/>
    <mergeCell ref="G77:I92"/>
    <mergeCell ref="J77:O8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J86:O92"/>
    <mergeCell ref="B87:C87"/>
    <mergeCell ref="B88:C88"/>
    <mergeCell ref="B89:C89"/>
    <mergeCell ref="B90:C90"/>
    <mergeCell ref="B91:C91"/>
    <mergeCell ref="B92:C92"/>
    <mergeCell ref="B93:O93"/>
    <mergeCell ref="C94:O94"/>
    <mergeCell ref="B95:C95"/>
    <mergeCell ref="G95:O95"/>
    <mergeCell ref="B96:C96"/>
    <mergeCell ref="G96:I111"/>
    <mergeCell ref="J96:L111"/>
    <mergeCell ref="M96:O10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M104:O111"/>
    <mergeCell ref="B105:C105"/>
    <mergeCell ref="B106:C106"/>
    <mergeCell ref="B107:C107"/>
    <mergeCell ref="B108:C108"/>
    <mergeCell ref="B109:C109"/>
    <mergeCell ref="B110:C110"/>
    <mergeCell ref="B112:O112"/>
    <mergeCell ref="C113:O113"/>
    <mergeCell ref="B114:C114"/>
    <mergeCell ref="G114:O114"/>
    <mergeCell ref="B115:C115"/>
    <mergeCell ref="G115:O130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1:O131"/>
    <mergeCell ref="C132:O132"/>
    <mergeCell ref="B133:C133"/>
    <mergeCell ref="G133:O133"/>
    <mergeCell ref="B134:C134"/>
    <mergeCell ref="G134:O149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50:O150"/>
    <mergeCell ref="C151:O151"/>
    <mergeCell ref="B152:C152"/>
    <mergeCell ref="G152:O152"/>
    <mergeCell ref="B153:C153"/>
    <mergeCell ref="G153:O168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9:O169"/>
    <mergeCell ref="C170:O170"/>
    <mergeCell ref="B171:C171"/>
    <mergeCell ref="G171:O171"/>
    <mergeCell ref="B172:C172"/>
    <mergeCell ref="G172:O187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8:O188"/>
    <mergeCell ref="C189:O189"/>
    <mergeCell ref="B190:C190"/>
    <mergeCell ref="G190:O190"/>
    <mergeCell ref="B191:C191"/>
    <mergeCell ref="G191:O206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7:O207"/>
    <mergeCell ref="C208:O208"/>
    <mergeCell ref="B209:C209"/>
    <mergeCell ref="G209:O209"/>
    <mergeCell ref="B210:C210"/>
    <mergeCell ref="G210:O224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O225"/>
    <mergeCell ref="C226:O226"/>
    <mergeCell ref="B227:C227"/>
    <mergeCell ref="G227:O227"/>
    <mergeCell ref="B228:C228"/>
    <mergeCell ref="G228:O242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O243"/>
    <mergeCell ref="C244:O244"/>
    <mergeCell ref="B245:C245"/>
    <mergeCell ref="G245:O245"/>
    <mergeCell ref="B246:C246"/>
    <mergeCell ref="G246:O260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O261"/>
    <mergeCell ref="C262:O262"/>
    <mergeCell ref="B263:C263"/>
    <mergeCell ref="G263:O263"/>
    <mergeCell ref="B264:C264"/>
    <mergeCell ref="G264:O271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G272:O277"/>
    <mergeCell ref="B273:C273"/>
    <mergeCell ref="B274:C274"/>
    <mergeCell ref="B275:C275"/>
    <mergeCell ref="B276:C276"/>
    <mergeCell ref="B277:C277"/>
    <mergeCell ref="B278:O278"/>
    <mergeCell ref="C279:O279"/>
    <mergeCell ref="B280:C280"/>
    <mergeCell ref="G280:O280"/>
    <mergeCell ref="B281:C281"/>
    <mergeCell ref="G281:O283"/>
    <mergeCell ref="B282:C282"/>
    <mergeCell ref="B283:C283"/>
    <mergeCell ref="B284:O285"/>
    <mergeCell ref="B286:F287"/>
    <mergeCell ref="G286:H287"/>
    <mergeCell ref="I286:J287"/>
    <mergeCell ref="K286:L287"/>
    <mergeCell ref="M286:M287"/>
    <mergeCell ref="N286:O287"/>
    <mergeCell ref="P286:P287"/>
    <mergeCell ref="Q286:Q287"/>
    <mergeCell ref="B288:F288"/>
    <mergeCell ref="G288:H288"/>
    <mergeCell ref="I288:J288"/>
    <mergeCell ref="K288:L288"/>
    <mergeCell ref="M288:M291"/>
    <mergeCell ref="N288:O291"/>
    <mergeCell ref="Q288:Q291"/>
    <mergeCell ref="B289:F289"/>
    <mergeCell ref="G289:H289"/>
    <mergeCell ref="I289:J289"/>
    <mergeCell ref="K289:L289"/>
    <mergeCell ref="B290:F290"/>
    <mergeCell ref="G290:H290"/>
    <mergeCell ref="I290:J290"/>
    <mergeCell ref="K290:L290"/>
    <mergeCell ref="B291:F291"/>
    <mergeCell ref="G291:H291"/>
    <mergeCell ref="I291:J291"/>
    <mergeCell ref="K291:L291"/>
    <mergeCell ref="B292:F292"/>
    <mergeCell ref="G292:H292"/>
    <mergeCell ref="I292:J292"/>
    <mergeCell ref="K292:L292"/>
    <mergeCell ref="M292:M298"/>
    <mergeCell ref="N292:O298"/>
    <mergeCell ref="Q292:Q298"/>
    <mergeCell ref="B293:F293"/>
    <mergeCell ref="G293:H293"/>
    <mergeCell ref="I293:J293"/>
    <mergeCell ref="K293:L293"/>
    <mergeCell ref="B294:F294"/>
    <mergeCell ref="G294:H294"/>
    <mergeCell ref="I294:J294"/>
    <mergeCell ref="K294:L294"/>
    <mergeCell ref="B295:F295"/>
    <mergeCell ref="G295:H295"/>
    <mergeCell ref="I295:J295"/>
    <mergeCell ref="K295:L295"/>
    <mergeCell ref="B296:F296"/>
    <mergeCell ref="G296:H296"/>
    <mergeCell ref="I296:J296"/>
    <mergeCell ref="K296:L296"/>
    <mergeCell ref="B297:F297"/>
    <mergeCell ref="G297:H297"/>
    <mergeCell ref="I297:J297"/>
    <mergeCell ref="K297:L297"/>
    <mergeCell ref="B298:F298"/>
    <mergeCell ref="G298:H298"/>
    <mergeCell ref="I298:J298"/>
    <mergeCell ref="K298:L298"/>
    <mergeCell ref="B299:F299"/>
    <mergeCell ref="G299:H299"/>
    <mergeCell ref="I299:J299"/>
    <mergeCell ref="K299:L299"/>
    <mergeCell ref="N299:O299"/>
    <mergeCell ref="B300:F300"/>
    <mergeCell ref="G300:H300"/>
    <mergeCell ref="I300:J300"/>
    <mergeCell ref="K300:L300"/>
    <mergeCell ref="M300:M301"/>
    <mergeCell ref="N300:O301"/>
    <mergeCell ref="Q300:Q301"/>
    <mergeCell ref="B301:F301"/>
    <mergeCell ref="G301:H301"/>
    <mergeCell ref="I301:J301"/>
    <mergeCell ref="K301:L301"/>
    <mergeCell ref="B302:F302"/>
    <mergeCell ref="G302:H302"/>
    <mergeCell ref="I302:J302"/>
    <mergeCell ref="K302:L302"/>
    <mergeCell ref="N302:O302"/>
    <mergeCell ref="B303:F303"/>
    <mergeCell ref="G303:H303"/>
    <mergeCell ref="I303:J303"/>
    <mergeCell ref="K303:L303"/>
    <mergeCell ref="N303:O303"/>
    <mergeCell ref="B304:L304"/>
    <mergeCell ref="N304:O304"/>
    <mergeCell ref="B305:Q305"/>
    <mergeCell ref="B306:C306"/>
    <mergeCell ref="D306:E306"/>
    <mergeCell ref="F306:I306"/>
    <mergeCell ref="J306:Q30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DADOS DA OAE</vt:lpstr>
      <vt:lpstr>METODO DNIT - 010 - 2004</vt:lpstr>
      <vt:lpstr>METODOLOGIA GDE-UNB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2025-03-20T13:11:39.320Z</dcterms:created>
  <dcterms:modified xsi:type="dcterms:W3CDTF">2025-03-20T13:11:39.320Z</dcterms:modified>
</cp:coreProperties>
</file>