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xr:revisionPtr revIDLastSave="0" documentId="13_ncr:1_{66CCC2F2-612E-4A3B-99B3-C8EF01CEAF45}" xr6:coauthVersionLast="45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MA" sheetId="1" r:id="rId1"/>
    <sheet name="SOMA-SE" sheetId="2" r:id="rId2"/>
    <sheet name="SOMA-S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3" l="1"/>
  <c r="E24" i="3"/>
  <c r="E25" i="2"/>
  <c r="E24" i="2"/>
  <c r="D23" i="1"/>
  <c r="E22" i="1"/>
  <c r="D22" i="1"/>
  <c r="C22" i="1"/>
  <c r="D22" i="3" l="1"/>
  <c r="C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2" i="2"/>
  <c r="C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3" l="1"/>
</calcChain>
</file>

<file path=xl/sharedStrings.xml><?xml version="1.0" encoding="utf-8"?>
<sst xmlns="http://schemas.openxmlformats.org/spreadsheetml/2006/main" count="104" uniqueCount="20">
  <si>
    <t xml:space="preserve">CLIENTE </t>
  </si>
  <si>
    <t xml:space="preserve">PEDIDO  </t>
  </si>
  <si>
    <t>TOTAL DO PEDIDO (BRUTO)</t>
  </si>
  <si>
    <t>TOTAL PEDIDO LIQUIDO</t>
  </si>
  <si>
    <t>TOTAIS</t>
  </si>
  <si>
    <t>DESCONTOS</t>
  </si>
  <si>
    <t>TOTAL PEDIDO CLIENTE:</t>
  </si>
  <si>
    <t>LUCAS</t>
  </si>
  <si>
    <t>ALBA</t>
  </si>
  <si>
    <t>DAVI</t>
  </si>
  <si>
    <t>TABITA</t>
  </si>
  <si>
    <t>NELSON</t>
  </si>
  <si>
    <t>LIDIANE</t>
  </si>
  <si>
    <t>ENTREGUE</t>
  </si>
  <si>
    <t>SIM</t>
  </si>
  <si>
    <t xml:space="preserve">SIM </t>
  </si>
  <si>
    <t>Somatorio de todos os pedidos BRUTO com desconto e maiores que R$ 1000,00</t>
  </si>
  <si>
    <t>Pedidos BRUTO não entregues com valore acima de R$ 1000,00</t>
  </si>
  <si>
    <t>NÃO</t>
  </si>
  <si>
    <t xml:space="preserve">TOTAL PEDIDO SEM DESCONTOS (BRUTO)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</si>
</sst>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Font="1"/>
    <xf numFmtId="0" fontId="0" fillId="2" borderId="0" xfId="0" applyFill="1"/>
    <xf numFmtId="44" fontId="4" fillId="0" borderId="0" xfId="1" applyFont="1" applyAlignment="1">
      <alignment vertical="center"/>
    </xf>
    <xf numFmtId="44" fontId="4" fillId="0" borderId="0" xfId="1" applyFont="1"/>
    <xf numFmtId="44" fontId="4" fillId="0" borderId="0" xfId="1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4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="155" zoomScaleNormal="155" workbookViewId="0">
      <selection activeCell="D23" sqref="D23:E23"/>
    </sheetView>
  </sheetViews>
  <sheetFormatPr defaultRowHeight="15" x14ac:dyDescent="0.25"/>
  <cols>
    <col min="1" max="1" width="10.5703125" bestFit="1" customWidth="1"/>
    <col min="2" max="2" width="38.42578125" customWidth="1"/>
    <col min="3" max="3" width="29" bestFit="1" customWidth="1"/>
    <col min="4" max="4" width="18.28515625" customWidth="1"/>
    <col min="5" max="5" width="25.28515625" bestFit="1" customWidth="1"/>
  </cols>
  <sheetData>
    <row r="1" spans="1:5" ht="15.75" x14ac:dyDescent="0.25">
      <c r="A1" s="7" t="s">
        <v>1</v>
      </c>
      <c r="B1" s="7" t="s">
        <v>0</v>
      </c>
      <c r="C1" s="7" t="s">
        <v>2</v>
      </c>
      <c r="D1" s="7" t="s">
        <v>5</v>
      </c>
      <c r="E1" s="7" t="s">
        <v>3</v>
      </c>
    </row>
    <row r="2" spans="1:5" x14ac:dyDescent="0.25">
      <c r="A2" s="1">
        <v>568</v>
      </c>
      <c r="B2" s="8" t="s">
        <v>7</v>
      </c>
      <c r="C2" s="2">
        <v>360.66</v>
      </c>
      <c r="D2" s="4">
        <v>7.89</v>
      </c>
      <c r="E2" s="5">
        <f>C2-D2</f>
        <v>352.77000000000004</v>
      </c>
    </row>
    <row r="3" spans="1:5" x14ac:dyDescent="0.25">
      <c r="A3" s="1">
        <v>115</v>
      </c>
      <c r="B3" s="8" t="s">
        <v>8</v>
      </c>
      <c r="C3" s="2">
        <v>260.36</v>
      </c>
      <c r="D3" s="4">
        <v>0</v>
      </c>
      <c r="E3" s="5">
        <f t="shared" ref="E3:E21" si="0">C3-D3</f>
        <v>260.36</v>
      </c>
    </row>
    <row r="4" spans="1:5" x14ac:dyDescent="0.25">
      <c r="A4" s="1">
        <v>890</v>
      </c>
      <c r="B4" s="8" t="s">
        <v>9</v>
      </c>
      <c r="C4" s="2">
        <v>1703.14</v>
      </c>
      <c r="D4" s="4">
        <v>4.22</v>
      </c>
      <c r="E4" s="5">
        <f t="shared" si="0"/>
        <v>1698.92</v>
      </c>
    </row>
    <row r="5" spans="1:5" x14ac:dyDescent="0.25">
      <c r="A5" s="1">
        <v>414</v>
      </c>
      <c r="B5" s="8" t="s">
        <v>10</v>
      </c>
      <c r="C5" s="2">
        <v>869.27</v>
      </c>
      <c r="D5" s="4">
        <v>7.11</v>
      </c>
      <c r="E5" s="5">
        <f t="shared" si="0"/>
        <v>862.16</v>
      </c>
    </row>
    <row r="6" spans="1:5" x14ac:dyDescent="0.25">
      <c r="A6" s="1">
        <v>480</v>
      </c>
      <c r="B6" s="8" t="s">
        <v>11</v>
      </c>
      <c r="C6" s="2">
        <v>14.82</v>
      </c>
      <c r="D6" s="4">
        <v>0</v>
      </c>
      <c r="E6" s="5">
        <f t="shared" si="0"/>
        <v>14.82</v>
      </c>
    </row>
    <row r="7" spans="1:5" x14ac:dyDescent="0.25">
      <c r="A7" s="1">
        <v>105</v>
      </c>
      <c r="B7" s="8" t="s">
        <v>12</v>
      </c>
      <c r="C7" s="2">
        <v>294.95999999999998</v>
      </c>
      <c r="D7" s="4">
        <v>2.91</v>
      </c>
      <c r="E7" s="5">
        <f t="shared" si="0"/>
        <v>292.04999999999995</v>
      </c>
    </row>
    <row r="8" spans="1:5" x14ac:dyDescent="0.25">
      <c r="A8" s="1">
        <v>160</v>
      </c>
      <c r="B8" s="8" t="s">
        <v>11</v>
      </c>
      <c r="C8" s="2">
        <v>269.54000000000002</v>
      </c>
      <c r="D8" s="4">
        <v>0.74</v>
      </c>
      <c r="E8" s="5">
        <f t="shared" si="0"/>
        <v>268.8</v>
      </c>
    </row>
    <row r="9" spans="1:5" x14ac:dyDescent="0.25">
      <c r="A9" s="1">
        <v>686</v>
      </c>
      <c r="B9" s="8" t="s">
        <v>8</v>
      </c>
      <c r="C9" s="2">
        <v>502.51</v>
      </c>
      <c r="D9" s="4">
        <v>0</v>
      </c>
      <c r="E9" s="5">
        <f t="shared" si="0"/>
        <v>502.51</v>
      </c>
    </row>
    <row r="10" spans="1:5" x14ac:dyDescent="0.25">
      <c r="A10" s="1">
        <v>212</v>
      </c>
      <c r="B10" s="8" t="s">
        <v>10</v>
      </c>
      <c r="C10" s="2">
        <v>92.83</v>
      </c>
      <c r="D10" s="4">
        <v>0.53</v>
      </c>
      <c r="E10" s="5">
        <f t="shared" si="0"/>
        <v>92.3</v>
      </c>
    </row>
    <row r="11" spans="1:5" x14ac:dyDescent="0.25">
      <c r="A11" s="1">
        <v>528</v>
      </c>
      <c r="B11" s="8" t="s">
        <v>8</v>
      </c>
      <c r="C11" s="2">
        <v>1587.26</v>
      </c>
      <c r="D11" s="4">
        <v>6.29</v>
      </c>
      <c r="E11" s="5">
        <f t="shared" si="0"/>
        <v>1580.97</v>
      </c>
    </row>
    <row r="12" spans="1:5" x14ac:dyDescent="0.25">
      <c r="A12" s="1">
        <v>897</v>
      </c>
      <c r="B12" s="8" t="s">
        <v>9</v>
      </c>
      <c r="C12" s="2">
        <v>1459.92</v>
      </c>
      <c r="D12" s="4">
        <v>2.0499999999999998</v>
      </c>
      <c r="E12" s="5">
        <f t="shared" si="0"/>
        <v>1457.8700000000001</v>
      </c>
    </row>
    <row r="13" spans="1:5" x14ac:dyDescent="0.25">
      <c r="A13" s="1">
        <v>811</v>
      </c>
      <c r="B13" s="8" t="s">
        <v>11</v>
      </c>
      <c r="C13" s="2">
        <v>678.91</v>
      </c>
      <c r="D13" s="4">
        <v>0.71</v>
      </c>
      <c r="E13" s="5">
        <f t="shared" si="0"/>
        <v>678.19999999999993</v>
      </c>
    </row>
    <row r="14" spans="1:5" x14ac:dyDescent="0.25">
      <c r="A14" s="1">
        <v>379</v>
      </c>
      <c r="B14" s="8" t="s">
        <v>10</v>
      </c>
      <c r="C14" s="2">
        <v>1394.78</v>
      </c>
      <c r="D14" s="4">
        <v>0</v>
      </c>
      <c r="E14" s="5">
        <f t="shared" si="0"/>
        <v>1394.78</v>
      </c>
    </row>
    <row r="15" spans="1:5" x14ac:dyDescent="0.25">
      <c r="A15" s="1">
        <v>229</v>
      </c>
      <c r="B15" s="8" t="s">
        <v>9</v>
      </c>
      <c r="C15" s="2">
        <v>889.28</v>
      </c>
      <c r="D15" s="4">
        <v>1.73</v>
      </c>
      <c r="E15" s="5">
        <f t="shared" si="0"/>
        <v>887.55</v>
      </c>
    </row>
    <row r="16" spans="1:5" x14ac:dyDescent="0.25">
      <c r="A16" s="1">
        <v>519</v>
      </c>
      <c r="B16" s="8" t="s">
        <v>7</v>
      </c>
      <c r="C16" s="2">
        <v>302.38</v>
      </c>
      <c r="D16" s="4">
        <v>0</v>
      </c>
      <c r="E16" s="5">
        <f t="shared" si="0"/>
        <v>302.38</v>
      </c>
    </row>
    <row r="17" spans="1:5" x14ac:dyDescent="0.25">
      <c r="A17" s="1">
        <v>85</v>
      </c>
      <c r="B17" s="8" t="s">
        <v>11</v>
      </c>
      <c r="C17" s="2">
        <v>821.19</v>
      </c>
      <c r="D17" s="4">
        <v>6.26</v>
      </c>
      <c r="E17" s="5">
        <f t="shared" si="0"/>
        <v>814.93000000000006</v>
      </c>
    </row>
    <row r="18" spans="1:5" x14ac:dyDescent="0.25">
      <c r="A18" s="1">
        <v>544</v>
      </c>
      <c r="B18" s="8" t="s">
        <v>7</v>
      </c>
      <c r="C18" s="2">
        <v>105.48</v>
      </c>
      <c r="D18" s="4">
        <v>5.0999999999999996</v>
      </c>
      <c r="E18" s="5">
        <f t="shared" si="0"/>
        <v>100.38000000000001</v>
      </c>
    </row>
    <row r="19" spans="1:5" x14ac:dyDescent="0.25">
      <c r="A19" s="1">
        <v>88</v>
      </c>
      <c r="B19" s="8" t="s">
        <v>7</v>
      </c>
      <c r="C19" s="2">
        <v>1280.24</v>
      </c>
      <c r="D19" s="4">
        <v>0</v>
      </c>
      <c r="E19" s="5">
        <f t="shared" si="0"/>
        <v>1280.24</v>
      </c>
    </row>
    <row r="20" spans="1:5" x14ac:dyDescent="0.25">
      <c r="A20" s="1">
        <v>35</v>
      </c>
      <c r="B20" s="8" t="s">
        <v>9</v>
      </c>
      <c r="C20" s="2">
        <v>930.59</v>
      </c>
      <c r="D20" s="4">
        <v>9.23</v>
      </c>
      <c r="E20" s="5">
        <f t="shared" si="0"/>
        <v>921.36</v>
      </c>
    </row>
    <row r="21" spans="1:5" x14ac:dyDescent="0.25">
      <c r="A21" s="1">
        <v>435</v>
      </c>
      <c r="B21" s="8" t="s">
        <v>10</v>
      </c>
      <c r="C21" s="2">
        <v>747.57</v>
      </c>
      <c r="D21" s="4">
        <v>3.05</v>
      </c>
      <c r="E21" s="5">
        <f t="shared" si="0"/>
        <v>744.5200000000001</v>
      </c>
    </row>
    <row r="22" spans="1:5" ht="15.75" x14ac:dyDescent="0.25">
      <c r="A22" s="13" t="s">
        <v>4</v>
      </c>
      <c r="B22" s="13"/>
      <c r="C22" s="6">
        <f>SUM(C2:C21)</f>
        <v>14565.69</v>
      </c>
      <c r="D22" s="6">
        <f>SUM(D2:D21)</f>
        <v>57.819999999999993</v>
      </c>
      <c r="E22" s="6">
        <f>SUM(E2:E21)</f>
        <v>14507.869999999999</v>
      </c>
    </row>
    <row r="23" spans="1:5" ht="15.75" x14ac:dyDescent="0.25">
      <c r="D23" s="16">
        <f>SUM(D2:E21)</f>
        <v>14565.689999999999</v>
      </c>
      <c r="E23" s="17"/>
    </row>
    <row r="24" spans="1:5" ht="5.25" customHeight="1" x14ac:dyDescent="0.25"/>
  </sheetData>
  <mergeCells count="2">
    <mergeCell ref="A22:B22"/>
    <mergeCell ref="D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9E4F-A853-499C-BB68-F46A70A43CA7}">
  <dimension ref="A1:E25"/>
  <sheetViews>
    <sheetView zoomScale="130" zoomScaleNormal="130" workbookViewId="0">
      <selection activeCell="E25" sqref="E25"/>
    </sheetView>
  </sheetViews>
  <sheetFormatPr defaultRowHeight="15" x14ac:dyDescent="0.25"/>
  <cols>
    <col min="1" max="1" width="10.5703125" bestFit="1" customWidth="1"/>
    <col min="2" max="2" width="38.42578125" customWidth="1"/>
    <col min="3" max="3" width="29" bestFit="1" customWidth="1"/>
    <col min="4" max="4" width="18.28515625" customWidth="1"/>
    <col min="5" max="5" width="25.28515625" bestFit="1" customWidth="1"/>
  </cols>
  <sheetData>
    <row r="1" spans="1:5" ht="15.75" x14ac:dyDescent="0.25">
      <c r="A1" s="7" t="s">
        <v>1</v>
      </c>
      <c r="B1" s="7" t="s">
        <v>0</v>
      </c>
      <c r="C1" s="7" t="s">
        <v>2</v>
      </c>
      <c r="D1" s="7" t="s">
        <v>5</v>
      </c>
      <c r="E1" s="7" t="s">
        <v>3</v>
      </c>
    </row>
    <row r="2" spans="1:5" x14ac:dyDescent="0.25">
      <c r="A2" s="1">
        <v>568</v>
      </c>
      <c r="B2" t="s">
        <v>7</v>
      </c>
      <c r="C2" s="2">
        <v>360.66</v>
      </c>
      <c r="D2" s="4">
        <v>7.89</v>
      </c>
      <c r="E2" s="5">
        <f>C2-D2</f>
        <v>352.77000000000004</v>
      </c>
    </row>
    <row r="3" spans="1:5" x14ac:dyDescent="0.25">
      <c r="A3" s="1">
        <v>115</v>
      </c>
      <c r="B3" t="s">
        <v>8</v>
      </c>
      <c r="C3" s="2">
        <v>260.36</v>
      </c>
      <c r="D3" s="4">
        <v>0</v>
      </c>
      <c r="E3" s="5">
        <f t="shared" ref="E3:E21" si="0">C3-D3</f>
        <v>260.36</v>
      </c>
    </row>
    <row r="4" spans="1:5" x14ac:dyDescent="0.25">
      <c r="A4" s="1">
        <v>890</v>
      </c>
      <c r="B4" t="s">
        <v>9</v>
      </c>
      <c r="C4" s="2">
        <v>1703.14</v>
      </c>
      <c r="D4" s="4">
        <v>4.22</v>
      </c>
      <c r="E4" s="5">
        <f t="shared" si="0"/>
        <v>1698.92</v>
      </c>
    </row>
    <row r="5" spans="1:5" x14ac:dyDescent="0.25">
      <c r="A5" s="1">
        <v>414</v>
      </c>
      <c r="B5" t="s">
        <v>10</v>
      </c>
      <c r="C5" s="2">
        <v>869.27</v>
      </c>
      <c r="D5" s="4">
        <v>7.11</v>
      </c>
      <c r="E5" s="5">
        <f t="shared" si="0"/>
        <v>862.16</v>
      </c>
    </row>
    <row r="6" spans="1:5" x14ac:dyDescent="0.25">
      <c r="A6" s="1">
        <v>480</v>
      </c>
      <c r="B6" t="s">
        <v>11</v>
      </c>
      <c r="C6" s="2">
        <v>14.82</v>
      </c>
      <c r="D6" s="4">
        <v>0</v>
      </c>
      <c r="E6" s="5">
        <f t="shared" si="0"/>
        <v>14.82</v>
      </c>
    </row>
    <row r="7" spans="1:5" x14ac:dyDescent="0.25">
      <c r="A7" s="1">
        <v>105</v>
      </c>
      <c r="B7" t="s">
        <v>12</v>
      </c>
      <c r="C7" s="2">
        <v>294.95999999999998</v>
      </c>
      <c r="D7" s="4">
        <v>2.91</v>
      </c>
      <c r="E7" s="5">
        <f t="shared" si="0"/>
        <v>292.04999999999995</v>
      </c>
    </row>
    <row r="8" spans="1:5" x14ac:dyDescent="0.25">
      <c r="A8" s="1">
        <v>160</v>
      </c>
      <c r="B8" t="s">
        <v>11</v>
      </c>
      <c r="C8" s="2">
        <v>269.54000000000002</v>
      </c>
      <c r="D8" s="4">
        <v>0.74</v>
      </c>
      <c r="E8" s="5">
        <f t="shared" si="0"/>
        <v>268.8</v>
      </c>
    </row>
    <row r="9" spans="1:5" x14ac:dyDescent="0.25">
      <c r="A9" s="1">
        <v>686</v>
      </c>
      <c r="B9" t="s">
        <v>8</v>
      </c>
      <c r="C9" s="2">
        <v>502.51</v>
      </c>
      <c r="D9" s="4">
        <v>0</v>
      </c>
      <c r="E9" s="5">
        <f t="shared" si="0"/>
        <v>502.51</v>
      </c>
    </row>
    <row r="10" spans="1:5" x14ac:dyDescent="0.25">
      <c r="A10" s="1">
        <v>212</v>
      </c>
      <c r="B10" t="s">
        <v>10</v>
      </c>
      <c r="C10" s="2">
        <v>92.83</v>
      </c>
      <c r="D10" s="4">
        <v>0.53</v>
      </c>
      <c r="E10" s="5">
        <f t="shared" si="0"/>
        <v>92.3</v>
      </c>
    </row>
    <row r="11" spans="1:5" x14ac:dyDescent="0.25">
      <c r="A11" s="1">
        <v>528</v>
      </c>
      <c r="B11" t="s">
        <v>8</v>
      </c>
      <c r="C11" s="2">
        <v>1587.26</v>
      </c>
      <c r="D11" s="4">
        <v>6.29</v>
      </c>
      <c r="E11" s="5">
        <f t="shared" si="0"/>
        <v>1580.97</v>
      </c>
    </row>
    <row r="12" spans="1:5" x14ac:dyDescent="0.25">
      <c r="A12" s="1">
        <v>897</v>
      </c>
      <c r="B12" t="s">
        <v>9</v>
      </c>
      <c r="C12" s="2">
        <v>1459.92</v>
      </c>
      <c r="D12" s="4">
        <v>2.0499999999999998</v>
      </c>
      <c r="E12" s="5">
        <f t="shared" si="0"/>
        <v>1457.8700000000001</v>
      </c>
    </row>
    <row r="13" spans="1:5" x14ac:dyDescent="0.25">
      <c r="A13" s="1">
        <v>811</v>
      </c>
      <c r="B13" t="s">
        <v>11</v>
      </c>
      <c r="C13" s="2">
        <v>678.91</v>
      </c>
      <c r="D13" s="4">
        <v>0.71</v>
      </c>
      <c r="E13" s="5">
        <f t="shared" si="0"/>
        <v>678.19999999999993</v>
      </c>
    </row>
    <row r="14" spans="1:5" x14ac:dyDescent="0.25">
      <c r="A14" s="1">
        <v>379</v>
      </c>
      <c r="B14" t="s">
        <v>10</v>
      </c>
      <c r="C14" s="2">
        <v>1394.78</v>
      </c>
      <c r="D14" s="4">
        <v>0</v>
      </c>
      <c r="E14" s="5">
        <f t="shared" si="0"/>
        <v>1394.78</v>
      </c>
    </row>
    <row r="15" spans="1:5" x14ac:dyDescent="0.25">
      <c r="A15" s="1">
        <v>229</v>
      </c>
      <c r="B15" t="s">
        <v>9</v>
      </c>
      <c r="C15" s="2">
        <v>889.28</v>
      </c>
      <c r="D15" s="4">
        <v>1.73</v>
      </c>
      <c r="E15" s="5">
        <f t="shared" si="0"/>
        <v>887.55</v>
      </c>
    </row>
    <row r="16" spans="1:5" x14ac:dyDescent="0.25">
      <c r="A16" s="1">
        <v>519</v>
      </c>
      <c r="B16" t="s">
        <v>7</v>
      </c>
      <c r="C16" s="2">
        <v>302.38</v>
      </c>
      <c r="D16" s="4">
        <v>0</v>
      </c>
      <c r="E16" s="5">
        <f t="shared" si="0"/>
        <v>302.38</v>
      </c>
    </row>
    <row r="17" spans="1:5" x14ac:dyDescent="0.25">
      <c r="A17" s="1">
        <v>85</v>
      </c>
      <c r="B17" t="s">
        <v>11</v>
      </c>
      <c r="C17" s="2">
        <v>821.19</v>
      </c>
      <c r="D17" s="4">
        <v>6.26</v>
      </c>
      <c r="E17" s="5">
        <f t="shared" si="0"/>
        <v>814.93000000000006</v>
      </c>
    </row>
    <row r="18" spans="1:5" x14ac:dyDescent="0.25">
      <c r="A18" s="1">
        <v>544</v>
      </c>
      <c r="B18" t="s">
        <v>7</v>
      </c>
      <c r="C18" s="2">
        <v>105.48</v>
      </c>
      <c r="D18" s="4">
        <v>5.0999999999999996</v>
      </c>
      <c r="E18" s="5">
        <f t="shared" si="0"/>
        <v>100.38000000000001</v>
      </c>
    </row>
    <row r="19" spans="1:5" x14ac:dyDescent="0.25">
      <c r="A19" s="1">
        <v>88</v>
      </c>
      <c r="B19" t="s">
        <v>7</v>
      </c>
      <c r="C19" s="2">
        <v>1280.24</v>
      </c>
      <c r="D19" s="4">
        <v>0</v>
      </c>
      <c r="E19" s="5">
        <f t="shared" si="0"/>
        <v>1280.24</v>
      </c>
    </row>
    <row r="20" spans="1:5" x14ac:dyDescent="0.25">
      <c r="A20" s="1">
        <v>35</v>
      </c>
      <c r="B20" t="s">
        <v>9</v>
      </c>
      <c r="C20" s="2">
        <v>930.59</v>
      </c>
      <c r="D20" s="4">
        <v>9.23</v>
      </c>
      <c r="E20" s="5">
        <f t="shared" si="0"/>
        <v>921.36</v>
      </c>
    </row>
    <row r="21" spans="1:5" x14ac:dyDescent="0.25">
      <c r="A21" s="1">
        <v>435</v>
      </c>
      <c r="B21" t="s">
        <v>10</v>
      </c>
      <c r="C21" s="2">
        <v>747.57</v>
      </c>
      <c r="D21" s="4">
        <v>3.05</v>
      </c>
      <c r="E21" s="5">
        <f t="shared" si="0"/>
        <v>744.5200000000001</v>
      </c>
    </row>
    <row r="22" spans="1:5" ht="15.75" x14ac:dyDescent="0.25">
      <c r="A22" s="13" t="s">
        <v>4</v>
      </c>
      <c r="B22" s="13"/>
      <c r="C22" s="6">
        <f>SUM(C2:C21)</f>
        <v>14565.69</v>
      </c>
      <c r="D22" s="6">
        <f>SUM(D2:D21)</f>
        <v>57.819999999999993</v>
      </c>
      <c r="E22" s="6">
        <f>SUM(E2:E21)</f>
        <v>14507.869999999999</v>
      </c>
    </row>
    <row r="24" spans="1:5" ht="22.5" customHeight="1" x14ac:dyDescent="0.3">
      <c r="A24" s="14" t="s">
        <v>19</v>
      </c>
      <c r="B24" s="14"/>
      <c r="C24" s="14"/>
      <c r="D24" s="14"/>
      <c r="E24" s="11">
        <f>SUMIF(D2:D21,"=0",C2:C21)</f>
        <v>3755.09</v>
      </c>
    </row>
    <row r="25" spans="1:5" ht="31.5" customHeight="1" x14ac:dyDescent="0.35">
      <c r="A25" s="15" t="s">
        <v>6</v>
      </c>
      <c r="B25" s="15"/>
      <c r="C25" s="18" t="s">
        <v>9</v>
      </c>
      <c r="D25" s="18"/>
      <c r="E25" s="12">
        <f>SUMIF(B2:B21,C25,C2:C21)</f>
        <v>4982.93</v>
      </c>
    </row>
  </sheetData>
  <mergeCells count="4">
    <mergeCell ref="A22:B22"/>
    <mergeCell ref="A24:D24"/>
    <mergeCell ref="A25:B25"/>
    <mergeCell ref="C25:D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C640-0BBB-4C85-A216-3BD92CC22F9B}">
  <dimension ref="A1:F25"/>
  <sheetViews>
    <sheetView tabSelected="1" zoomScale="130" zoomScaleNormal="130" workbookViewId="0">
      <selection activeCell="E25" sqref="E25"/>
    </sheetView>
  </sheetViews>
  <sheetFormatPr defaultRowHeight="15" x14ac:dyDescent="0.25"/>
  <cols>
    <col min="1" max="1" width="10.5703125" bestFit="1" customWidth="1"/>
    <col min="2" max="2" width="38.42578125" customWidth="1"/>
    <col min="3" max="3" width="29" bestFit="1" customWidth="1"/>
    <col min="4" max="4" width="18.28515625" customWidth="1"/>
    <col min="5" max="5" width="25.28515625" bestFit="1" customWidth="1"/>
    <col min="6" max="6" width="14.5703125" customWidth="1"/>
  </cols>
  <sheetData>
    <row r="1" spans="1:6" ht="15.75" x14ac:dyDescent="0.25">
      <c r="A1" s="7" t="s">
        <v>1</v>
      </c>
      <c r="B1" s="7" t="s">
        <v>0</v>
      </c>
      <c r="C1" s="7" t="s">
        <v>2</v>
      </c>
      <c r="D1" s="7" t="s">
        <v>5</v>
      </c>
      <c r="E1" s="7" t="s">
        <v>3</v>
      </c>
      <c r="F1" s="7" t="s">
        <v>13</v>
      </c>
    </row>
    <row r="2" spans="1:6" x14ac:dyDescent="0.25">
      <c r="A2" s="1">
        <v>568</v>
      </c>
      <c r="B2" t="s">
        <v>7</v>
      </c>
      <c r="C2" s="2">
        <v>360.66</v>
      </c>
      <c r="D2" s="4">
        <v>7.89</v>
      </c>
      <c r="E2" s="5">
        <f>C2-D2</f>
        <v>352.77000000000004</v>
      </c>
      <c r="F2" s="3" t="s">
        <v>14</v>
      </c>
    </row>
    <row r="3" spans="1:6" x14ac:dyDescent="0.25">
      <c r="A3" s="1">
        <v>115</v>
      </c>
      <c r="B3" t="s">
        <v>8</v>
      </c>
      <c r="C3" s="2">
        <v>260.36</v>
      </c>
      <c r="D3" s="4">
        <v>0</v>
      </c>
      <c r="E3" s="5">
        <f t="shared" ref="E3:E21" si="0">C3-D3</f>
        <v>260.36</v>
      </c>
      <c r="F3" s="3" t="s">
        <v>18</v>
      </c>
    </row>
    <row r="4" spans="1:6" x14ac:dyDescent="0.25">
      <c r="A4" s="1">
        <v>890</v>
      </c>
      <c r="B4" t="s">
        <v>9</v>
      </c>
      <c r="C4" s="2">
        <v>1703.14</v>
      </c>
      <c r="D4" s="4">
        <v>4.22</v>
      </c>
      <c r="E4" s="5">
        <f t="shared" si="0"/>
        <v>1698.92</v>
      </c>
      <c r="F4" s="3" t="s">
        <v>15</v>
      </c>
    </row>
    <row r="5" spans="1:6" x14ac:dyDescent="0.25">
      <c r="A5" s="1">
        <v>414</v>
      </c>
      <c r="B5" t="s">
        <v>10</v>
      </c>
      <c r="C5" s="2">
        <v>869.27</v>
      </c>
      <c r="D5" s="4">
        <v>7.11</v>
      </c>
      <c r="E5" s="5">
        <f t="shared" si="0"/>
        <v>862.16</v>
      </c>
      <c r="F5" s="3" t="s">
        <v>15</v>
      </c>
    </row>
    <row r="6" spans="1:6" x14ac:dyDescent="0.25">
      <c r="A6" s="1">
        <v>480</v>
      </c>
      <c r="B6" t="s">
        <v>11</v>
      </c>
      <c r="C6" s="2">
        <v>14.82</v>
      </c>
      <c r="D6" s="4">
        <v>0</v>
      </c>
      <c r="E6" s="5">
        <f t="shared" si="0"/>
        <v>14.82</v>
      </c>
      <c r="F6" s="3" t="s">
        <v>18</v>
      </c>
    </row>
    <row r="7" spans="1:6" x14ac:dyDescent="0.25">
      <c r="A7" s="1">
        <v>105</v>
      </c>
      <c r="B7" t="s">
        <v>12</v>
      </c>
      <c r="C7" s="2">
        <v>294.95999999999998</v>
      </c>
      <c r="D7" s="4">
        <v>2.91</v>
      </c>
      <c r="E7" s="5">
        <f t="shared" si="0"/>
        <v>292.04999999999995</v>
      </c>
      <c r="F7" s="3" t="s">
        <v>18</v>
      </c>
    </row>
    <row r="8" spans="1:6" x14ac:dyDescent="0.25">
      <c r="A8" s="1">
        <v>160</v>
      </c>
      <c r="B8" t="s">
        <v>11</v>
      </c>
      <c r="C8" s="2">
        <v>269.54000000000002</v>
      </c>
      <c r="D8" s="4">
        <v>0.74</v>
      </c>
      <c r="E8" s="5">
        <f t="shared" si="0"/>
        <v>268.8</v>
      </c>
      <c r="F8" s="3" t="s">
        <v>15</v>
      </c>
    </row>
    <row r="9" spans="1:6" x14ac:dyDescent="0.25">
      <c r="A9" s="1">
        <v>686</v>
      </c>
      <c r="B9" t="s">
        <v>8</v>
      </c>
      <c r="C9" s="2">
        <v>502.51</v>
      </c>
      <c r="D9" s="4">
        <v>0</v>
      </c>
      <c r="E9" s="5">
        <f t="shared" si="0"/>
        <v>502.51</v>
      </c>
      <c r="F9" s="3" t="s">
        <v>15</v>
      </c>
    </row>
    <row r="10" spans="1:6" x14ac:dyDescent="0.25">
      <c r="A10" s="1">
        <v>212</v>
      </c>
      <c r="B10" t="s">
        <v>10</v>
      </c>
      <c r="C10" s="2">
        <v>92.83</v>
      </c>
      <c r="D10" s="4">
        <v>0.53</v>
      </c>
      <c r="E10" s="5">
        <f t="shared" si="0"/>
        <v>92.3</v>
      </c>
      <c r="F10" s="3" t="s">
        <v>18</v>
      </c>
    </row>
    <row r="11" spans="1:6" x14ac:dyDescent="0.25">
      <c r="A11" s="1">
        <v>528</v>
      </c>
      <c r="B11" t="s">
        <v>8</v>
      </c>
      <c r="C11" s="2">
        <v>1587.26</v>
      </c>
      <c r="D11" s="4">
        <v>6.29</v>
      </c>
      <c r="E11" s="5">
        <f t="shared" si="0"/>
        <v>1580.97</v>
      </c>
      <c r="F11" s="3" t="s">
        <v>18</v>
      </c>
    </row>
    <row r="12" spans="1:6" x14ac:dyDescent="0.25">
      <c r="A12" s="1">
        <v>897</v>
      </c>
      <c r="B12" t="s">
        <v>9</v>
      </c>
      <c r="C12" s="2">
        <v>1459.92</v>
      </c>
      <c r="D12" s="4">
        <v>2.0499999999999998</v>
      </c>
      <c r="E12" s="5">
        <f t="shared" si="0"/>
        <v>1457.8700000000001</v>
      </c>
      <c r="F12" s="3" t="s">
        <v>18</v>
      </c>
    </row>
    <row r="13" spans="1:6" x14ac:dyDescent="0.25">
      <c r="A13" s="1">
        <v>811</v>
      </c>
      <c r="B13" t="s">
        <v>11</v>
      </c>
      <c r="C13" s="2">
        <v>678.91</v>
      </c>
      <c r="D13" s="4">
        <v>0.71</v>
      </c>
      <c r="E13" s="5">
        <f t="shared" si="0"/>
        <v>678.19999999999993</v>
      </c>
      <c r="F13" s="3" t="s">
        <v>15</v>
      </c>
    </row>
    <row r="14" spans="1:6" x14ac:dyDescent="0.25">
      <c r="A14" s="1">
        <v>379</v>
      </c>
      <c r="B14" t="s">
        <v>10</v>
      </c>
      <c r="C14" s="2">
        <v>1394.78</v>
      </c>
      <c r="D14" s="4">
        <v>0</v>
      </c>
      <c r="E14" s="5">
        <f t="shared" si="0"/>
        <v>1394.78</v>
      </c>
      <c r="F14" s="3" t="s">
        <v>15</v>
      </c>
    </row>
    <row r="15" spans="1:6" x14ac:dyDescent="0.25">
      <c r="A15" s="1">
        <v>229</v>
      </c>
      <c r="B15" t="s">
        <v>9</v>
      </c>
      <c r="C15" s="2">
        <v>889.28</v>
      </c>
      <c r="D15" s="4">
        <v>1.73</v>
      </c>
      <c r="E15" s="5">
        <f t="shared" si="0"/>
        <v>887.55</v>
      </c>
      <c r="F15" s="3" t="s">
        <v>18</v>
      </c>
    </row>
    <row r="16" spans="1:6" x14ac:dyDescent="0.25">
      <c r="A16" s="1">
        <v>519</v>
      </c>
      <c r="B16" t="s">
        <v>7</v>
      </c>
      <c r="C16" s="2">
        <v>302.38</v>
      </c>
      <c r="D16" s="4">
        <v>0</v>
      </c>
      <c r="E16" s="5">
        <f t="shared" si="0"/>
        <v>302.38</v>
      </c>
      <c r="F16" s="3" t="s">
        <v>18</v>
      </c>
    </row>
    <row r="17" spans="1:6" x14ac:dyDescent="0.25">
      <c r="A17" s="1">
        <v>85</v>
      </c>
      <c r="B17" t="s">
        <v>11</v>
      </c>
      <c r="C17" s="2">
        <v>821.19</v>
      </c>
      <c r="D17" s="4">
        <v>6.26</v>
      </c>
      <c r="E17" s="5">
        <f t="shared" si="0"/>
        <v>814.93000000000006</v>
      </c>
      <c r="F17" s="3" t="s">
        <v>14</v>
      </c>
    </row>
    <row r="18" spans="1:6" x14ac:dyDescent="0.25">
      <c r="A18" s="1">
        <v>544</v>
      </c>
      <c r="B18" t="s">
        <v>7</v>
      </c>
      <c r="C18" s="2">
        <v>105.48</v>
      </c>
      <c r="D18" s="4">
        <v>5.0999999999999996</v>
      </c>
      <c r="E18" s="5">
        <f t="shared" si="0"/>
        <v>100.38000000000001</v>
      </c>
      <c r="F18" s="3" t="s">
        <v>15</v>
      </c>
    </row>
    <row r="19" spans="1:6" x14ac:dyDescent="0.25">
      <c r="A19" s="1">
        <v>88</v>
      </c>
      <c r="B19" t="s">
        <v>7</v>
      </c>
      <c r="C19" s="2">
        <v>1280.24</v>
      </c>
      <c r="D19" s="4">
        <v>0</v>
      </c>
      <c r="E19" s="5">
        <f t="shared" si="0"/>
        <v>1280.24</v>
      </c>
      <c r="F19" s="3" t="s">
        <v>18</v>
      </c>
    </row>
    <row r="20" spans="1:6" x14ac:dyDescent="0.25">
      <c r="A20" s="1">
        <v>35</v>
      </c>
      <c r="B20" t="s">
        <v>9</v>
      </c>
      <c r="C20" s="2">
        <v>930.59</v>
      </c>
      <c r="D20" s="4">
        <v>9.23</v>
      </c>
      <c r="E20" s="5">
        <f t="shared" si="0"/>
        <v>921.36</v>
      </c>
      <c r="F20" s="3" t="s">
        <v>18</v>
      </c>
    </row>
    <row r="21" spans="1:6" x14ac:dyDescent="0.25">
      <c r="A21" s="1">
        <v>435</v>
      </c>
      <c r="B21" t="s">
        <v>10</v>
      </c>
      <c r="C21" s="2">
        <v>747.57</v>
      </c>
      <c r="D21" s="4">
        <v>3.05</v>
      </c>
      <c r="E21" s="5">
        <f t="shared" si="0"/>
        <v>744.5200000000001</v>
      </c>
      <c r="F21" s="3" t="s">
        <v>15</v>
      </c>
    </row>
    <row r="22" spans="1:6" ht="15.75" x14ac:dyDescent="0.25">
      <c r="A22" s="13" t="s">
        <v>4</v>
      </c>
      <c r="B22" s="13"/>
      <c r="C22" s="6">
        <f>SUM(C2:C21)</f>
        <v>14565.69</v>
      </c>
      <c r="D22" s="6">
        <f>SUM(D2:D21)</f>
        <v>57.819999999999993</v>
      </c>
      <c r="E22" s="6">
        <f>SUM(E2:E21)</f>
        <v>14507.869999999999</v>
      </c>
      <c r="F22" s="9"/>
    </row>
    <row r="24" spans="1:6" ht="29.25" customHeight="1" x14ac:dyDescent="0.25">
      <c r="A24" s="14" t="s">
        <v>16</v>
      </c>
      <c r="B24" s="14"/>
      <c r="C24" s="14"/>
      <c r="D24" s="14"/>
      <c r="E24" s="10">
        <f>SUMIFS(C2:C21,D2:D21,"&gt;0",C2:C21,"&gt;1000")</f>
        <v>4750.32</v>
      </c>
    </row>
    <row r="25" spans="1:6" ht="32.25" customHeight="1" x14ac:dyDescent="0.25">
      <c r="A25" s="14" t="s">
        <v>17</v>
      </c>
      <c r="B25" s="14"/>
      <c r="C25" s="14"/>
      <c r="D25" s="14"/>
      <c r="E25" s="10">
        <f>SUMIFS(C2:C21,F2:F21,"NÃO",C2:C21,"&gt;1000")</f>
        <v>4327.42</v>
      </c>
    </row>
  </sheetData>
  <mergeCells count="3">
    <mergeCell ref="A22:B22"/>
    <mergeCell ref="A24:D24"/>
    <mergeCell ref="A25:D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SOMA</vt:lpstr>
      <vt:lpstr>SOMA-SE</vt:lpstr>
      <vt:lpstr>SOMA-SES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Developer</cp:lastModifiedBy>
  <dcterms:created xsi:type="dcterms:W3CDTF">2015-06-05T18:19:34Z</dcterms:created>
  <dcterms:modified xsi:type="dcterms:W3CDTF">2022-01-03T23:17:58Z</dcterms:modified>
</cp:coreProperties>
</file>