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on402\Documents\Cita 331 project\"/>
    </mc:Choice>
  </mc:AlternateContent>
  <xr:revisionPtr revIDLastSave="0" documentId="13_ncr:1_{4C01F4E1-1C7B-4E77-8C5E-280289B68DE9}" xr6:coauthVersionLast="45" xr6:coauthVersionMax="45" xr10:uidLastSave="{00000000-0000-0000-0000-000000000000}"/>
  <bookViews>
    <workbookView xWindow="-110" yWindow="-110" windowWidth="19420" windowHeight="10420" activeTab="1" xr2:uid="{946D40EF-4548-4C07-9DC7-C31E8865D345}"/>
  </bookViews>
  <sheets>
    <sheet name="Product Backlog" sheetId="1" r:id="rId1"/>
    <sheet name="Sprint 5" sheetId="6" r:id="rId2"/>
    <sheet name="Sprint 4" sheetId="5" r:id="rId3"/>
    <sheet name="Sprint 1" sheetId="2" r:id="rId4"/>
    <sheet name="Sprint 2" sheetId="3" r:id="rId5"/>
    <sheet name="Sprint 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6" l="1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C2" i="6"/>
  <c r="B5" i="6"/>
  <c r="E2" i="5" l="1"/>
  <c r="F2" i="5" s="1"/>
  <c r="G2" i="5" s="1"/>
  <c r="H2" i="5" s="1"/>
  <c r="I2" i="5" s="1"/>
  <c r="J2" i="5" s="1"/>
  <c r="K2" i="5" s="1"/>
  <c r="L2" i="5" s="1"/>
  <c r="M2" i="5" s="1"/>
  <c r="N2" i="5" s="1"/>
  <c r="D2" i="5"/>
  <c r="C2" i="5"/>
  <c r="B5" i="5"/>
  <c r="B5" i="4" l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B10" i="1"/>
  <c r="B5" i="3" l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B5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</calcChain>
</file>

<file path=xl/sharedStrings.xml><?xml version="1.0" encoding="utf-8"?>
<sst xmlns="http://schemas.openxmlformats.org/spreadsheetml/2006/main" count="64" uniqueCount="33">
  <si>
    <t>Use Cases</t>
  </si>
  <si>
    <t>Time Estimate</t>
  </si>
  <si>
    <t>See map broken up by DEC regions</t>
  </si>
  <si>
    <t>Save Game</t>
  </si>
  <si>
    <t xml:space="preserve">Create store to spend money in </t>
  </si>
  <si>
    <t>Create difficulty options</t>
  </si>
  <si>
    <t>Create color blind settings in options</t>
  </si>
  <si>
    <t>Create volume settings in options</t>
  </si>
  <si>
    <t>Have realistic options in the store to slow the spread</t>
  </si>
  <si>
    <t>Create a tutorial</t>
  </si>
  <si>
    <t>Create a start screen</t>
  </si>
  <si>
    <t>Create an end screen</t>
  </si>
  <si>
    <t>Actual Trend</t>
  </si>
  <si>
    <t>Optimal Trend</t>
  </si>
  <si>
    <t>Hours per day</t>
  </si>
  <si>
    <t>Status</t>
  </si>
  <si>
    <t>Done</t>
  </si>
  <si>
    <t>Insects spread at a reasonable rate</t>
  </si>
  <si>
    <t>Regions change color based on infection</t>
  </si>
  <si>
    <t>Estimate</t>
  </si>
  <si>
    <t>Each region is clickable to show infection and statistics</t>
  </si>
  <si>
    <t xml:space="preserve">Insects spread between regions </t>
  </si>
  <si>
    <t>Resize start screen for web gl</t>
  </si>
  <si>
    <t>Progress</t>
  </si>
  <si>
    <t>Create options menu</t>
  </si>
  <si>
    <t>Create news lines</t>
  </si>
  <si>
    <t>Estimates</t>
  </si>
  <si>
    <t>Hours Per Day</t>
  </si>
  <si>
    <t xml:space="preserve">Actual Trend </t>
  </si>
  <si>
    <t xml:space="preserve">Gain money as you play </t>
  </si>
  <si>
    <t xml:space="preserve">Be able to spend money in the store and return to the game as it was </t>
  </si>
  <si>
    <t xml:space="preserve">Hours per day 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</si>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</sst>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2" fontId="0" fillId="0" borderId="0" xfId="0" applyNumberFormat="1"/>
    <xf numFmtId="0" fontId="0" fillId="3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4'!$B$1:$O$1</c:f>
              <c:numCache>
                <c:formatCode>m/d/yyyy</c:formatCode>
                <c:ptCount val="14"/>
                <c:pt idx="0">
                  <c:v>44121</c:v>
                </c:pt>
                <c:pt idx="1">
                  <c:v>44122</c:v>
                </c:pt>
                <c:pt idx="2">
                  <c:v>44123</c:v>
                </c:pt>
                <c:pt idx="3">
                  <c:v>44124</c:v>
                </c:pt>
                <c:pt idx="4">
                  <c:v>44125</c:v>
                </c:pt>
                <c:pt idx="5">
                  <c:v>44126</c:v>
                </c:pt>
                <c:pt idx="6">
                  <c:v>44127</c:v>
                </c:pt>
                <c:pt idx="7">
                  <c:v>44128</c:v>
                </c:pt>
                <c:pt idx="8">
                  <c:v>44129</c:v>
                </c:pt>
                <c:pt idx="9">
                  <c:v>44130</c:v>
                </c:pt>
                <c:pt idx="10">
                  <c:v>44131</c:v>
                </c:pt>
                <c:pt idx="11">
                  <c:v>44132</c:v>
                </c:pt>
                <c:pt idx="12">
                  <c:v>44133</c:v>
                </c:pt>
                <c:pt idx="13">
                  <c:v>44134</c:v>
                </c:pt>
              </c:numCache>
            </c:numRef>
          </c:cat>
          <c:val>
            <c:numRef>
              <c:f>'Sprint 4'!$B$2:$O$2</c:f>
              <c:numCache>
                <c:formatCode>0.00</c:formatCode>
                <c:ptCount val="14"/>
                <c:pt idx="0" formatCode="General">
                  <c:v>14</c:v>
                </c:pt>
                <c:pt idx="1">
                  <c:v>12.923076923076923</c:v>
                </c:pt>
                <c:pt idx="2">
                  <c:v>11.846153846153847</c:v>
                </c:pt>
                <c:pt idx="3">
                  <c:v>10.76923076923077</c:v>
                </c:pt>
                <c:pt idx="4">
                  <c:v>9.6923076923076934</c:v>
                </c:pt>
                <c:pt idx="5">
                  <c:v>8.6153846153846168</c:v>
                </c:pt>
                <c:pt idx="6">
                  <c:v>7.5384615384615401</c:v>
                </c:pt>
                <c:pt idx="7">
                  <c:v>6.4615384615384635</c:v>
                </c:pt>
                <c:pt idx="8">
                  <c:v>5.3846153846153868</c:v>
                </c:pt>
                <c:pt idx="9">
                  <c:v>4.3076923076923102</c:v>
                </c:pt>
                <c:pt idx="10">
                  <c:v>3.2307692307692335</c:v>
                </c:pt>
                <c:pt idx="11">
                  <c:v>2.1538461538461569</c:v>
                </c:pt>
                <c:pt idx="12">
                  <c:v>1.07692307692308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4-4E78-8730-4651E3C830C7}"/>
            </c:ext>
          </c:extLst>
        </c:ser>
        <c:ser>
          <c:idx val="1"/>
          <c:order val="1"/>
          <c:tx>
            <c:strRef>
              <c:f>'Sprint 4'!$A$3</c:f>
              <c:strCache>
                <c:ptCount val="1"/>
                <c:pt idx="0">
                  <c:v>Actual Trend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4'!$B$1:$O$1</c:f>
              <c:numCache>
                <c:formatCode>m/d/yyyy</c:formatCode>
                <c:ptCount val="14"/>
                <c:pt idx="0">
                  <c:v>44121</c:v>
                </c:pt>
                <c:pt idx="1">
                  <c:v>44122</c:v>
                </c:pt>
                <c:pt idx="2">
                  <c:v>44123</c:v>
                </c:pt>
                <c:pt idx="3">
                  <c:v>44124</c:v>
                </c:pt>
                <c:pt idx="4">
                  <c:v>44125</c:v>
                </c:pt>
                <c:pt idx="5">
                  <c:v>44126</c:v>
                </c:pt>
                <c:pt idx="6">
                  <c:v>44127</c:v>
                </c:pt>
                <c:pt idx="7">
                  <c:v>44128</c:v>
                </c:pt>
                <c:pt idx="8">
                  <c:v>44129</c:v>
                </c:pt>
                <c:pt idx="9">
                  <c:v>44130</c:v>
                </c:pt>
                <c:pt idx="10">
                  <c:v>44131</c:v>
                </c:pt>
                <c:pt idx="11">
                  <c:v>44132</c:v>
                </c:pt>
                <c:pt idx="12">
                  <c:v>44133</c:v>
                </c:pt>
                <c:pt idx="13">
                  <c:v>44134</c:v>
                </c:pt>
              </c:numCache>
            </c:numRef>
          </c:cat>
          <c:val>
            <c:numRef>
              <c:f>'Sprint 4'!$B$3:$O$3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4-4E78-8730-4651E3C8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60351"/>
        <c:axId val="1863573759"/>
      </c:lineChart>
      <c:dateAx>
        <c:axId val="19491603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73759"/>
        <c:crosses val="autoZero"/>
        <c:auto val="1"/>
        <c:lblOffset val="100"/>
        <c:baseTimeUnit val="days"/>
      </c:dateAx>
      <c:valAx>
        <c:axId val="18635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6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F40-BE88-CDBCDFD88742}"/>
            </c:ext>
          </c:extLst>
        </c:ser>
        <c:ser>
          <c:idx val="1"/>
          <c:order val="1"/>
          <c:tx>
            <c:strRef>
              <c:f>'Sprint 1'!$A$3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1'!$B$3:$O$3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A-4F40-BE88-CDBCDFD8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2336"/>
        <c:axId val="88849840"/>
      </c:lineChart>
      <c:dateAx>
        <c:axId val="15343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840"/>
        <c:crosses val="autoZero"/>
        <c:auto val="1"/>
        <c:lblOffset val="100"/>
        <c:baseTimeUnit val="days"/>
      </c:dateAx>
      <c:valAx>
        <c:axId val="888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2'!$B$1:$O$1</c:f>
              <c:numCache>
                <c:formatCode>m/d/yyyy</c:formatCode>
                <c:ptCount val="14"/>
                <c:pt idx="0">
                  <c:v>44093</c:v>
                </c:pt>
                <c:pt idx="1">
                  <c:v>44094</c:v>
                </c:pt>
                <c:pt idx="2">
                  <c:v>44095</c:v>
                </c:pt>
                <c:pt idx="3">
                  <c:v>44096</c:v>
                </c:pt>
                <c:pt idx="4">
                  <c:v>44097</c:v>
                </c:pt>
                <c:pt idx="5">
                  <c:v>44098</c:v>
                </c:pt>
                <c:pt idx="6">
                  <c:v>44099</c:v>
                </c:pt>
                <c:pt idx="7">
                  <c:v>44100</c:v>
                </c:pt>
                <c:pt idx="8">
                  <c:v>44101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</c:numCache>
            </c:numRef>
          </c:cat>
          <c:val>
            <c:numRef>
              <c:f>'Sprint 2'!$B$2:$O$2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6-49A6-9B2B-155A7896EB6B}"/>
            </c:ext>
          </c:extLst>
        </c:ser>
        <c:ser>
          <c:idx val="1"/>
          <c:order val="1"/>
          <c:tx>
            <c:strRef>
              <c:f>'Sprint 2'!$A$3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2'!$B$1:$O$1</c:f>
              <c:numCache>
                <c:formatCode>m/d/yyyy</c:formatCode>
                <c:ptCount val="14"/>
                <c:pt idx="0">
                  <c:v>44093</c:v>
                </c:pt>
                <c:pt idx="1">
                  <c:v>44094</c:v>
                </c:pt>
                <c:pt idx="2">
                  <c:v>44095</c:v>
                </c:pt>
                <c:pt idx="3">
                  <c:v>44096</c:v>
                </c:pt>
                <c:pt idx="4">
                  <c:v>44097</c:v>
                </c:pt>
                <c:pt idx="5">
                  <c:v>44098</c:v>
                </c:pt>
                <c:pt idx="6">
                  <c:v>44099</c:v>
                </c:pt>
                <c:pt idx="7">
                  <c:v>44100</c:v>
                </c:pt>
                <c:pt idx="8">
                  <c:v>44101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</c:numCache>
            </c:numRef>
          </c:cat>
          <c:val>
            <c:numRef>
              <c:f>'Sprint 2'!$B$3:$O$3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6-49A6-9B2B-155A7896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727488"/>
        <c:axId val="1710113984"/>
      </c:lineChart>
      <c:dateAx>
        <c:axId val="1723727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13984"/>
        <c:crosses val="autoZero"/>
        <c:auto val="1"/>
        <c:lblOffset val="100"/>
        <c:baseTimeUnit val="days"/>
      </c:dateAx>
      <c:valAx>
        <c:axId val="1710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3'!$B$1:$O$1</c:f>
              <c:numCache>
                <c:formatCode>m/d/yyyy</c:formatCode>
                <c:ptCount val="14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</c:numCache>
            </c:numRef>
          </c:cat>
          <c:val>
            <c:numRef>
              <c:f>'Sprint 3'!$B$2:$O$2</c:f>
              <c:numCache>
                <c:formatCode>0.00</c:formatCode>
                <c:ptCount val="14"/>
                <c:pt idx="0" formatCode="General">
                  <c:v>11</c:v>
                </c:pt>
                <c:pt idx="1">
                  <c:v>10.153846153846153</c:v>
                </c:pt>
                <c:pt idx="2">
                  <c:v>9.3076923076923066</c:v>
                </c:pt>
                <c:pt idx="3">
                  <c:v>8.4615384615384599</c:v>
                </c:pt>
                <c:pt idx="4">
                  <c:v>7.6153846153846141</c:v>
                </c:pt>
                <c:pt idx="5">
                  <c:v>6.7692307692307683</c:v>
                </c:pt>
                <c:pt idx="6">
                  <c:v>5.9230769230769225</c:v>
                </c:pt>
                <c:pt idx="7">
                  <c:v>5.0769230769230766</c:v>
                </c:pt>
                <c:pt idx="8">
                  <c:v>4.2307692307692308</c:v>
                </c:pt>
                <c:pt idx="9">
                  <c:v>3.3846153846153846</c:v>
                </c:pt>
                <c:pt idx="10">
                  <c:v>2.5384615384615383</c:v>
                </c:pt>
                <c:pt idx="11">
                  <c:v>1.6923076923076921</c:v>
                </c:pt>
                <c:pt idx="12">
                  <c:v>0.84615384615384592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0-4B8C-BF02-381B8800E6C9}"/>
            </c:ext>
          </c:extLst>
        </c:ser>
        <c:ser>
          <c:idx val="1"/>
          <c:order val="1"/>
          <c:tx>
            <c:strRef>
              <c:f>'Sprint 3'!$A$3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3'!$B$1:$O$1</c:f>
              <c:numCache>
                <c:formatCode>m/d/yyyy</c:formatCode>
                <c:ptCount val="14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</c:numCache>
            </c:numRef>
          </c:cat>
          <c:val>
            <c:numRef>
              <c:f>'Sprint 3'!$B$3:$O$3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0-4B8C-BF02-381B8800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336688"/>
        <c:axId val="1522353152"/>
      </c:lineChart>
      <c:dateAx>
        <c:axId val="1523336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3152"/>
        <c:crosses val="autoZero"/>
        <c:auto val="1"/>
        <c:lblOffset val="100"/>
        <c:baseTimeUnit val="days"/>
      </c:dateAx>
      <c:valAx>
        <c:axId val="15223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301625</xdr:colOff>
      <xdr:row>3</xdr:row>
      <xdr:rowOff>41275</xdr:rowOff>
    </xdr:from>
    <xdr:to>
      <xdr:col>9</xdr:col>
      <xdr:colOff>492125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0555B-5412-4C0C-8D35-C06E25E36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3</xdr:row>
      <xdr:rowOff>85724</xdr:rowOff>
    </xdr:from>
    <xdr:to>
      <xdr:col>14</xdr:col>
      <xdr:colOff>330199</xdr:colOff>
      <xdr:row>19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7DDF7-EDC9-472D-B00D-D3DE243D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282574</xdr:colOff>
      <xdr:row>3</xdr:row>
      <xdr:rowOff>47624</xdr:rowOff>
    </xdr:from>
    <xdr:to>
      <xdr:col>11</xdr:col>
      <xdr:colOff>647699</xdr:colOff>
      <xdr:row>18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4B61B-B69A-4277-8353-87A4316CB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320675</xdr:colOff>
      <xdr:row>3</xdr:row>
      <xdr:rowOff>123824</xdr:rowOff>
    </xdr:from>
    <xdr:to>
      <xdr:col>12</xdr:col>
      <xdr:colOff>406401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E530A-01D1-4E39-903F-6A45AB043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7D7C-B2EE-4D3E-859D-D7B7524B6EE3}">
  <dimension ref="A1:B10"/>
  <sheetViews>
    <sheetView workbookViewId="0">
      <selection activeCell="A5" sqref="A5:B5"/>
    </sheetView>
  </sheetViews>
  <sheetFormatPr defaultRowHeight="14.5" x14ac:dyDescent="0.35"/>
  <cols>
    <col min="1" max="1" width="59.54296875" bestFit="1" customWidth="1"/>
    <col min="2" max="2" width="12.54296875" bestFit="1" customWidth="1"/>
    <col min="3" max="3" width="13.6328125" bestFit="1" customWidth="1"/>
  </cols>
  <sheetData>
    <row r="1" spans="1:2" x14ac:dyDescent="0.35">
      <c r="A1" t="s">
        <v>0</v>
      </c>
      <c r="B1" t="s">
        <v>1</v>
      </c>
    </row>
    <row r="3" spans="1:2" x14ac:dyDescent="0.35">
      <c r="A3" t="s">
        <v>6</v>
      </c>
      <c r="B3">
        <v>4</v>
      </c>
    </row>
    <row r="4" spans="1:2" x14ac:dyDescent="0.35">
      <c r="A4" t="s">
        <v>7</v>
      </c>
      <c r="B4">
        <v>3</v>
      </c>
    </row>
    <row r="6" spans="1:2" x14ac:dyDescent="0.35">
      <c r="A6" t="s">
        <v>9</v>
      </c>
      <c r="B6">
        <v>6</v>
      </c>
    </row>
    <row r="7" spans="1:2" x14ac:dyDescent="0.35">
      <c r="A7" t="s">
        <v>24</v>
      </c>
      <c r="B7">
        <v>4</v>
      </c>
    </row>
    <row r="8" spans="1:2" x14ac:dyDescent="0.35">
      <c r="A8" t="s">
        <v>22</v>
      </c>
      <c r="B8">
        <v>4</v>
      </c>
    </row>
    <row r="10" spans="1:2" x14ac:dyDescent="0.35">
      <c r="B10">
        <f xml:space="preserve"> SUM(B3:B8)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EAD7-BA63-4D61-9132-22CFCDB53293}">
  <dimension ref="A1:O9"/>
  <sheetViews>
    <sheetView tabSelected="1" workbookViewId="0">
      <selection activeCell="D14" sqref="D14"/>
    </sheetView>
  </sheetViews>
  <sheetFormatPr defaultRowHeight="14.5" x14ac:dyDescent="0.35"/>
  <cols>
    <col min="1" max="1" width="59.54296875" bestFit="1" customWidth="1"/>
    <col min="2" max="2" width="10.453125" bestFit="1" customWidth="1"/>
    <col min="3" max="3" width="10" bestFit="1" customWidth="1"/>
    <col min="4" max="11" width="9.453125" bestFit="1" customWidth="1"/>
    <col min="12" max="15" width="10.453125" bestFit="1" customWidth="1"/>
  </cols>
  <sheetData>
    <row r="1" spans="1:15" x14ac:dyDescent="0.35">
      <c r="B1" s="2">
        <v>44135</v>
      </c>
      <c r="C1" s="2">
        <v>44136</v>
      </c>
      <c r="D1" s="2">
        <v>44137</v>
      </c>
      <c r="E1" s="2">
        <v>44138</v>
      </c>
      <c r="F1" s="2">
        <v>44139</v>
      </c>
      <c r="G1" s="2">
        <v>44140</v>
      </c>
      <c r="H1" s="2">
        <v>44141</v>
      </c>
      <c r="I1" s="2">
        <v>44142</v>
      </c>
      <c r="J1" s="2">
        <v>44143</v>
      </c>
      <c r="K1" s="2">
        <v>44144</v>
      </c>
      <c r="L1" s="2">
        <v>44145</v>
      </c>
      <c r="M1" s="2">
        <v>44146</v>
      </c>
      <c r="N1" s="2">
        <v>44147</v>
      </c>
      <c r="O1" s="2">
        <v>44148</v>
      </c>
    </row>
    <row r="2" spans="1:15" x14ac:dyDescent="0.35">
      <c r="A2" t="s">
        <v>13</v>
      </c>
      <c r="B2">
        <v>14</v>
      </c>
      <c r="C2" s="8">
        <f>B2-$B$5</f>
        <v>12.923076923076923</v>
      </c>
      <c r="D2" s="8">
        <f>C2-$B$5</f>
        <v>11.846153846153847</v>
      </c>
      <c r="E2" s="8">
        <f t="shared" ref="E2:N2" si="0">D2-$B$5</f>
        <v>10.76923076923077</v>
      </c>
      <c r="F2" s="8">
        <f t="shared" si="0"/>
        <v>9.6923076923076934</v>
      </c>
      <c r="G2" s="8">
        <f t="shared" si="0"/>
        <v>8.6153846153846168</v>
      </c>
      <c r="H2" s="8">
        <f t="shared" si="0"/>
        <v>7.5384615384615401</v>
      </c>
      <c r="I2" s="8">
        <f t="shared" si="0"/>
        <v>6.4615384615384635</v>
      </c>
      <c r="J2" s="8">
        <f t="shared" si="0"/>
        <v>5.3846153846153868</v>
      </c>
      <c r="K2" s="8">
        <f t="shared" si="0"/>
        <v>4.3076923076923102</v>
      </c>
      <c r="L2" s="8">
        <f t="shared" si="0"/>
        <v>3.2307692307692335</v>
      </c>
      <c r="M2" s="8">
        <f t="shared" si="0"/>
        <v>2.1538461538461569</v>
      </c>
      <c r="N2" s="8">
        <f t="shared" si="0"/>
        <v>1.07692307692308</v>
      </c>
      <c r="O2" s="8">
        <f>N2-$B$5</f>
        <v>3.1086244689504383E-15</v>
      </c>
    </row>
    <row r="3" spans="1:15" x14ac:dyDescent="0.35">
      <c r="A3" t="s">
        <v>28</v>
      </c>
    </row>
    <row r="5" spans="1:15" x14ac:dyDescent="0.35">
      <c r="A5" t="s">
        <v>31</v>
      </c>
      <c r="B5" s="8">
        <f>14/13</f>
        <v>1.0769230769230769</v>
      </c>
    </row>
    <row r="7" spans="1:15" x14ac:dyDescent="0.35">
      <c r="A7" t="s">
        <v>0</v>
      </c>
      <c r="B7" t="s">
        <v>19</v>
      </c>
      <c r="C7" t="s">
        <v>15</v>
      </c>
    </row>
    <row r="8" spans="1:15" x14ac:dyDescent="0.35">
      <c r="A8" t="s">
        <v>3</v>
      </c>
      <c r="B8">
        <v>6</v>
      </c>
      <c r="C8" s="7" t="s">
        <v>32</v>
      </c>
    </row>
    <row r="9" spans="1:15" x14ac:dyDescent="0.35">
      <c r="A9" t="s">
        <v>30</v>
      </c>
      <c r="B9">
        <v>8</v>
      </c>
      <c r="C9" s="7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6068-3BE7-4603-BA44-D41628E5D2D7}">
  <dimension ref="A1:O10"/>
  <sheetViews>
    <sheetView workbookViewId="0">
      <selection activeCell="C12" sqref="C12"/>
    </sheetView>
  </sheetViews>
  <sheetFormatPr defaultRowHeight="14.5" x14ac:dyDescent="0.35"/>
  <cols>
    <col min="1" max="1" width="45" bestFit="1" customWidth="1"/>
    <col min="2" max="15" width="10.453125" bestFit="1" customWidth="1"/>
  </cols>
  <sheetData>
    <row r="1" spans="1:15" x14ac:dyDescent="0.35">
      <c r="B1" s="2">
        <v>44121</v>
      </c>
      <c r="C1" s="2">
        <v>44122</v>
      </c>
      <c r="D1" s="2">
        <v>44123</v>
      </c>
      <c r="E1" s="2">
        <v>44124</v>
      </c>
      <c r="F1" s="2">
        <v>44125</v>
      </c>
      <c r="G1" s="2">
        <v>44126</v>
      </c>
      <c r="H1" s="2">
        <v>44127</v>
      </c>
      <c r="I1" s="2">
        <v>44128</v>
      </c>
      <c r="J1" s="2">
        <v>44129</v>
      </c>
      <c r="K1" s="2">
        <v>44130</v>
      </c>
      <c r="L1" s="2">
        <v>44131</v>
      </c>
      <c r="M1" s="2">
        <v>44132</v>
      </c>
      <c r="N1" s="2">
        <v>44133</v>
      </c>
      <c r="O1" s="2">
        <v>44134</v>
      </c>
    </row>
    <row r="2" spans="1:15" x14ac:dyDescent="0.35">
      <c r="A2" t="s">
        <v>13</v>
      </c>
      <c r="B2">
        <v>14</v>
      </c>
      <c r="C2" s="6">
        <f>B2 - $B$5</f>
        <v>12.923076923076923</v>
      </c>
      <c r="D2" s="6">
        <f>C2 - $B$5</f>
        <v>11.846153846153847</v>
      </c>
      <c r="E2" s="6">
        <f t="shared" ref="E2:N2" si="0">D2 - $B$5</f>
        <v>10.76923076923077</v>
      </c>
      <c r="F2" s="6">
        <f t="shared" si="0"/>
        <v>9.6923076923076934</v>
      </c>
      <c r="G2" s="6">
        <f t="shared" si="0"/>
        <v>8.6153846153846168</v>
      </c>
      <c r="H2" s="6">
        <f t="shared" si="0"/>
        <v>7.5384615384615401</v>
      </c>
      <c r="I2" s="6">
        <f t="shared" si="0"/>
        <v>6.4615384615384635</v>
      </c>
      <c r="J2" s="6">
        <f t="shared" si="0"/>
        <v>5.3846153846153868</v>
      </c>
      <c r="K2" s="6">
        <f t="shared" si="0"/>
        <v>4.3076923076923102</v>
      </c>
      <c r="L2" s="6">
        <f t="shared" si="0"/>
        <v>3.2307692307692335</v>
      </c>
      <c r="M2" s="6">
        <f t="shared" si="0"/>
        <v>2.1538461538461569</v>
      </c>
      <c r="N2" s="6">
        <f t="shared" si="0"/>
        <v>1.07692307692308</v>
      </c>
      <c r="O2" s="6">
        <v>0</v>
      </c>
    </row>
    <row r="3" spans="1:15" x14ac:dyDescent="0.35">
      <c r="A3" t="s">
        <v>28</v>
      </c>
      <c r="B3">
        <v>14</v>
      </c>
      <c r="C3" s="1">
        <v>14</v>
      </c>
      <c r="D3" s="1">
        <v>14</v>
      </c>
      <c r="E3" s="1">
        <v>14</v>
      </c>
      <c r="F3" s="1">
        <v>14</v>
      </c>
      <c r="G3" s="1">
        <v>14</v>
      </c>
      <c r="H3">
        <v>10</v>
      </c>
      <c r="I3">
        <v>10</v>
      </c>
      <c r="J3">
        <v>10</v>
      </c>
      <c r="K3">
        <v>10</v>
      </c>
      <c r="L3">
        <v>9</v>
      </c>
      <c r="M3">
        <v>9</v>
      </c>
      <c r="N3">
        <v>8</v>
      </c>
      <c r="O3">
        <v>6</v>
      </c>
    </row>
    <row r="5" spans="1:15" x14ac:dyDescent="0.35">
      <c r="A5" t="s">
        <v>27</v>
      </c>
      <c r="B5">
        <f>14/13</f>
        <v>1.0769230769230769</v>
      </c>
    </row>
    <row r="7" spans="1:15" x14ac:dyDescent="0.35">
      <c r="A7" t="s">
        <v>0</v>
      </c>
      <c r="B7" t="s">
        <v>26</v>
      </c>
      <c r="C7" t="s">
        <v>15</v>
      </c>
    </row>
    <row r="8" spans="1:15" x14ac:dyDescent="0.35">
      <c r="A8" t="s">
        <v>25</v>
      </c>
      <c r="B8">
        <v>4</v>
      </c>
      <c r="C8" s="5" t="s">
        <v>16</v>
      </c>
    </row>
    <row r="9" spans="1:15" x14ac:dyDescent="0.35">
      <c r="A9" t="s">
        <v>8</v>
      </c>
      <c r="B9">
        <v>5</v>
      </c>
      <c r="C9" s="5" t="s">
        <v>16</v>
      </c>
    </row>
    <row r="10" spans="1:15" x14ac:dyDescent="0.35">
      <c r="A10" t="s">
        <v>29</v>
      </c>
      <c r="B10">
        <v>5</v>
      </c>
      <c r="C10" s="5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437-7C81-4C75-B4BD-D7C7F51DF92A}">
  <dimension ref="A1:P11"/>
  <sheetViews>
    <sheetView workbookViewId="0">
      <selection activeCell="B5" sqref="B5"/>
    </sheetView>
  </sheetViews>
  <sheetFormatPr defaultRowHeight="14.5" x14ac:dyDescent="0.35"/>
  <cols>
    <col min="1" max="1" width="30.1796875" bestFit="1" customWidth="1"/>
    <col min="2" max="2" width="12.54296875" bestFit="1" customWidth="1"/>
    <col min="3" max="3" width="13.6328125" bestFit="1" customWidth="1"/>
    <col min="4" max="4" width="10" bestFit="1" customWidth="1"/>
    <col min="5" max="5" width="8.453125" bestFit="1" customWidth="1"/>
    <col min="6" max="16" width="9.453125" bestFit="1" customWidth="1"/>
  </cols>
  <sheetData>
    <row r="1" spans="1:16" x14ac:dyDescent="0.35">
      <c r="A1" s="1"/>
      <c r="B1" s="2">
        <v>44079</v>
      </c>
      <c r="C1" s="2">
        <v>44080</v>
      </c>
      <c r="D1" s="2">
        <v>44081</v>
      </c>
      <c r="E1" s="2">
        <v>44082</v>
      </c>
      <c r="F1" s="2">
        <v>44083</v>
      </c>
      <c r="G1" s="2">
        <v>44084</v>
      </c>
      <c r="H1" s="2">
        <v>44085</v>
      </c>
      <c r="I1" s="2">
        <v>44086</v>
      </c>
      <c r="J1" s="2">
        <v>44087</v>
      </c>
      <c r="K1" s="2">
        <v>44088</v>
      </c>
      <c r="L1" s="2">
        <v>44089</v>
      </c>
      <c r="M1" s="2">
        <v>44090</v>
      </c>
      <c r="N1" s="2">
        <v>44091</v>
      </c>
      <c r="O1" s="2">
        <v>44092</v>
      </c>
      <c r="P1" s="2"/>
    </row>
    <row r="2" spans="1:16" x14ac:dyDescent="0.35">
      <c r="A2" s="1" t="s">
        <v>13</v>
      </c>
      <c r="B2" s="3">
        <v>12</v>
      </c>
      <c r="C2" s="4">
        <f>B2-$B$5</f>
        <v>11.076923076923077</v>
      </c>
      <c r="D2" s="4">
        <f t="shared" ref="D2:O2" si="0">C2-$B$5</f>
        <v>10.153846153846153</v>
      </c>
      <c r="E2" s="4">
        <f t="shared" si="0"/>
        <v>9.2307692307692299</v>
      </c>
      <c r="F2" s="4">
        <f t="shared" si="0"/>
        <v>8.3076923076923066</v>
      </c>
      <c r="G2" s="4">
        <f t="shared" si="0"/>
        <v>7.3846153846153832</v>
      </c>
      <c r="H2" s="4">
        <f t="shared" si="0"/>
        <v>6.4615384615384599</v>
      </c>
      <c r="I2" s="4">
        <f t="shared" si="0"/>
        <v>5.5384615384615365</v>
      </c>
      <c r="J2" s="4">
        <f t="shared" si="0"/>
        <v>4.6153846153846132</v>
      </c>
      <c r="K2" s="4">
        <f t="shared" si="0"/>
        <v>3.6923076923076898</v>
      </c>
      <c r="L2" s="4">
        <f t="shared" si="0"/>
        <v>2.7692307692307665</v>
      </c>
      <c r="M2" s="4">
        <f t="shared" si="0"/>
        <v>1.8461538461538434</v>
      </c>
      <c r="N2" s="4">
        <f t="shared" si="0"/>
        <v>0.92307692307692024</v>
      </c>
      <c r="O2" s="4">
        <f t="shared" si="0"/>
        <v>-2.886579864025407E-15</v>
      </c>
      <c r="P2" s="4"/>
    </row>
    <row r="3" spans="1:16" x14ac:dyDescent="0.35">
      <c r="A3" s="1" t="s">
        <v>12</v>
      </c>
      <c r="B3" s="3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9</v>
      </c>
      <c r="I3" s="4">
        <v>9</v>
      </c>
      <c r="J3" s="4">
        <v>9</v>
      </c>
      <c r="K3" s="4">
        <v>9</v>
      </c>
      <c r="L3" s="4">
        <v>9</v>
      </c>
      <c r="M3" s="4">
        <v>7</v>
      </c>
      <c r="N3" s="4">
        <v>3</v>
      </c>
      <c r="O3" s="4">
        <v>0</v>
      </c>
    </row>
    <row r="5" spans="1:16" x14ac:dyDescent="0.35">
      <c r="A5" t="s">
        <v>14</v>
      </c>
      <c r="B5">
        <f>12/13</f>
        <v>0.92307692307692313</v>
      </c>
    </row>
    <row r="7" spans="1:16" x14ac:dyDescent="0.35">
      <c r="A7" s="1" t="s">
        <v>0</v>
      </c>
      <c r="B7" s="1" t="s">
        <v>1</v>
      </c>
      <c r="C7" t="s">
        <v>15</v>
      </c>
    </row>
    <row r="8" spans="1:16" x14ac:dyDescent="0.35">
      <c r="A8" s="1" t="s">
        <v>2</v>
      </c>
      <c r="B8" s="1">
        <v>3</v>
      </c>
      <c r="C8" s="5" t="s">
        <v>16</v>
      </c>
    </row>
    <row r="9" spans="1:16" x14ac:dyDescent="0.35">
      <c r="A9" s="1" t="s">
        <v>4</v>
      </c>
      <c r="B9" s="1">
        <v>3</v>
      </c>
      <c r="C9" s="5" t="s">
        <v>16</v>
      </c>
    </row>
    <row r="10" spans="1:16" x14ac:dyDescent="0.35">
      <c r="A10" s="1" t="s">
        <v>10</v>
      </c>
      <c r="B10" s="1">
        <v>3</v>
      </c>
      <c r="C10" s="5" t="s">
        <v>16</v>
      </c>
    </row>
    <row r="11" spans="1:16" x14ac:dyDescent="0.35">
      <c r="A11" s="1" t="s">
        <v>11</v>
      </c>
      <c r="B11" s="1">
        <v>3</v>
      </c>
      <c r="C11" s="5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EA7C-7589-4D9A-BD78-7615EEDE1AD4}">
  <dimension ref="A1:O10"/>
  <sheetViews>
    <sheetView topLeftCell="B1" workbookViewId="0">
      <selection sqref="A1:O3"/>
    </sheetView>
  </sheetViews>
  <sheetFormatPr defaultRowHeight="14.5" x14ac:dyDescent="0.35"/>
  <cols>
    <col min="1" max="1" width="46.453125" bestFit="1" customWidth="1"/>
    <col min="2" max="2" width="9.453125" bestFit="1" customWidth="1"/>
    <col min="3" max="3" width="10.08984375" bestFit="1" customWidth="1"/>
    <col min="4" max="15" width="9.453125" bestFit="1" customWidth="1"/>
  </cols>
  <sheetData>
    <row r="1" spans="1:15" x14ac:dyDescent="0.35">
      <c r="B1" s="2">
        <v>44093</v>
      </c>
      <c r="C1" s="2">
        <v>44094</v>
      </c>
      <c r="D1" s="2">
        <v>44095</v>
      </c>
      <c r="E1" s="2">
        <v>44096</v>
      </c>
      <c r="F1" s="2">
        <v>44097</v>
      </c>
      <c r="G1" s="2">
        <v>44098</v>
      </c>
      <c r="H1" s="2">
        <v>44099</v>
      </c>
      <c r="I1" s="2">
        <v>44100</v>
      </c>
      <c r="J1" s="2">
        <v>44101</v>
      </c>
      <c r="K1" s="2">
        <v>44102</v>
      </c>
      <c r="L1" s="2">
        <v>44103</v>
      </c>
      <c r="M1" s="2">
        <v>44104</v>
      </c>
      <c r="N1" s="2">
        <v>44105</v>
      </c>
      <c r="O1" s="2">
        <v>44106</v>
      </c>
    </row>
    <row r="2" spans="1:15" x14ac:dyDescent="0.35">
      <c r="A2" t="s">
        <v>13</v>
      </c>
      <c r="B2">
        <v>12</v>
      </c>
      <c r="C2" s="6">
        <f>B2-$B$5</f>
        <v>11.076923076923077</v>
      </c>
      <c r="D2" s="6">
        <f t="shared" ref="D2:O2" si="0">C2-$B$5</f>
        <v>10.153846153846153</v>
      </c>
      <c r="E2" s="6">
        <f t="shared" si="0"/>
        <v>9.2307692307692299</v>
      </c>
      <c r="F2" s="6">
        <f t="shared" si="0"/>
        <v>8.3076923076923066</v>
      </c>
      <c r="G2" s="6">
        <f t="shared" si="0"/>
        <v>7.3846153846153832</v>
      </c>
      <c r="H2" s="6">
        <f t="shared" si="0"/>
        <v>6.4615384615384599</v>
      </c>
      <c r="I2" s="6">
        <f t="shared" si="0"/>
        <v>5.5384615384615365</v>
      </c>
      <c r="J2" s="6">
        <f t="shared" si="0"/>
        <v>4.6153846153846132</v>
      </c>
      <c r="K2" s="6">
        <f t="shared" si="0"/>
        <v>3.6923076923076898</v>
      </c>
      <c r="L2" s="6">
        <f t="shared" si="0"/>
        <v>2.7692307692307665</v>
      </c>
      <c r="M2" s="6">
        <f t="shared" si="0"/>
        <v>1.8461538461538434</v>
      </c>
      <c r="N2" s="6">
        <f t="shared" si="0"/>
        <v>0.92307692307692024</v>
      </c>
      <c r="O2" s="6">
        <f t="shared" si="0"/>
        <v>-2.886579864025407E-15</v>
      </c>
    </row>
    <row r="3" spans="1:15" x14ac:dyDescent="0.35">
      <c r="A3" t="s">
        <v>12</v>
      </c>
      <c r="B3">
        <v>12</v>
      </c>
      <c r="C3">
        <v>12</v>
      </c>
      <c r="D3">
        <v>12</v>
      </c>
      <c r="E3">
        <v>11</v>
      </c>
      <c r="F3">
        <v>10</v>
      </c>
      <c r="G3">
        <v>10</v>
      </c>
      <c r="H3">
        <v>8</v>
      </c>
      <c r="I3">
        <v>8</v>
      </c>
      <c r="J3">
        <v>6</v>
      </c>
      <c r="K3">
        <v>6</v>
      </c>
      <c r="L3">
        <v>4</v>
      </c>
      <c r="M3">
        <v>4</v>
      </c>
      <c r="N3">
        <v>1</v>
      </c>
      <c r="O3">
        <v>0</v>
      </c>
    </row>
    <row r="5" spans="1:15" x14ac:dyDescent="0.35">
      <c r="A5" t="s">
        <v>14</v>
      </c>
      <c r="B5">
        <f xml:space="preserve"> 12/13</f>
        <v>0.92307692307692313</v>
      </c>
    </row>
    <row r="8" spans="1:15" x14ac:dyDescent="0.35">
      <c r="A8" t="s">
        <v>0</v>
      </c>
      <c r="B8" t="s">
        <v>19</v>
      </c>
      <c r="C8" t="s">
        <v>15</v>
      </c>
    </row>
    <row r="9" spans="1:15" x14ac:dyDescent="0.35">
      <c r="A9" t="s">
        <v>17</v>
      </c>
      <c r="B9">
        <v>4</v>
      </c>
      <c r="C9" s="5" t="s">
        <v>16</v>
      </c>
    </row>
    <row r="10" spans="1:15" x14ac:dyDescent="0.35">
      <c r="A10" t="s">
        <v>20</v>
      </c>
      <c r="B10">
        <v>8</v>
      </c>
      <c r="C10" s="5" t="s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014E-C511-424A-861C-D78082ACB806}">
  <dimension ref="A1:O11"/>
  <sheetViews>
    <sheetView topLeftCell="B1" workbookViewId="0">
      <selection activeCell="N12" sqref="N12"/>
    </sheetView>
  </sheetViews>
  <sheetFormatPr defaultRowHeight="14.5" x14ac:dyDescent="0.35"/>
  <cols>
    <col min="1" max="1" width="34.6328125" bestFit="1" customWidth="1"/>
    <col min="2" max="8" width="9.453125" bestFit="1" customWidth="1"/>
    <col min="9" max="15" width="10.453125" bestFit="1" customWidth="1"/>
  </cols>
  <sheetData>
    <row r="1" spans="1:15" x14ac:dyDescent="0.35">
      <c r="A1" s="1"/>
      <c r="B1" s="2">
        <v>44107</v>
      </c>
      <c r="C1" s="2">
        <v>44108</v>
      </c>
      <c r="D1" s="2">
        <v>44109</v>
      </c>
      <c r="E1" s="2">
        <v>44110</v>
      </c>
      <c r="F1" s="2">
        <v>44111</v>
      </c>
      <c r="G1" s="2">
        <v>44112</v>
      </c>
      <c r="H1" s="2">
        <v>44113</v>
      </c>
      <c r="I1" s="2">
        <v>44114</v>
      </c>
      <c r="J1" s="2">
        <v>44115</v>
      </c>
      <c r="K1" s="2">
        <v>44116</v>
      </c>
      <c r="L1" s="2">
        <v>44117</v>
      </c>
      <c r="M1" s="2">
        <v>44118</v>
      </c>
      <c r="N1" s="2">
        <v>44119</v>
      </c>
      <c r="O1" s="2">
        <v>44120</v>
      </c>
    </row>
    <row r="2" spans="1:15" x14ac:dyDescent="0.35">
      <c r="A2" s="1" t="s">
        <v>13</v>
      </c>
      <c r="B2" s="1">
        <v>11</v>
      </c>
      <c r="C2" s="6">
        <f>B2-$B$5</f>
        <v>10.153846153846153</v>
      </c>
      <c r="D2" s="6">
        <f t="shared" ref="D2:O2" si="0">C2-$B$5</f>
        <v>9.3076923076923066</v>
      </c>
      <c r="E2" s="6">
        <f t="shared" si="0"/>
        <v>8.4615384615384599</v>
      </c>
      <c r="F2" s="6">
        <f t="shared" si="0"/>
        <v>7.6153846153846141</v>
      </c>
      <c r="G2" s="6">
        <f t="shared" si="0"/>
        <v>6.7692307692307683</v>
      </c>
      <c r="H2" s="6">
        <f t="shared" si="0"/>
        <v>5.9230769230769225</v>
      </c>
      <c r="I2" s="6">
        <f t="shared" si="0"/>
        <v>5.0769230769230766</v>
      </c>
      <c r="J2" s="6">
        <f t="shared" si="0"/>
        <v>4.2307692307692308</v>
      </c>
      <c r="K2" s="6">
        <f t="shared" si="0"/>
        <v>3.3846153846153846</v>
      </c>
      <c r="L2" s="6">
        <f t="shared" si="0"/>
        <v>2.5384615384615383</v>
      </c>
      <c r="M2" s="6">
        <f t="shared" si="0"/>
        <v>1.6923076923076921</v>
      </c>
      <c r="N2" s="6">
        <f t="shared" si="0"/>
        <v>0.84615384615384592</v>
      </c>
      <c r="O2" s="6">
        <f t="shared" si="0"/>
        <v>0</v>
      </c>
    </row>
    <row r="3" spans="1:15" x14ac:dyDescent="0.35">
      <c r="A3" s="1" t="s">
        <v>12</v>
      </c>
      <c r="B3" s="1">
        <v>11</v>
      </c>
      <c r="C3" s="1">
        <v>11</v>
      </c>
      <c r="D3" s="1">
        <v>11</v>
      </c>
      <c r="E3" s="1">
        <v>11</v>
      </c>
      <c r="F3" s="1">
        <v>11</v>
      </c>
      <c r="G3" s="1">
        <v>10</v>
      </c>
      <c r="H3" s="1">
        <v>8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3</v>
      </c>
      <c r="O3" s="1">
        <v>0</v>
      </c>
    </row>
    <row r="5" spans="1:15" x14ac:dyDescent="0.35">
      <c r="B5">
        <f xml:space="preserve"> 11 / 13</f>
        <v>0.84615384615384615</v>
      </c>
    </row>
    <row r="8" spans="1:15" x14ac:dyDescent="0.35">
      <c r="A8" t="s">
        <v>0</v>
      </c>
      <c r="B8" t="s">
        <v>19</v>
      </c>
      <c r="C8" t="s">
        <v>23</v>
      </c>
    </row>
    <row r="9" spans="1:15" x14ac:dyDescent="0.35">
      <c r="A9" t="s">
        <v>21</v>
      </c>
      <c r="B9">
        <v>2</v>
      </c>
      <c r="C9" s="5" t="s">
        <v>16</v>
      </c>
    </row>
    <row r="10" spans="1:15" x14ac:dyDescent="0.35">
      <c r="A10" t="s">
        <v>18</v>
      </c>
      <c r="B10">
        <v>4</v>
      </c>
      <c r="C10" s="5" t="s">
        <v>16</v>
      </c>
    </row>
    <row r="11" spans="1:15" x14ac:dyDescent="0.35">
      <c r="A11" t="s">
        <v>5</v>
      </c>
      <c r="B11">
        <v>5</v>
      </c>
      <c r="C11" s="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5</vt:lpstr>
      <vt:lpstr>Sprint 4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William</dc:creator>
  <cp:lastModifiedBy>Norton, William</cp:lastModifiedBy>
  <dcterms:created xsi:type="dcterms:W3CDTF">2020-09-15T00:51:48Z</dcterms:created>
  <dcterms:modified xsi:type="dcterms:W3CDTF">2020-11-06T00:00:13Z</dcterms:modified>
</cp:coreProperties>
</file>