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ha_lee/Downloads/"/>
    </mc:Choice>
  </mc:AlternateContent>
  <xr:revisionPtr revIDLastSave="0" documentId="13_ncr:1_{2D15FD89-3E7C-D442-8903-E9D54C135354}" xr6:coauthVersionLast="45" xr6:coauthVersionMax="45" xr10:uidLastSave="{00000000-0000-0000-0000-000000000000}"/>
  <bookViews>
    <workbookView xWindow="0" yWindow="0" windowWidth="33600" windowHeight="21000" activeTab="7" xr2:uid="{0F56ED7E-1432-0244-824C-3C215AEDBFDE}"/>
  </bookViews>
  <sheets>
    <sheet name="전체" sheetId="4" r:id="rId1"/>
    <sheet name="NorthAmerica" sheetId="9" r:id="rId2"/>
    <sheet name="Asia" sheetId="11" r:id="rId3"/>
    <sheet name="Europe" sheetId="10" r:id="rId4"/>
    <sheet name="+1" sheetId="7" r:id="rId5"/>
    <sheet name="+0" sheetId="8" r:id="rId6"/>
    <sheet name="임팩트" sheetId="3" r:id="rId7"/>
    <sheet name="R비교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5" i="12" l="1"/>
  <c r="E66" i="12" s="1"/>
  <c r="D66" i="12"/>
  <c r="C66" i="12"/>
  <c r="D65" i="12"/>
  <c r="R66" i="4"/>
  <c r="S66" i="4"/>
  <c r="T66" i="4"/>
  <c r="U66" i="4"/>
  <c r="V66" i="4"/>
  <c r="J66" i="4"/>
  <c r="K66" i="4"/>
  <c r="L66" i="4"/>
  <c r="M66" i="4"/>
  <c r="N66" i="4"/>
  <c r="O66" i="4"/>
  <c r="Q66" i="4"/>
  <c r="D66" i="4"/>
  <c r="E66" i="4"/>
  <c r="F66" i="4"/>
  <c r="G66" i="4"/>
  <c r="H66" i="4"/>
  <c r="C66" i="4"/>
  <c r="C65" i="12"/>
  <c r="T29" i="3" l="1"/>
  <c r="S28" i="3"/>
  <c r="S29" i="3" s="1"/>
  <c r="R28" i="3"/>
  <c r="R29" i="3" s="1"/>
  <c r="U29" i="3"/>
  <c r="V29" i="3"/>
  <c r="Q29" i="3"/>
  <c r="V28" i="3"/>
  <c r="Q28" i="3"/>
  <c r="T28" i="3"/>
  <c r="U28" i="3"/>
  <c r="O29" i="3"/>
  <c r="M28" i="3"/>
  <c r="N28" i="3"/>
  <c r="N29" i="3" s="1"/>
  <c r="O28" i="3"/>
  <c r="L28" i="3"/>
  <c r="L29" i="3" s="1"/>
  <c r="K28" i="3"/>
  <c r="K29" i="3" s="1"/>
  <c r="M29" i="3"/>
  <c r="J29" i="3"/>
  <c r="J28" i="3"/>
  <c r="C28" i="3"/>
  <c r="R14" i="8" l="1"/>
  <c r="S14" i="8"/>
  <c r="T14" i="8"/>
  <c r="U14" i="8"/>
  <c r="U15" i="8" s="1"/>
  <c r="V14" i="8"/>
  <c r="V15" i="8" s="1"/>
  <c r="Q14" i="8"/>
  <c r="Q15" i="8" s="1"/>
  <c r="K14" i="8"/>
  <c r="L14" i="8"/>
  <c r="M14" i="8"/>
  <c r="N14" i="8"/>
  <c r="N15" i="8" s="1"/>
  <c r="O14" i="8"/>
  <c r="O15" i="8" s="1"/>
  <c r="J14" i="8"/>
  <c r="J15" i="8" s="1"/>
  <c r="S15" i="8"/>
  <c r="T15" i="8"/>
  <c r="R15" i="8"/>
  <c r="L15" i="8"/>
  <c r="M15" i="8"/>
  <c r="K15" i="8"/>
  <c r="D14" i="8"/>
  <c r="E14" i="8"/>
  <c r="F14" i="8"/>
  <c r="G14" i="8"/>
  <c r="H14" i="8"/>
  <c r="C14" i="8"/>
  <c r="C15" i="8" s="1"/>
  <c r="S41" i="7"/>
  <c r="V40" i="7"/>
  <c r="V41" i="7" s="1"/>
  <c r="U40" i="7"/>
  <c r="U41" i="7" s="1"/>
  <c r="T40" i="7"/>
  <c r="T41" i="7" s="1"/>
  <c r="S40" i="7"/>
  <c r="R40" i="7"/>
  <c r="R41" i="7" s="1"/>
  <c r="Q40" i="7"/>
  <c r="Q41" i="7" s="1"/>
  <c r="K40" i="7"/>
  <c r="L40" i="7"/>
  <c r="M40" i="7"/>
  <c r="M41" i="7" s="1"/>
  <c r="N40" i="7"/>
  <c r="N41" i="7" s="1"/>
  <c r="O40" i="7"/>
  <c r="O41" i="7" s="1"/>
  <c r="J40" i="7"/>
  <c r="J41" i="7" s="1"/>
  <c r="K41" i="7"/>
  <c r="L41" i="7"/>
  <c r="C41" i="7"/>
  <c r="G40" i="7"/>
  <c r="H40" i="7"/>
  <c r="F40" i="7"/>
  <c r="D40" i="7"/>
  <c r="E40" i="7"/>
  <c r="C40" i="7"/>
  <c r="Q65" i="4"/>
  <c r="R65" i="4"/>
  <c r="S65" i="4"/>
  <c r="T65" i="4"/>
  <c r="U65" i="4"/>
  <c r="V65" i="4"/>
  <c r="K65" i="4"/>
  <c r="L65" i="4"/>
  <c r="M65" i="4"/>
  <c r="N65" i="4"/>
  <c r="O65" i="4"/>
  <c r="J65" i="4"/>
  <c r="D16" i="11" l="1"/>
  <c r="E16" i="11"/>
  <c r="F16" i="11"/>
  <c r="G16" i="11"/>
  <c r="H16" i="11"/>
  <c r="C16" i="11"/>
  <c r="D15" i="11"/>
  <c r="E15" i="11"/>
  <c r="F15" i="11"/>
  <c r="G15" i="11"/>
  <c r="H15" i="11"/>
  <c r="C15" i="11"/>
  <c r="D28" i="10"/>
  <c r="D29" i="10" s="1"/>
  <c r="E28" i="10"/>
  <c r="E29" i="10" s="1"/>
  <c r="F28" i="10"/>
  <c r="F29" i="10" s="1"/>
  <c r="G28" i="10"/>
  <c r="G29" i="10" s="1"/>
  <c r="H28" i="10"/>
  <c r="H29" i="10" s="1"/>
  <c r="C28" i="10"/>
  <c r="C29" i="10" s="1"/>
  <c r="D23" i="9"/>
  <c r="E23" i="9"/>
  <c r="F23" i="9"/>
  <c r="G23" i="9"/>
  <c r="H23" i="9"/>
  <c r="C23" i="9"/>
  <c r="D22" i="9"/>
  <c r="E22" i="9"/>
  <c r="F22" i="9"/>
  <c r="G22" i="9"/>
  <c r="H22" i="9"/>
  <c r="C22" i="9"/>
  <c r="H28" i="3"/>
  <c r="H29" i="3" s="1"/>
  <c r="G28" i="3"/>
  <c r="G29" i="3" s="1"/>
  <c r="G15" i="8"/>
  <c r="H15" i="8"/>
  <c r="F15" i="8"/>
  <c r="D15" i="8"/>
  <c r="E15" i="8"/>
  <c r="H41" i="7"/>
  <c r="G41" i="7"/>
  <c r="F41" i="7"/>
  <c r="D41" i="7"/>
  <c r="E41" i="7"/>
  <c r="H65" i="4" l="1"/>
  <c r="G65" i="4" l="1"/>
  <c r="F28" i="3" l="1"/>
  <c r="F29" i="3" s="1"/>
  <c r="F65" i="4" l="1"/>
  <c r="E65" i="4"/>
  <c r="D65" i="4"/>
  <c r="C65" i="4"/>
  <c r="D28" i="3" l="1"/>
  <c r="D29" i="3" s="1"/>
  <c r="E28" i="3"/>
  <c r="E29" i="3" s="1"/>
  <c r="C29" i="3"/>
</calcChain>
</file>

<file path=xl/sharedStrings.xml><?xml version="1.0" encoding="utf-8"?>
<sst xmlns="http://schemas.openxmlformats.org/spreadsheetml/2006/main" count="1571" uniqueCount="47">
  <si>
    <t>attack</t>
  </si>
  <si>
    <t>XO</t>
    <phoneticPr fontId="3" type="noConversion"/>
  </si>
  <si>
    <t>BO</t>
    <phoneticPr fontId="3" type="noConversion"/>
  </si>
  <si>
    <t>BF</t>
    <phoneticPr fontId="3" type="noConversion"/>
  </si>
  <si>
    <t>XF</t>
    <phoneticPr fontId="3" type="noConversion"/>
  </si>
  <si>
    <t>O</t>
    <phoneticPr fontId="3" type="noConversion"/>
  </si>
  <si>
    <t>전</t>
    <phoneticPr fontId="3" type="noConversion"/>
  </si>
  <si>
    <t>당일</t>
    <phoneticPr fontId="3" type="noConversion"/>
  </si>
  <si>
    <t>전 당일</t>
    <phoneticPr fontId="3" type="noConversion"/>
  </si>
  <si>
    <t>전 당일 후</t>
    <phoneticPr fontId="3" type="noConversion"/>
  </si>
  <si>
    <t>전 후</t>
    <phoneticPr fontId="3" type="noConversion"/>
  </si>
  <si>
    <t>후</t>
    <phoneticPr fontId="3" type="noConversion"/>
  </si>
  <si>
    <t>당일 후</t>
    <phoneticPr fontId="3" type="noConversion"/>
  </si>
  <si>
    <t>RO</t>
  </si>
  <si>
    <t>RF</t>
  </si>
  <si>
    <t>USA</t>
    <phoneticPr fontId="5" type="noConversion"/>
  </si>
  <si>
    <t>S.KOREA</t>
    <phoneticPr fontId="5" type="noConversion"/>
  </si>
  <si>
    <t>Israel</t>
    <phoneticPr fontId="5" type="noConversion"/>
  </si>
  <si>
    <t>UK</t>
    <phoneticPr fontId="5" type="noConversion"/>
  </si>
  <si>
    <t>UAE</t>
    <phoneticPr fontId="5" type="noConversion"/>
  </si>
  <si>
    <t>NATO</t>
    <phoneticPr fontId="5" type="noConversion"/>
  </si>
  <si>
    <t>Canada</t>
    <phoneticPr fontId="5" type="noConversion"/>
  </si>
  <si>
    <t>Japan</t>
    <phoneticPr fontId="5" type="noConversion"/>
  </si>
  <si>
    <t>Japn</t>
    <phoneticPr fontId="5" type="noConversion"/>
  </si>
  <si>
    <t>France</t>
    <phoneticPr fontId="5" type="noConversion"/>
  </si>
  <si>
    <t>Malaysia</t>
    <phoneticPr fontId="5" type="noConversion"/>
  </si>
  <si>
    <t>Austria</t>
    <phoneticPr fontId="5" type="noConversion"/>
  </si>
  <si>
    <t>Irish</t>
    <phoneticPr fontId="5" type="noConversion"/>
  </si>
  <si>
    <t>Indonesia S.Korea</t>
    <phoneticPr fontId="5" type="noConversion"/>
  </si>
  <si>
    <t>Russia</t>
    <phoneticPr fontId="5" type="noConversion"/>
  </si>
  <si>
    <t>Romania</t>
    <phoneticPr fontId="5" type="noConversion"/>
  </si>
  <si>
    <t>Europe</t>
    <phoneticPr fontId="5" type="noConversion"/>
  </si>
  <si>
    <t>Ukraine</t>
    <phoneticPr fontId="5" type="noConversion"/>
  </si>
  <si>
    <t>Algeria</t>
    <phoneticPr fontId="5" type="noConversion"/>
  </si>
  <si>
    <t>Holland</t>
    <phoneticPr fontId="5" type="noConversion"/>
  </si>
  <si>
    <t>Dubai</t>
    <phoneticPr fontId="5" type="noConversion"/>
  </si>
  <si>
    <t>South Africa</t>
    <phoneticPr fontId="5" type="noConversion"/>
  </si>
  <si>
    <t>Spain</t>
    <phoneticPr fontId="5" type="noConversion"/>
  </si>
  <si>
    <t>S.Korea</t>
    <phoneticPr fontId="5" type="noConversion"/>
  </si>
  <si>
    <t>Italy</t>
    <phoneticPr fontId="5" type="noConversion"/>
  </si>
  <si>
    <t>E</t>
  </si>
  <si>
    <t>XO</t>
  </si>
  <si>
    <t>XF</t>
  </si>
  <si>
    <t>BO</t>
  </si>
  <si>
    <t>BF</t>
  </si>
  <si>
    <t>ㅇ</t>
  </si>
  <si>
    <t>58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</si>
</sst>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.0%"/>
  </numFmts>
  <fonts count="7">
    <font>
      <sz val="12"/>
      <color theme="1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4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FF0000"/>
      <name val="맑은 고딕 (본문)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/>
    </xf>
    <xf numFmtId="0" fontId="2" fillId="0" borderId="0" xfId="0" applyFont="1">
      <alignment vertical="center"/>
    </xf>
    <xf numFmtId="49" fontId="0" fillId="0" borderId="0" xfId="0" applyNumberFormat="1" applyAlignment="1"/>
    <xf numFmtId="10" fontId="0" fillId="0" borderId="0" xfId="1" applyNumberFormat="1" applyFont="1" applyAlignment="1">
      <alignment horizontal="center" vertical="center"/>
    </xf>
    <xf numFmtId="10" fontId="0" fillId="0" borderId="0" xfId="1" applyNumberFormat="1" applyFont="1">
      <alignment vertical="center"/>
    </xf>
    <xf numFmtId="0" fontId="6" fillId="0" borderId="0" xfId="0" applyFont="1" applyAlignment="1"/>
    <xf numFmtId="177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0D9E0-A397-F644-89D7-DADAEBCBF26E}">
  <dimension ref="A1:V97"/>
  <sheetViews>
    <sheetView workbookViewId="0">
      <pane xSplit="2" ySplit="5" topLeftCell="C33" activePane="bottomRight" state="frozen"/>
      <selection pane="topRight" activeCell="C1" sqref="C1"/>
      <selection pane="bottomLeft" activeCell="A6" sqref="A6"/>
      <selection pane="bottomRight" activeCell="P66" sqref="P66"/>
    </sheetView>
  </sheetViews>
  <sheetFormatPr baseColWidth="10" defaultRowHeight="18"/>
  <cols>
    <col min="2" max="2" width="11.42578125" style="1" bestFit="1" customWidth="1"/>
    <col min="3" max="6" width="10.7109375" style="7"/>
    <col min="12" max="15" width="10.7109375" style="7"/>
    <col min="17" max="17" width="10.7109375" style="7"/>
    <col min="19" max="19" width="11.85546875" customWidth="1"/>
  </cols>
  <sheetData>
    <row r="1" spans="1:22">
      <c r="B1" s="2"/>
      <c r="G1" s="8"/>
      <c r="H1" s="8"/>
      <c r="I1" s="8"/>
      <c r="J1" s="8"/>
      <c r="K1" s="8"/>
    </row>
    <row r="2" spans="1:22">
      <c r="B2" s="2"/>
    </row>
    <row r="3" spans="1:22">
      <c r="B3" s="2"/>
    </row>
    <row r="4" spans="1:22" s="10" customFormat="1">
      <c r="B4" s="2"/>
      <c r="C4" s="21">
        <v>717</v>
      </c>
      <c r="D4" s="21"/>
      <c r="E4" s="21"/>
      <c r="F4" s="21"/>
      <c r="G4" s="21"/>
      <c r="H4" s="21"/>
      <c r="J4" s="21">
        <v>515</v>
      </c>
      <c r="K4" s="21"/>
      <c r="L4" s="21"/>
      <c r="M4" s="21"/>
      <c r="N4" s="21"/>
      <c r="O4" s="21"/>
      <c r="Q4" s="21">
        <v>313</v>
      </c>
      <c r="R4" s="21"/>
      <c r="S4" s="21"/>
      <c r="T4" s="21"/>
      <c r="U4" s="21"/>
      <c r="V4" s="21"/>
    </row>
    <row r="5" spans="1:22">
      <c r="B5" s="3" t="s">
        <v>0</v>
      </c>
      <c r="C5" s="7" t="s">
        <v>1</v>
      </c>
      <c r="D5" s="7" t="s">
        <v>4</v>
      </c>
      <c r="E5" s="7" t="s">
        <v>2</v>
      </c>
      <c r="F5" s="7" t="s">
        <v>3</v>
      </c>
      <c r="G5" s="7" t="s">
        <v>13</v>
      </c>
      <c r="H5" s="7" t="s">
        <v>14</v>
      </c>
      <c r="J5" s="7" t="s">
        <v>1</v>
      </c>
      <c r="K5" s="7" t="s">
        <v>4</v>
      </c>
      <c r="L5" s="7" t="s">
        <v>2</v>
      </c>
      <c r="M5" s="7" t="s">
        <v>3</v>
      </c>
      <c r="N5" s="7" t="s">
        <v>13</v>
      </c>
      <c r="O5" s="7" t="s">
        <v>14</v>
      </c>
      <c r="Q5" s="7" t="s">
        <v>1</v>
      </c>
      <c r="R5" s="7" t="s">
        <v>4</v>
      </c>
      <c r="S5" s="7" t="s">
        <v>2</v>
      </c>
      <c r="T5" s="7" t="s">
        <v>3</v>
      </c>
      <c r="U5" s="7" t="s">
        <v>13</v>
      </c>
      <c r="V5" s="7" t="s">
        <v>14</v>
      </c>
    </row>
    <row r="6" spans="1:22">
      <c r="A6" s="1" t="s">
        <v>15</v>
      </c>
      <c r="B6" s="4">
        <v>41276</v>
      </c>
      <c r="F6" s="7" t="s">
        <v>5</v>
      </c>
      <c r="Q6"/>
    </row>
    <row r="7" spans="1:22">
      <c r="A7" s="1" t="s">
        <v>15</v>
      </c>
      <c r="B7" s="4">
        <v>41306</v>
      </c>
      <c r="Q7"/>
      <c r="T7" t="s">
        <v>45</v>
      </c>
    </row>
    <row r="8" spans="1:22">
      <c r="A8" s="1" t="s">
        <v>16</v>
      </c>
      <c r="B8" s="4">
        <v>41353</v>
      </c>
      <c r="C8" s="7" t="s">
        <v>5</v>
      </c>
      <c r="D8" s="7" t="s">
        <v>5</v>
      </c>
      <c r="F8" s="7" t="s">
        <v>5</v>
      </c>
      <c r="H8" s="7" t="s">
        <v>5</v>
      </c>
      <c r="J8" t="s">
        <v>45</v>
      </c>
      <c r="K8" t="s">
        <v>45</v>
      </c>
      <c r="O8" s="7" t="s">
        <v>45</v>
      </c>
      <c r="Q8" t="s">
        <v>45</v>
      </c>
      <c r="R8" t="s">
        <v>45</v>
      </c>
      <c r="T8" t="s">
        <v>45</v>
      </c>
      <c r="U8" t="s">
        <v>45</v>
      </c>
      <c r="V8" t="s">
        <v>45</v>
      </c>
    </row>
    <row r="9" spans="1:22">
      <c r="A9" s="1" t="s">
        <v>15</v>
      </c>
      <c r="B9" s="4">
        <v>41354</v>
      </c>
      <c r="C9" s="7" t="s">
        <v>5</v>
      </c>
      <c r="D9" s="7" t="s">
        <v>5</v>
      </c>
      <c r="F9" s="7" t="s">
        <v>5</v>
      </c>
      <c r="H9" s="7" t="s">
        <v>5</v>
      </c>
      <c r="J9" t="s">
        <v>45</v>
      </c>
      <c r="K9" t="s">
        <v>45</v>
      </c>
      <c r="O9" s="7" t="s">
        <v>45</v>
      </c>
      <c r="Q9" t="s">
        <v>45</v>
      </c>
      <c r="R9" t="s">
        <v>45</v>
      </c>
      <c r="T9" t="s">
        <v>45</v>
      </c>
      <c r="V9" t="s">
        <v>45</v>
      </c>
    </row>
    <row r="10" spans="1:22">
      <c r="A10" s="1" t="s">
        <v>15</v>
      </c>
      <c r="B10" s="4">
        <v>41359</v>
      </c>
      <c r="C10" s="7" t="s">
        <v>5</v>
      </c>
      <c r="D10" s="7" t="s">
        <v>5</v>
      </c>
      <c r="F10" s="7" t="s">
        <v>5</v>
      </c>
      <c r="H10" s="7" t="s">
        <v>5</v>
      </c>
      <c r="J10" t="s">
        <v>45</v>
      </c>
      <c r="K10" t="s">
        <v>45</v>
      </c>
      <c r="O10" s="7" t="s">
        <v>45</v>
      </c>
      <c r="Q10" t="s">
        <v>45</v>
      </c>
      <c r="R10" t="s">
        <v>45</v>
      </c>
      <c r="T10" t="s">
        <v>45</v>
      </c>
      <c r="V10" t="s">
        <v>45</v>
      </c>
    </row>
    <row r="11" spans="1:22">
      <c r="A11" s="1" t="s">
        <v>17</v>
      </c>
      <c r="B11" s="4">
        <v>41369</v>
      </c>
      <c r="C11" s="7" t="s">
        <v>5</v>
      </c>
      <c r="D11" s="7" t="s">
        <v>5</v>
      </c>
      <c r="H11" s="7" t="s">
        <v>5</v>
      </c>
      <c r="J11" t="s">
        <v>45</v>
      </c>
      <c r="K11" t="s">
        <v>45</v>
      </c>
      <c r="M11" s="7" t="s">
        <v>45</v>
      </c>
      <c r="O11" s="7" t="s">
        <v>45</v>
      </c>
      <c r="Q11" t="s">
        <v>45</v>
      </c>
      <c r="R11" t="s">
        <v>45</v>
      </c>
      <c r="V11" t="s">
        <v>45</v>
      </c>
    </row>
    <row r="12" spans="1:22">
      <c r="A12" s="1" t="s">
        <v>15</v>
      </c>
      <c r="B12" s="4">
        <v>41390</v>
      </c>
      <c r="C12" s="7" t="s">
        <v>5</v>
      </c>
      <c r="D12" s="7" t="s">
        <v>5</v>
      </c>
      <c r="F12" s="7" t="s">
        <v>5</v>
      </c>
      <c r="H12" s="7" t="s">
        <v>5</v>
      </c>
      <c r="K12" t="s">
        <v>45</v>
      </c>
      <c r="M12" s="7" t="s">
        <v>45</v>
      </c>
      <c r="Q12" t="s">
        <v>45</v>
      </c>
      <c r="T12" t="s">
        <v>45</v>
      </c>
    </row>
    <row r="13" spans="1:22">
      <c r="A13" s="1" t="s">
        <v>19</v>
      </c>
      <c r="B13" s="4">
        <v>41409</v>
      </c>
      <c r="C13" s="7" t="s">
        <v>5</v>
      </c>
      <c r="G13" s="7" t="s">
        <v>5</v>
      </c>
      <c r="J13" t="s">
        <v>45</v>
      </c>
      <c r="K13" t="s">
        <v>45</v>
      </c>
      <c r="M13" s="7" t="s">
        <v>45</v>
      </c>
      <c r="O13" s="7" t="s">
        <v>45</v>
      </c>
      <c r="Q13" t="s">
        <v>45</v>
      </c>
      <c r="R13" t="s">
        <v>45</v>
      </c>
      <c r="T13" t="s">
        <v>45</v>
      </c>
      <c r="V13" t="s">
        <v>45</v>
      </c>
    </row>
    <row r="14" spans="1:22">
      <c r="A14" s="1" t="s">
        <v>15</v>
      </c>
      <c r="B14" s="4">
        <v>41410</v>
      </c>
      <c r="C14" s="7" t="s">
        <v>5</v>
      </c>
      <c r="D14" s="7" t="s">
        <v>5</v>
      </c>
      <c r="F14" s="7" t="s">
        <v>5</v>
      </c>
      <c r="H14" s="7" t="s">
        <v>5</v>
      </c>
      <c r="J14" t="s">
        <v>45</v>
      </c>
      <c r="K14" t="s">
        <v>45</v>
      </c>
      <c r="O14" s="7" t="s">
        <v>45</v>
      </c>
      <c r="Q14" t="s">
        <v>45</v>
      </c>
      <c r="R14" t="s">
        <v>45</v>
      </c>
      <c r="T14" t="s">
        <v>45</v>
      </c>
      <c r="V14" t="s">
        <v>45</v>
      </c>
    </row>
    <row r="15" spans="1:22">
      <c r="A15" s="1" t="s">
        <v>18</v>
      </c>
      <c r="B15" s="4">
        <v>41474</v>
      </c>
      <c r="M15" s="7" t="s">
        <v>45</v>
      </c>
      <c r="Q15"/>
      <c r="R15" t="s">
        <v>45</v>
      </c>
    </row>
    <row r="16" spans="1:22">
      <c r="A16" s="1" t="s">
        <v>15</v>
      </c>
      <c r="B16" s="4">
        <v>41513</v>
      </c>
      <c r="D16" s="7" t="s">
        <v>5</v>
      </c>
      <c r="E16" s="7" t="s">
        <v>5</v>
      </c>
      <c r="F16" s="7" t="s">
        <v>5</v>
      </c>
      <c r="K16" t="s">
        <v>45</v>
      </c>
      <c r="L16" s="7" t="s">
        <v>45</v>
      </c>
      <c r="M16" s="7" t="s">
        <v>45</v>
      </c>
      <c r="Q16"/>
      <c r="R16" t="s">
        <v>45</v>
      </c>
      <c r="S16" t="s">
        <v>45</v>
      </c>
      <c r="T16" t="s">
        <v>45</v>
      </c>
    </row>
    <row r="17" spans="1:22">
      <c r="A17" s="1" t="s">
        <v>18</v>
      </c>
      <c r="B17" s="4">
        <v>41613</v>
      </c>
      <c r="C17" s="7" t="s">
        <v>5</v>
      </c>
      <c r="E17" s="7" t="s">
        <v>5</v>
      </c>
      <c r="G17" s="7" t="s">
        <v>5</v>
      </c>
      <c r="J17" t="s">
        <v>45</v>
      </c>
      <c r="L17" s="7" t="s">
        <v>45</v>
      </c>
      <c r="N17" s="7" t="s">
        <v>45</v>
      </c>
      <c r="Q17" t="s">
        <v>45</v>
      </c>
      <c r="S17" t="s">
        <v>45</v>
      </c>
      <c r="U17" t="s">
        <v>45</v>
      </c>
    </row>
    <row r="18" spans="1:22">
      <c r="A18" s="1" t="s">
        <v>20</v>
      </c>
      <c r="B18" s="4">
        <v>41712</v>
      </c>
      <c r="D18" s="7" t="s">
        <v>5</v>
      </c>
      <c r="E18" s="7" t="s">
        <v>5</v>
      </c>
      <c r="F18" s="7" t="s">
        <v>5</v>
      </c>
      <c r="H18" s="7" t="s">
        <v>5</v>
      </c>
      <c r="K18" t="s">
        <v>45</v>
      </c>
      <c r="L18" s="7" t="s">
        <v>45</v>
      </c>
      <c r="M18" s="7" t="s">
        <v>45</v>
      </c>
      <c r="Q18"/>
      <c r="R18" t="s">
        <v>45</v>
      </c>
      <c r="S18" t="s">
        <v>45</v>
      </c>
      <c r="T18" t="s">
        <v>45</v>
      </c>
      <c r="V18" t="s">
        <v>45</v>
      </c>
    </row>
    <row r="19" spans="1:22">
      <c r="A19" s="1" t="s">
        <v>17</v>
      </c>
      <c r="B19" s="4">
        <v>41831</v>
      </c>
      <c r="F19" s="7" t="s">
        <v>5</v>
      </c>
      <c r="M19" s="7" t="s">
        <v>45</v>
      </c>
      <c r="Q19"/>
      <c r="T19" t="s">
        <v>45</v>
      </c>
    </row>
    <row r="20" spans="1:22">
      <c r="A20" s="1" t="s">
        <v>17</v>
      </c>
      <c r="B20" s="4">
        <v>41837</v>
      </c>
      <c r="F20" s="7" t="s">
        <v>5</v>
      </c>
      <c r="M20" s="7" t="s">
        <v>45</v>
      </c>
      <c r="Q20"/>
      <c r="T20" t="s">
        <v>45</v>
      </c>
      <c r="V20" t="s">
        <v>45</v>
      </c>
    </row>
    <row r="21" spans="1:22">
      <c r="A21" s="1" t="s">
        <v>21</v>
      </c>
      <c r="B21" s="4">
        <v>41849</v>
      </c>
      <c r="F21" s="7" t="s">
        <v>5</v>
      </c>
      <c r="M21" s="7" t="s">
        <v>45</v>
      </c>
      <c r="Q21"/>
      <c r="T21" t="s">
        <v>45</v>
      </c>
    </row>
    <row r="22" spans="1:22">
      <c r="A22" s="14" t="s">
        <v>22</v>
      </c>
      <c r="B22" s="4">
        <v>41875</v>
      </c>
      <c r="Q22"/>
    </row>
    <row r="23" spans="1:22">
      <c r="A23" s="1" t="s">
        <v>15</v>
      </c>
      <c r="B23" s="4">
        <v>41878</v>
      </c>
      <c r="Q23"/>
      <c r="T23" t="s">
        <v>45</v>
      </c>
    </row>
    <row r="24" spans="1:22">
      <c r="A24" s="1" t="s">
        <v>23</v>
      </c>
      <c r="B24" s="4">
        <v>41912</v>
      </c>
      <c r="C24" s="7" t="s">
        <v>5</v>
      </c>
      <c r="D24" s="7" t="s">
        <v>5</v>
      </c>
      <c r="F24" s="7" t="s">
        <v>5</v>
      </c>
      <c r="G24" s="7" t="s">
        <v>5</v>
      </c>
      <c r="H24" s="7" t="s">
        <v>5</v>
      </c>
      <c r="J24" s="7" t="s">
        <v>45</v>
      </c>
      <c r="M24" s="7" t="s">
        <v>45</v>
      </c>
      <c r="N24" s="7" t="s">
        <v>45</v>
      </c>
      <c r="O24" s="7" t="s">
        <v>45</v>
      </c>
      <c r="Q24" t="s">
        <v>45</v>
      </c>
      <c r="R24" t="s">
        <v>45</v>
      </c>
      <c r="T24" t="s">
        <v>45</v>
      </c>
      <c r="U24" t="s">
        <v>45</v>
      </c>
      <c r="V24" t="s">
        <v>45</v>
      </c>
    </row>
    <row r="25" spans="1:22">
      <c r="A25" s="14" t="s">
        <v>15</v>
      </c>
      <c r="B25" s="4">
        <v>41932</v>
      </c>
      <c r="C25" s="7" t="s">
        <v>5</v>
      </c>
      <c r="F25" s="7" t="s">
        <v>5</v>
      </c>
      <c r="G25" s="7" t="s">
        <v>5</v>
      </c>
      <c r="H25" s="7" t="s">
        <v>5</v>
      </c>
      <c r="J25" s="7" t="s">
        <v>45</v>
      </c>
      <c r="L25" s="7" t="s">
        <v>45</v>
      </c>
      <c r="M25" s="7" t="s">
        <v>45</v>
      </c>
      <c r="N25" s="7" t="s">
        <v>45</v>
      </c>
      <c r="O25" s="7" t="s">
        <v>45</v>
      </c>
      <c r="Q25" t="s">
        <v>45</v>
      </c>
      <c r="T25" t="s">
        <v>45</v>
      </c>
      <c r="U25" t="s">
        <v>45</v>
      </c>
      <c r="V25" t="s">
        <v>45</v>
      </c>
    </row>
    <row r="26" spans="1:22">
      <c r="A26" s="1" t="s">
        <v>15</v>
      </c>
      <c r="B26" s="4">
        <v>41953</v>
      </c>
      <c r="C26" s="7" t="s">
        <v>5</v>
      </c>
      <c r="F26" s="7" t="s">
        <v>5</v>
      </c>
      <c r="G26" s="7" t="s">
        <v>5</v>
      </c>
      <c r="H26" s="7" t="s">
        <v>5</v>
      </c>
      <c r="J26" s="7" t="s">
        <v>45</v>
      </c>
      <c r="L26" s="7" t="s">
        <v>45</v>
      </c>
      <c r="M26" s="7" t="s">
        <v>45</v>
      </c>
      <c r="N26" s="7" t="s">
        <v>45</v>
      </c>
      <c r="O26" s="7" t="s">
        <v>45</v>
      </c>
      <c r="Q26" t="s">
        <v>45</v>
      </c>
      <c r="T26" t="s">
        <v>45</v>
      </c>
      <c r="U26" t="s">
        <v>45</v>
      </c>
      <c r="V26" t="s">
        <v>45</v>
      </c>
    </row>
    <row r="27" spans="1:22">
      <c r="A27" s="1" t="s">
        <v>15</v>
      </c>
      <c r="B27" s="4">
        <v>41960</v>
      </c>
      <c r="C27" s="7" t="s">
        <v>5</v>
      </c>
      <c r="D27" s="7" t="s">
        <v>5</v>
      </c>
      <c r="G27" s="7" t="s">
        <v>5</v>
      </c>
      <c r="H27" s="7" t="s">
        <v>5</v>
      </c>
      <c r="J27" s="7" t="s">
        <v>45</v>
      </c>
      <c r="K27" s="7" t="s">
        <v>45</v>
      </c>
      <c r="L27" s="7" t="s">
        <v>45</v>
      </c>
      <c r="N27" s="7" t="s">
        <v>45</v>
      </c>
      <c r="O27" s="7" t="s">
        <v>45</v>
      </c>
      <c r="Q27" t="s">
        <v>45</v>
      </c>
      <c r="R27" t="s">
        <v>45</v>
      </c>
      <c r="U27" t="s">
        <v>45</v>
      </c>
      <c r="V27" t="s">
        <v>45</v>
      </c>
    </row>
    <row r="28" spans="1:22">
      <c r="A28" s="1" t="s">
        <v>15</v>
      </c>
      <c r="B28" s="4">
        <v>42010</v>
      </c>
      <c r="Q28"/>
    </row>
    <row r="29" spans="1:22">
      <c r="A29" s="1" t="s">
        <v>24</v>
      </c>
      <c r="B29" s="4">
        <v>42011</v>
      </c>
      <c r="Q29"/>
    </row>
    <row r="30" spans="1:22">
      <c r="A30" s="1" t="s">
        <v>25</v>
      </c>
      <c r="B30" s="4">
        <v>42029</v>
      </c>
      <c r="Q30"/>
    </row>
    <row r="31" spans="1:22">
      <c r="A31" s="1" t="s">
        <v>24</v>
      </c>
      <c r="B31" s="4">
        <v>42103</v>
      </c>
      <c r="C31" s="7" t="s">
        <v>5</v>
      </c>
      <c r="D31" s="7" t="s">
        <v>5</v>
      </c>
      <c r="J31" t="s">
        <v>45</v>
      </c>
      <c r="K31" t="s">
        <v>45</v>
      </c>
      <c r="Q31" t="s">
        <v>45</v>
      </c>
      <c r="R31" t="s">
        <v>45</v>
      </c>
    </row>
    <row r="32" spans="1:22">
      <c r="A32" s="1" t="s">
        <v>21</v>
      </c>
      <c r="B32" s="4">
        <v>42172</v>
      </c>
      <c r="D32" s="8"/>
      <c r="E32" s="7" t="s">
        <v>5</v>
      </c>
      <c r="F32" s="7" t="s">
        <v>5</v>
      </c>
      <c r="G32" s="7" t="s">
        <v>5</v>
      </c>
      <c r="H32" s="7" t="s">
        <v>5</v>
      </c>
      <c r="L32" s="7" t="s">
        <v>45</v>
      </c>
      <c r="M32" s="7" t="s">
        <v>45</v>
      </c>
      <c r="N32" s="7" t="s">
        <v>45</v>
      </c>
      <c r="O32" s="7" t="s">
        <v>45</v>
      </c>
      <c r="Q32"/>
      <c r="S32" t="s">
        <v>45</v>
      </c>
      <c r="T32" t="s">
        <v>45</v>
      </c>
      <c r="U32" t="s">
        <v>45</v>
      </c>
      <c r="V32" t="s">
        <v>45</v>
      </c>
    </row>
    <row r="33" spans="1:22">
      <c r="A33" s="1" t="s">
        <v>15</v>
      </c>
      <c r="B33" s="4">
        <v>42223</v>
      </c>
      <c r="E33" s="7" t="s">
        <v>5</v>
      </c>
      <c r="F33" s="7" t="s">
        <v>5</v>
      </c>
      <c r="G33" s="7" t="s">
        <v>5</v>
      </c>
      <c r="H33" s="7" t="s">
        <v>5</v>
      </c>
      <c r="L33" s="7" t="s">
        <v>45</v>
      </c>
      <c r="M33" s="7" t="s">
        <v>45</v>
      </c>
      <c r="N33" s="7" t="s">
        <v>45</v>
      </c>
      <c r="O33" s="7" t="s">
        <v>45</v>
      </c>
      <c r="Q33"/>
      <c r="S33" t="s">
        <v>45</v>
      </c>
      <c r="T33" t="s">
        <v>45</v>
      </c>
      <c r="U33" t="s">
        <v>45</v>
      </c>
      <c r="V33" t="s">
        <v>45</v>
      </c>
    </row>
    <row r="34" spans="1:22">
      <c r="A34" s="1" t="s">
        <v>18</v>
      </c>
      <c r="B34" s="4">
        <v>42298</v>
      </c>
      <c r="E34" s="7" t="s">
        <v>5</v>
      </c>
      <c r="F34" s="7" t="s">
        <v>5</v>
      </c>
      <c r="G34" s="7" t="s">
        <v>5</v>
      </c>
      <c r="L34" s="7" t="s">
        <v>45</v>
      </c>
      <c r="M34" s="7" t="s">
        <v>45</v>
      </c>
      <c r="Q34"/>
      <c r="S34" t="s">
        <v>45</v>
      </c>
      <c r="T34" t="s">
        <v>45</v>
      </c>
      <c r="U34" t="s">
        <v>45</v>
      </c>
      <c r="V34" t="s">
        <v>45</v>
      </c>
    </row>
    <row r="35" spans="1:22">
      <c r="A35" s="1" t="s">
        <v>15</v>
      </c>
      <c r="B35" s="4">
        <v>42333</v>
      </c>
      <c r="C35" s="7" t="s">
        <v>5</v>
      </c>
      <c r="E35" s="7" t="s">
        <v>5</v>
      </c>
      <c r="F35" s="7" t="s">
        <v>5</v>
      </c>
      <c r="G35" s="7" t="s">
        <v>5</v>
      </c>
      <c r="H35" s="7"/>
      <c r="M35" s="7" t="s">
        <v>45</v>
      </c>
      <c r="Q35"/>
      <c r="T35" t="s">
        <v>45</v>
      </c>
    </row>
    <row r="36" spans="1:22">
      <c r="A36" s="1" t="s">
        <v>18</v>
      </c>
      <c r="B36" s="4">
        <v>42369</v>
      </c>
      <c r="Q36"/>
    </row>
    <row r="37" spans="1:22">
      <c r="A37" s="1" t="s">
        <v>26</v>
      </c>
      <c r="B37" s="4">
        <v>42388</v>
      </c>
      <c r="C37" s="7" t="s">
        <v>5</v>
      </c>
      <c r="E37" s="7" t="s">
        <v>5</v>
      </c>
      <c r="F37" s="7" t="s">
        <v>5</v>
      </c>
      <c r="G37" s="7" t="s">
        <v>5</v>
      </c>
      <c r="J37" s="7" t="s">
        <v>45</v>
      </c>
      <c r="K37" s="7" t="s">
        <v>45</v>
      </c>
      <c r="M37" s="7" t="s">
        <v>45</v>
      </c>
      <c r="N37" s="7" t="s">
        <v>45</v>
      </c>
      <c r="Q37" t="s">
        <v>45</v>
      </c>
      <c r="S37" t="s">
        <v>45</v>
      </c>
      <c r="T37" t="s">
        <v>45</v>
      </c>
      <c r="U37" t="s">
        <v>45</v>
      </c>
    </row>
    <row r="38" spans="1:22">
      <c r="A38" s="1" t="s">
        <v>27</v>
      </c>
      <c r="B38" s="4">
        <v>42389</v>
      </c>
      <c r="C38" s="7" t="s">
        <v>5</v>
      </c>
      <c r="E38" s="7" t="s">
        <v>5</v>
      </c>
      <c r="F38" s="7" t="s">
        <v>5</v>
      </c>
      <c r="G38" s="7" t="s">
        <v>5</v>
      </c>
      <c r="J38" s="7" t="s">
        <v>45</v>
      </c>
      <c r="M38" s="7" t="s">
        <v>45</v>
      </c>
      <c r="Q38" t="s">
        <v>45</v>
      </c>
    </row>
    <row r="39" spans="1:22">
      <c r="A39" s="1" t="s">
        <v>17</v>
      </c>
      <c r="B39" s="4">
        <v>42394</v>
      </c>
      <c r="C39" s="7" t="s">
        <v>5</v>
      </c>
      <c r="E39" s="7" t="s">
        <v>5</v>
      </c>
      <c r="F39" s="7" t="s">
        <v>5</v>
      </c>
      <c r="J39" t="s">
        <v>45</v>
      </c>
      <c r="L39" s="7" t="s">
        <v>45</v>
      </c>
      <c r="M39" s="7" t="s">
        <v>45</v>
      </c>
      <c r="Q39" t="s">
        <v>45</v>
      </c>
      <c r="S39" t="s">
        <v>45</v>
      </c>
      <c r="T39" t="s">
        <v>45</v>
      </c>
    </row>
    <row r="40" spans="1:22">
      <c r="A40" s="1" t="s">
        <v>18</v>
      </c>
      <c r="B40" s="4">
        <v>42398</v>
      </c>
      <c r="C40" s="7" t="s">
        <v>5</v>
      </c>
      <c r="D40" s="7" t="s">
        <v>5</v>
      </c>
      <c r="E40" s="7" t="s">
        <v>5</v>
      </c>
      <c r="J40" t="s">
        <v>45</v>
      </c>
      <c r="M40" s="7" t="s">
        <v>45</v>
      </c>
      <c r="Q40" t="s">
        <v>45</v>
      </c>
      <c r="S40" t="s">
        <v>45</v>
      </c>
      <c r="T40" t="s">
        <v>45</v>
      </c>
    </row>
    <row r="41" spans="1:22">
      <c r="A41" s="1" t="s">
        <v>28</v>
      </c>
      <c r="B41" s="4">
        <v>42541</v>
      </c>
      <c r="E41" s="7" t="s">
        <v>5</v>
      </c>
      <c r="F41" s="7" t="s">
        <v>5</v>
      </c>
      <c r="G41" s="7" t="s">
        <v>5</v>
      </c>
      <c r="L41" s="7" t="s">
        <v>45</v>
      </c>
      <c r="M41" s="7" t="s">
        <v>45</v>
      </c>
      <c r="N41" s="7" t="s">
        <v>45</v>
      </c>
      <c r="Q41"/>
      <c r="S41" t="s">
        <v>45</v>
      </c>
      <c r="T41" t="s">
        <v>45</v>
      </c>
      <c r="U41" t="s">
        <v>45</v>
      </c>
    </row>
    <row r="42" spans="1:22">
      <c r="A42" s="1" t="s">
        <v>29</v>
      </c>
      <c r="B42" s="4">
        <v>42682</v>
      </c>
      <c r="G42" s="7" t="s">
        <v>5</v>
      </c>
      <c r="H42" s="7" t="s">
        <v>5</v>
      </c>
      <c r="N42" s="7" t="s">
        <v>45</v>
      </c>
      <c r="O42" s="7" t="s">
        <v>45</v>
      </c>
      <c r="Q42"/>
      <c r="U42" t="s">
        <v>45</v>
      </c>
      <c r="V42" t="s">
        <v>45</v>
      </c>
    </row>
    <row r="43" spans="1:22">
      <c r="A43" s="1" t="s">
        <v>18</v>
      </c>
      <c r="B43" s="4">
        <v>42701</v>
      </c>
      <c r="H43" s="7" t="s">
        <v>5</v>
      </c>
      <c r="O43" s="7" t="s">
        <v>45</v>
      </c>
      <c r="Q43"/>
      <c r="V43" t="s">
        <v>45</v>
      </c>
    </row>
    <row r="44" spans="1:22">
      <c r="A44" s="1" t="s">
        <v>15</v>
      </c>
      <c r="B44" s="4">
        <v>42702</v>
      </c>
      <c r="H44" s="7" t="s">
        <v>5</v>
      </c>
      <c r="O44" s="7" t="s">
        <v>45</v>
      </c>
      <c r="Q44"/>
      <c r="V44" t="s">
        <v>45</v>
      </c>
    </row>
    <row r="45" spans="1:22">
      <c r="A45" s="1" t="s">
        <v>18</v>
      </c>
      <c r="B45" s="4">
        <v>42793</v>
      </c>
      <c r="L45" s="7" t="s">
        <v>45</v>
      </c>
      <c r="Q45"/>
    </row>
    <row r="46" spans="1:22">
      <c r="A46" s="1" t="s">
        <v>18</v>
      </c>
      <c r="B46" s="4">
        <v>42804</v>
      </c>
      <c r="E46" s="7" t="s">
        <v>5</v>
      </c>
      <c r="Q46"/>
      <c r="S46" t="s">
        <v>45</v>
      </c>
    </row>
    <row r="47" spans="1:22">
      <c r="A47" s="1" t="s">
        <v>24</v>
      </c>
      <c r="B47" s="4">
        <v>42805</v>
      </c>
      <c r="L47" s="7" t="s">
        <v>45</v>
      </c>
      <c r="Q47"/>
      <c r="S47" t="s">
        <v>45</v>
      </c>
    </row>
    <row r="48" spans="1:22">
      <c r="A48" s="1" t="s">
        <v>30</v>
      </c>
      <c r="B48" s="4">
        <v>42807</v>
      </c>
      <c r="E48" s="7" t="s">
        <v>5</v>
      </c>
      <c r="F48" s="7" t="s">
        <v>5</v>
      </c>
      <c r="L48" s="7" t="s">
        <v>45</v>
      </c>
      <c r="Q48"/>
      <c r="S48" t="s">
        <v>45</v>
      </c>
    </row>
    <row r="49" spans="1:22">
      <c r="A49" s="1" t="s">
        <v>18</v>
      </c>
      <c r="B49" s="4">
        <v>42909</v>
      </c>
      <c r="E49" s="7" t="s">
        <v>5</v>
      </c>
      <c r="F49" s="7" t="s">
        <v>5</v>
      </c>
      <c r="G49" s="7" t="s">
        <v>5</v>
      </c>
      <c r="H49" s="7" t="s">
        <v>5</v>
      </c>
      <c r="L49" s="7" t="s">
        <v>45</v>
      </c>
      <c r="M49" s="7" t="s">
        <v>45</v>
      </c>
      <c r="N49" s="7" t="s">
        <v>45</v>
      </c>
      <c r="O49" s="7" t="s">
        <v>45</v>
      </c>
      <c r="Q49"/>
      <c r="T49" t="s">
        <v>45</v>
      </c>
      <c r="U49" t="s">
        <v>45</v>
      </c>
      <c r="V49" t="s">
        <v>45</v>
      </c>
    </row>
    <row r="50" spans="1:22">
      <c r="A50" s="1" t="s">
        <v>31</v>
      </c>
      <c r="B50" s="4">
        <v>42913</v>
      </c>
      <c r="E50" s="7" t="s">
        <v>5</v>
      </c>
      <c r="G50" s="7" t="s">
        <v>5</v>
      </c>
      <c r="H50" s="7" t="s">
        <v>5</v>
      </c>
      <c r="L50" s="7" t="s">
        <v>45</v>
      </c>
      <c r="N50" s="7" t="s">
        <v>45</v>
      </c>
      <c r="O50" s="7" t="s">
        <v>45</v>
      </c>
      <c r="Q50"/>
      <c r="S50" t="s">
        <v>45</v>
      </c>
      <c r="U50" t="s">
        <v>45</v>
      </c>
      <c r="V50" t="s">
        <v>45</v>
      </c>
    </row>
    <row r="51" spans="1:22">
      <c r="A51" s="1" t="s">
        <v>32</v>
      </c>
      <c r="B51" s="4">
        <v>42954</v>
      </c>
      <c r="C51" s="7" t="s">
        <v>5</v>
      </c>
      <c r="D51" s="7" t="s">
        <v>5</v>
      </c>
      <c r="E51" s="7" t="s">
        <v>5</v>
      </c>
      <c r="G51" s="7" t="s">
        <v>5</v>
      </c>
      <c r="J51" t="s">
        <v>45</v>
      </c>
      <c r="K51" t="s">
        <v>45</v>
      </c>
      <c r="L51" s="7" t="s">
        <v>45</v>
      </c>
      <c r="N51" s="7" t="s">
        <v>45</v>
      </c>
      <c r="Q51" t="s">
        <v>45</v>
      </c>
      <c r="R51" t="s">
        <v>45</v>
      </c>
      <c r="S51" t="s">
        <v>45</v>
      </c>
      <c r="U51" t="s">
        <v>45</v>
      </c>
    </row>
    <row r="52" spans="1:22">
      <c r="A52" s="1" t="s">
        <v>33</v>
      </c>
      <c r="B52" s="4">
        <v>43056</v>
      </c>
      <c r="C52" s="7" t="s">
        <v>5</v>
      </c>
      <c r="D52" s="7" t="s">
        <v>5</v>
      </c>
      <c r="F52" s="7" t="s">
        <v>5</v>
      </c>
      <c r="H52" s="7" t="s">
        <v>5</v>
      </c>
      <c r="J52" t="s">
        <v>45</v>
      </c>
      <c r="K52" t="s">
        <v>45</v>
      </c>
      <c r="L52" s="7" t="s">
        <v>45</v>
      </c>
      <c r="M52" s="7" t="s">
        <v>45</v>
      </c>
      <c r="O52" s="7" t="s">
        <v>45</v>
      </c>
      <c r="Q52" t="s">
        <v>45</v>
      </c>
      <c r="R52" t="s">
        <v>45</v>
      </c>
      <c r="S52" t="s">
        <v>45</v>
      </c>
      <c r="T52" t="s">
        <v>45</v>
      </c>
      <c r="U52" t="s">
        <v>45</v>
      </c>
      <c r="V52" t="s">
        <v>45</v>
      </c>
    </row>
    <row r="53" spans="1:22">
      <c r="A53" s="1" t="s">
        <v>34</v>
      </c>
      <c r="B53" s="4">
        <v>43127</v>
      </c>
      <c r="C53" s="7" t="s">
        <v>5</v>
      </c>
      <c r="E53" s="7" t="s">
        <v>5</v>
      </c>
      <c r="F53" s="7" t="s">
        <v>5</v>
      </c>
      <c r="G53" s="7" t="s">
        <v>5</v>
      </c>
      <c r="H53" s="7" t="s">
        <v>5</v>
      </c>
      <c r="J53" s="7" t="s">
        <v>45</v>
      </c>
      <c r="L53" s="7" t="s">
        <v>45</v>
      </c>
      <c r="M53" s="7" t="s">
        <v>45</v>
      </c>
      <c r="N53" s="7" t="s">
        <v>45</v>
      </c>
      <c r="O53" s="7" t="s">
        <v>45</v>
      </c>
      <c r="Q53" t="s">
        <v>45</v>
      </c>
      <c r="S53" t="s">
        <v>45</v>
      </c>
      <c r="T53" t="s">
        <v>45</v>
      </c>
      <c r="U53" t="s">
        <v>45</v>
      </c>
      <c r="V53" t="s">
        <v>45</v>
      </c>
    </row>
    <row r="54" spans="1:22">
      <c r="A54" s="1" t="s">
        <v>35</v>
      </c>
      <c r="B54" s="4">
        <v>43178</v>
      </c>
      <c r="E54" s="7" t="s">
        <v>5</v>
      </c>
      <c r="F54" s="7" t="s">
        <v>5</v>
      </c>
      <c r="G54" s="7" t="s">
        <v>5</v>
      </c>
      <c r="J54" s="7" t="s">
        <v>45</v>
      </c>
      <c r="L54" s="7" t="s">
        <v>45</v>
      </c>
      <c r="M54" s="7" t="s">
        <v>45</v>
      </c>
      <c r="N54" s="7" t="s">
        <v>45</v>
      </c>
      <c r="Q54" t="s">
        <v>45</v>
      </c>
      <c r="S54" t="s">
        <v>45</v>
      </c>
      <c r="T54" t="s">
        <v>45</v>
      </c>
      <c r="U54" t="s">
        <v>45</v>
      </c>
    </row>
    <row r="55" spans="1:22">
      <c r="A55" s="1" t="s">
        <v>15</v>
      </c>
      <c r="B55" s="4">
        <v>43181</v>
      </c>
      <c r="E55" s="7" t="s">
        <v>5</v>
      </c>
      <c r="F55" s="7" t="s">
        <v>5</v>
      </c>
      <c r="G55" s="7" t="s">
        <v>5</v>
      </c>
      <c r="M55" s="7" t="s">
        <v>45</v>
      </c>
      <c r="N55" s="7" t="s">
        <v>45</v>
      </c>
      <c r="Q55" t="s">
        <v>45</v>
      </c>
      <c r="S55" t="s">
        <v>45</v>
      </c>
      <c r="U55" t="s">
        <v>45</v>
      </c>
    </row>
    <row r="56" spans="1:22">
      <c r="A56" s="1" t="s">
        <v>15</v>
      </c>
      <c r="B56" s="4">
        <v>43183</v>
      </c>
      <c r="E56" s="7" t="s">
        <v>5</v>
      </c>
      <c r="F56" s="7" t="s">
        <v>5</v>
      </c>
      <c r="G56" s="7" t="s">
        <v>5</v>
      </c>
      <c r="J56" s="7" t="s">
        <v>45</v>
      </c>
      <c r="L56" s="7" t="s">
        <v>45</v>
      </c>
      <c r="M56" s="7" t="s">
        <v>45</v>
      </c>
      <c r="N56" s="7" t="s">
        <v>45</v>
      </c>
      <c r="Q56"/>
      <c r="S56" t="s">
        <v>45</v>
      </c>
      <c r="T56" t="s">
        <v>45</v>
      </c>
      <c r="U56" t="s">
        <v>45</v>
      </c>
    </row>
    <row r="57" spans="1:22">
      <c r="A57" s="1" t="s">
        <v>36</v>
      </c>
      <c r="B57" s="4">
        <v>43265</v>
      </c>
      <c r="C57" s="7" t="s">
        <v>5</v>
      </c>
      <c r="D57" s="7" t="s">
        <v>5</v>
      </c>
      <c r="E57" s="7" t="s">
        <v>5</v>
      </c>
      <c r="G57" s="7" t="s">
        <v>5</v>
      </c>
      <c r="H57" s="7" t="s">
        <v>5</v>
      </c>
      <c r="J57" s="7" t="s">
        <v>45</v>
      </c>
      <c r="O57" s="7" t="s">
        <v>45</v>
      </c>
      <c r="Q57" t="s">
        <v>45</v>
      </c>
      <c r="S57" t="s">
        <v>45</v>
      </c>
      <c r="U57" t="s">
        <v>45</v>
      </c>
      <c r="V57" t="s">
        <v>45</v>
      </c>
    </row>
    <row r="58" spans="1:22">
      <c r="A58" s="1" t="s">
        <v>15</v>
      </c>
      <c r="B58" s="4">
        <v>43295</v>
      </c>
      <c r="E58" s="7" t="s">
        <v>5</v>
      </c>
      <c r="G58" s="7" t="s">
        <v>5</v>
      </c>
      <c r="H58" s="7" t="s">
        <v>5</v>
      </c>
      <c r="K58" t="s">
        <v>45</v>
      </c>
      <c r="L58" s="7" t="s">
        <v>45</v>
      </c>
      <c r="N58" s="7" t="s">
        <v>45</v>
      </c>
      <c r="O58" s="7" t="s">
        <v>45</v>
      </c>
      <c r="Q58"/>
      <c r="S58" t="s">
        <v>45</v>
      </c>
      <c r="U58" t="s">
        <v>45</v>
      </c>
      <c r="V58" t="s">
        <v>45</v>
      </c>
    </row>
    <row r="59" spans="1:22">
      <c r="A59" s="1" t="s">
        <v>37</v>
      </c>
      <c r="B59" s="4">
        <v>43338</v>
      </c>
      <c r="D59" s="7" t="s">
        <v>5</v>
      </c>
      <c r="H59" s="7" t="s">
        <v>5</v>
      </c>
      <c r="J59" s="7" t="s">
        <v>45</v>
      </c>
      <c r="K59" t="s">
        <v>45</v>
      </c>
      <c r="L59" s="7" t="s">
        <v>45</v>
      </c>
      <c r="O59" s="7" t="s">
        <v>45</v>
      </c>
      <c r="Q59" t="s">
        <v>45</v>
      </c>
      <c r="R59" t="s">
        <v>45</v>
      </c>
    </row>
    <row r="60" spans="1:22">
      <c r="A60" s="1" t="s">
        <v>18</v>
      </c>
      <c r="B60" s="4">
        <v>43384</v>
      </c>
      <c r="C60" s="7" t="s">
        <v>5</v>
      </c>
      <c r="D60" s="7" t="s">
        <v>5</v>
      </c>
      <c r="H60" s="7" t="s">
        <v>5</v>
      </c>
      <c r="K60" t="s">
        <v>45</v>
      </c>
      <c r="O60" s="7" t="s">
        <v>45</v>
      </c>
      <c r="Q60"/>
      <c r="R60" t="s">
        <v>45</v>
      </c>
      <c r="V60" t="s">
        <v>45</v>
      </c>
    </row>
    <row r="61" spans="1:22">
      <c r="A61" s="1" t="s">
        <v>38</v>
      </c>
      <c r="B61" s="4">
        <v>43405</v>
      </c>
      <c r="C61" s="7" t="s">
        <v>5</v>
      </c>
      <c r="D61" s="7" t="s">
        <v>5</v>
      </c>
      <c r="E61" s="7" t="s">
        <v>5</v>
      </c>
      <c r="K61" t="s">
        <v>45</v>
      </c>
      <c r="L61" s="7" t="s">
        <v>45</v>
      </c>
      <c r="P61" s="7"/>
      <c r="Q61" t="s">
        <v>45</v>
      </c>
      <c r="R61" t="s">
        <v>45</v>
      </c>
      <c r="S61" t="s">
        <v>45</v>
      </c>
    </row>
    <row r="62" spans="1:22">
      <c r="A62" s="1" t="s">
        <v>39</v>
      </c>
      <c r="B62" s="4">
        <v>43444</v>
      </c>
      <c r="C62" s="7" t="s">
        <v>5</v>
      </c>
      <c r="D62" s="7" t="s">
        <v>5</v>
      </c>
      <c r="E62" s="7" t="s">
        <v>5</v>
      </c>
      <c r="J62" t="s">
        <v>45</v>
      </c>
      <c r="K62" t="s">
        <v>45</v>
      </c>
      <c r="L62" s="7" t="s">
        <v>45</v>
      </c>
      <c r="Q62" t="s">
        <v>45</v>
      </c>
      <c r="R62" t="s">
        <v>45</v>
      </c>
      <c r="S62" t="s">
        <v>45</v>
      </c>
    </row>
    <row r="63" spans="1:22">
      <c r="A63" s="1" t="s">
        <v>15</v>
      </c>
      <c r="B63" s="4">
        <v>43463</v>
      </c>
      <c r="D63" s="7" t="s">
        <v>5</v>
      </c>
      <c r="K63" t="s">
        <v>45</v>
      </c>
      <c r="R63" t="s">
        <v>45</v>
      </c>
    </row>
    <row r="64" spans="1:22">
      <c r="B64" s="4"/>
    </row>
    <row r="65" spans="2:22">
      <c r="B65" s="9" t="s">
        <v>46</v>
      </c>
      <c r="C65" s="7">
        <f t="shared" ref="C65:H65" si="0">COUNTIF(C6:C63,"O")</f>
        <v>25</v>
      </c>
      <c r="D65" s="7">
        <f t="shared" si="0"/>
        <v>20</v>
      </c>
      <c r="E65" s="7">
        <f t="shared" si="0"/>
        <v>25</v>
      </c>
      <c r="F65" s="7">
        <f t="shared" si="0"/>
        <v>29</v>
      </c>
      <c r="G65" s="7">
        <f t="shared" si="0"/>
        <v>23</v>
      </c>
      <c r="H65" s="7">
        <f t="shared" si="0"/>
        <v>24</v>
      </c>
      <c r="I65" s="7"/>
      <c r="J65" s="7">
        <f t="shared" ref="J65:O65" si="1">COUNTIF(J6:J63,"ㅇ")</f>
        <v>24</v>
      </c>
      <c r="K65" s="7">
        <f t="shared" si="1"/>
        <v>20</v>
      </c>
      <c r="L65" s="7">
        <f t="shared" si="1"/>
        <v>25</v>
      </c>
      <c r="M65" s="7">
        <f t="shared" si="1"/>
        <v>27</v>
      </c>
      <c r="N65" s="7">
        <f t="shared" si="1"/>
        <v>18</v>
      </c>
      <c r="O65" s="7">
        <f t="shared" si="1"/>
        <v>23</v>
      </c>
      <c r="P65" s="7"/>
      <c r="Q65" s="7">
        <f t="shared" ref="Q65:V65" si="2">COUNTIF(Q6:Q63,"ㅇ")</f>
        <v>26</v>
      </c>
      <c r="R65" s="7">
        <f t="shared" si="2"/>
        <v>19</v>
      </c>
      <c r="S65" s="7">
        <f t="shared" si="2"/>
        <v>24</v>
      </c>
      <c r="T65" s="7">
        <f t="shared" si="2"/>
        <v>29</v>
      </c>
      <c r="U65" s="7">
        <f t="shared" si="2"/>
        <v>22</v>
      </c>
      <c r="V65" s="7">
        <f t="shared" si="2"/>
        <v>25</v>
      </c>
    </row>
    <row r="66" spans="2:22">
      <c r="B66" s="11"/>
      <c r="C66" s="12">
        <f>C65/$B$65</f>
        <v>0.43103448275862066</v>
      </c>
      <c r="D66" s="12">
        <f t="shared" ref="D66:I66" si="3">D65/$B$65</f>
        <v>0.34482758620689657</v>
      </c>
      <c r="E66" s="12">
        <f t="shared" si="3"/>
        <v>0.43103448275862066</v>
      </c>
      <c r="F66" s="12">
        <f t="shared" si="3"/>
        <v>0.5</v>
      </c>
      <c r="G66" s="12">
        <f t="shared" si="3"/>
        <v>0.39655172413793105</v>
      </c>
      <c r="H66" s="12">
        <f t="shared" si="3"/>
        <v>0.41379310344827586</v>
      </c>
      <c r="I66" s="12"/>
      <c r="J66" s="12">
        <f t="shared" ref="J66" si="4">J65/$B$65</f>
        <v>0.41379310344827586</v>
      </c>
      <c r="K66" s="12">
        <f t="shared" ref="K66" si="5">K65/$B$65</f>
        <v>0.34482758620689657</v>
      </c>
      <c r="L66" s="12">
        <f t="shared" ref="L66" si="6">L65/$B$65</f>
        <v>0.43103448275862066</v>
      </c>
      <c r="M66" s="12">
        <f t="shared" ref="M66" si="7">M65/$B$65</f>
        <v>0.46551724137931033</v>
      </c>
      <c r="N66" s="12">
        <f t="shared" ref="N66:O66" si="8">N65/$B$65</f>
        <v>0.31034482758620691</v>
      </c>
      <c r="O66" s="12">
        <f t="shared" si="8"/>
        <v>0.39655172413793105</v>
      </c>
      <c r="P66" s="12"/>
      <c r="Q66" s="12">
        <f t="shared" ref="Q66" si="9">Q65/$B$65</f>
        <v>0.44827586206896552</v>
      </c>
      <c r="R66" s="12">
        <f t="shared" ref="R66" si="10">R65/$B$65</f>
        <v>0.32758620689655171</v>
      </c>
      <c r="S66" s="12">
        <f t="shared" ref="S66" si="11">S65/$B$65</f>
        <v>0.41379310344827586</v>
      </c>
      <c r="T66" s="12">
        <f t="shared" ref="T66" si="12">T65/$B$65</f>
        <v>0.5</v>
      </c>
      <c r="U66" s="12">
        <f t="shared" ref="U66" si="13">U65/$B$65</f>
        <v>0.37931034482758619</v>
      </c>
      <c r="V66" s="12">
        <f t="shared" ref="V66" si="14">V65/$B$65</f>
        <v>0.43103448275862066</v>
      </c>
    </row>
    <row r="94" spans="2:2">
      <c r="B94" s="5"/>
    </row>
    <row r="95" spans="2:2">
      <c r="B95" s="6"/>
    </row>
    <row r="96" spans="2:2">
      <c r="B96" s="5"/>
    </row>
    <row r="97" spans="2:2">
      <c r="B97" s="6"/>
    </row>
  </sheetData>
  <mergeCells count="3">
    <mergeCell ref="C4:H4"/>
    <mergeCell ref="J4:O4"/>
    <mergeCell ref="Q4:V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D283E-CAA6-8E42-9AFA-2BC08C5C29F9}">
  <dimension ref="A3:Q23"/>
  <sheetViews>
    <sheetView workbookViewId="0">
      <selection activeCell="G11" sqref="G11"/>
    </sheetView>
  </sheetViews>
  <sheetFormatPr baseColWidth="10" defaultRowHeight="18"/>
  <sheetData>
    <row r="3" spans="1:17">
      <c r="A3" s="1" t="s">
        <v>15</v>
      </c>
      <c r="B3" s="4">
        <v>41276</v>
      </c>
      <c r="C3" s="7"/>
      <c r="D3" s="7"/>
      <c r="E3" s="7"/>
      <c r="F3" s="7" t="s">
        <v>5</v>
      </c>
      <c r="L3" s="7"/>
      <c r="M3" s="7"/>
      <c r="N3" s="7" t="s">
        <v>11</v>
      </c>
      <c r="O3" s="7" t="s">
        <v>10</v>
      </c>
      <c r="Q3" s="7"/>
    </row>
    <row r="4" spans="1:17">
      <c r="A4" s="1" t="s">
        <v>15</v>
      </c>
      <c r="B4" s="4">
        <v>41306</v>
      </c>
      <c r="C4" s="7"/>
      <c r="D4" s="7"/>
      <c r="E4" s="7"/>
      <c r="F4" s="7"/>
      <c r="L4" s="7"/>
      <c r="M4" s="7" t="s">
        <v>7</v>
      </c>
      <c r="N4" s="7"/>
      <c r="O4" s="7" t="s">
        <v>7</v>
      </c>
      <c r="Q4" s="7"/>
    </row>
    <row r="5" spans="1:17">
      <c r="A5" s="1" t="s">
        <v>15</v>
      </c>
      <c r="B5" s="4">
        <v>41354</v>
      </c>
      <c r="C5" s="7" t="s">
        <v>5</v>
      </c>
      <c r="D5" s="7" t="s">
        <v>5</v>
      </c>
      <c r="E5" s="7"/>
      <c r="F5" s="7" t="s">
        <v>5</v>
      </c>
      <c r="H5" s="7" t="s">
        <v>5</v>
      </c>
      <c r="L5" s="7" t="s">
        <v>9</v>
      </c>
      <c r="M5" s="7" t="s">
        <v>9</v>
      </c>
      <c r="N5" s="7" t="s">
        <v>7</v>
      </c>
      <c r="O5" s="7" t="s">
        <v>9</v>
      </c>
      <c r="Q5" s="7"/>
    </row>
    <row r="6" spans="1:17">
      <c r="A6" s="1" t="s">
        <v>15</v>
      </c>
      <c r="B6" s="4">
        <v>41359</v>
      </c>
      <c r="C6" s="7" t="s">
        <v>5</v>
      </c>
      <c r="D6" s="7" t="s">
        <v>5</v>
      </c>
      <c r="E6" s="7"/>
      <c r="F6" s="7" t="s">
        <v>5</v>
      </c>
      <c r="H6" s="7" t="s">
        <v>5</v>
      </c>
      <c r="L6" s="7" t="s">
        <v>9</v>
      </c>
      <c r="M6" s="7" t="s">
        <v>9</v>
      </c>
      <c r="N6" s="7" t="s">
        <v>7</v>
      </c>
      <c r="O6" s="7" t="s">
        <v>8</v>
      </c>
      <c r="Q6" s="7"/>
    </row>
    <row r="7" spans="1:17">
      <c r="A7" s="1" t="s">
        <v>15</v>
      </c>
      <c r="B7" s="4">
        <v>41390</v>
      </c>
      <c r="C7" s="7" t="s">
        <v>5</v>
      </c>
      <c r="D7" s="7" t="s">
        <v>5</v>
      </c>
      <c r="E7" s="7"/>
      <c r="F7" s="7" t="s">
        <v>5</v>
      </c>
      <c r="H7" s="7" t="s">
        <v>5</v>
      </c>
      <c r="L7" s="7" t="s">
        <v>9</v>
      </c>
      <c r="M7" s="7" t="s">
        <v>10</v>
      </c>
      <c r="N7" s="7" t="s">
        <v>7</v>
      </c>
      <c r="O7" s="7" t="s">
        <v>9</v>
      </c>
      <c r="Q7" s="7"/>
    </row>
    <row r="8" spans="1:17">
      <c r="A8" s="1" t="s">
        <v>15</v>
      </c>
      <c r="B8" s="4">
        <v>41410</v>
      </c>
      <c r="C8" s="7" t="s">
        <v>5</v>
      </c>
      <c r="D8" s="7" t="s">
        <v>5</v>
      </c>
      <c r="E8" s="7"/>
      <c r="F8" s="7" t="s">
        <v>5</v>
      </c>
      <c r="H8" s="7" t="s">
        <v>5</v>
      </c>
      <c r="L8" s="7" t="s">
        <v>9</v>
      </c>
      <c r="M8" s="7" t="s">
        <v>8</v>
      </c>
      <c r="N8" s="7" t="s">
        <v>7</v>
      </c>
      <c r="O8" s="7" t="s">
        <v>8</v>
      </c>
      <c r="Q8" s="7"/>
    </row>
    <row r="9" spans="1:17">
      <c r="A9" s="1" t="s">
        <v>15</v>
      </c>
      <c r="B9" s="4">
        <v>41513</v>
      </c>
      <c r="C9" s="7"/>
      <c r="D9" s="7" t="s">
        <v>5</v>
      </c>
      <c r="E9" s="7" t="s">
        <v>5</v>
      </c>
      <c r="F9" s="7" t="s">
        <v>5</v>
      </c>
      <c r="L9" s="7"/>
      <c r="M9" s="7" t="s">
        <v>10</v>
      </c>
      <c r="N9" s="7" t="s">
        <v>9</v>
      </c>
      <c r="O9" s="7" t="s">
        <v>12</v>
      </c>
      <c r="Q9" s="7"/>
    </row>
    <row r="10" spans="1:17">
      <c r="A10" s="1" t="s">
        <v>21</v>
      </c>
      <c r="B10" s="4">
        <v>41849</v>
      </c>
      <c r="C10" s="7"/>
      <c r="D10" s="7"/>
      <c r="E10" s="7"/>
      <c r="F10" s="7" t="s">
        <v>5</v>
      </c>
      <c r="L10" s="7"/>
      <c r="M10" s="7"/>
      <c r="N10" s="7"/>
      <c r="O10" s="7" t="s">
        <v>12</v>
      </c>
      <c r="Q10" s="7"/>
    </row>
    <row r="11" spans="1:17">
      <c r="A11" s="1" t="s">
        <v>15</v>
      </c>
      <c r="B11" s="4">
        <v>41953</v>
      </c>
      <c r="C11" s="7" t="s">
        <v>5</v>
      </c>
      <c r="D11" s="7"/>
      <c r="E11" s="7"/>
      <c r="F11" s="7" t="s">
        <v>5</v>
      </c>
      <c r="G11" s="7" t="s">
        <v>5</v>
      </c>
      <c r="H11" s="7" t="s">
        <v>5</v>
      </c>
      <c r="L11" s="7" t="s">
        <v>10</v>
      </c>
      <c r="M11" s="7" t="s">
        <v>11</v>
      </c>
      <c r="N11" s="7"/>
      <c r="O11" s="7" t="s">
        <v>6</v>
      </c>
      <c r="Q11" s="7"/>
    </row>
    <row r="12" spans="1:17">
      <c r="A12" s="1" t="s">
        <v>15</v>
      </c>
      <c r="B12" s="4">
        <v>41960</v>
      </c>
      <c r="C12" s="7" t="s">
        <v>5</v>
      </c>
      <c r="D12" s="7" t="s">
        <v>5</v>
      </c>
      <c r="E12" s="7"/>
      <c r="F12" s="7"/>
      <c r="G12" s="7" t="s">
        <v>5</v>
      </c>
      <c r="H12" s="7" t="s">
        <v>5</v>
      </c>
      <c r="L12" s="7" t="s">
        <v>10</v>
      </c>
      <c r="M12" s="7" t="s">
        <v>11</v>
      </c>
      <c r="N12" s="7"/>
      <c r="O12" s="7"/>
      <c r="Q12" s="7"/>
    </row>
    <row r="13" spans="1:17">
      <c r="A13" s="1" t="s">
        <v>15</v>
      </c>
      <c r="B13" s="4">
        <v>42010</v>
      </c>
      <c r="C13" s="7"/>
      <c r="D13" s="7"/>
      <c r="E13" s="7"/>
      <c r="F13" s="7"/>
      <c r="L13" s="7"/>
      <c r="M13" s="7"/>
      <c r="N13" s="7" t="s">
        <v>11</v>
      </c>
      <c r="O13" s="7"/>
      <c r="Q13" s="7"/>
    </row>
    <row r="14" spans="1:17">
      <c r="A14" s="1" t="s">
        <v>15</v>
      </c>
      <c r="B14" s="4">
        <v>42223</v>
      </c>
      <c r="C14" s="7"/>
      <c r="D14" s="7"/>
      <c r="E14" s="7" t="s">
        <v>5</v>
      </c>
      <c r="F14" s="7" t="s">
        <v>5</v>
      </c>
      <c r="G14" s="7" t="s">
        <v>5</v>
      </c>
      <c r="H14" s="7" t="s">
        <v>5</v>
      </c>
      <c r="L14" s="7" t="s">
        <v>12</v>
      </c>
      <c r="M14" s="7"/>
      <c r="N14" s="7" t="s">
        <v>8</v>
      </c>
      <c r="O14" s="7" t="s">
        <v>9</v>
      </c>
      <c r="Q14" s="7"/>
    </row>
    <row r="15" spans="1:17">
      <c r="A15" s="1" t="s">
        <v>15</v>
      </c>
      <c r="B15" s="4">
        <v>42333</v>
      </c>
      <c r="C15" s="7" t="s">
        <v>5</v>
      </c>
      <c r="D15" s="7"/>
      <c r="E15" s="7" t="s">
        <v>5</v>
      </c>
      <c r="F15" s="7" t="s">
        <v>5</v>
      </c>
      <c r="G15" s="7" t="s">
        <v>5</v>
      </c>
      <c r="H15" s="7"/>
      <c r="L15" s="7" t="s">
        <v>8</v>
      </c>
      <c r="M15" s="7"/>
      <c r="N15" s="7" t="s">
        <v>8</v>
      </c>
      <c r="O15" s="7" t="s">
        <v>9</v>
      </c>
      <c r="Q15" s="7"/>
    </row>
    <row r="16" spans="1:17">
      <c r="A16" s="1" t="s">
        <v>15</v>
      </c>
      <c r="B16" s="4">
        <v>42702</v>
      </c>
      <c r="C16" s="7"/>
      <c r="D16" s="7"/>
      <c r="E16" s="7"/>
      <c r="F16" s="7"/>
      <c r="H16" s="7" t="s">
        <v>5</v>
      </c>
      <c r="L16" s="7"/>
      <c r="M16" s="7"/>
      <c r="N16" s="7" t="s">
        <v>11</v>
      </c>
      <c r="O16" s="7"/>
      <c r="Q16" s="7"/>
    </row>
    <row r="17" spans="1:17">
      <c r="A17" s="1" t="s">
        <v>15</v>
      </c>
      <c r="B17" s="4">
        <v>43181</v>
      </c>
      <c r="C17" s="7"/>
      <c r="D17" s="7"/>
      <c r="E17" s="7" t="s">
        <v>5</v>
      </c>
      <c r="F17" s="7" t="s">
        <v>5</v>
      </c>
      <c r="G17" s="7" t="s">
        <v>5</v>
      </c>
      <c r="L17" s="7" t="s">
        <v>8</v>
      </c>
      <c r="M17" s="7"/>
      <c r="N17" s="7" t="s">
        <v>9</v>
      </c>
      <c r="O17" s="7" t="s">
        <v>10</v>
      </c>
      <c r="Q17" s="7"/>
    </row>
    <row r="18" spans="1:17">
      <c r="A18" s="1" t="s">
        <v>15</v>
      </c>
      <c r="B18" s="4">
        <v>43183</v>
      </c>
      <c r="C18" s="7"/>
      <c r="D18" s="7"/>
      <c r="E18" s="7" t="s">
        <v>5</v>
      </c>
      <c r="F18" s="7" t="s">
        <v>5</v>
      </c>
      <c r="G18" s="7" t="s">
        <v>5</v>
      </c>
      <c r="L18" s="7" t="s">
        <v>6</v>
      </c>
      <c r="M18" s="7"/>
      <c r="N18" s="7" t="s">
        <v>10</v>
      </c>
      <c r="O18" s="7" t="s">
        <v>10</v>
      </c>
      <c r="Q18" s="7"/>
    </row>
    <row r="19" spans="1:17">
      <c r="A19" s="1" t="s">
        <v>15</v>
      </c>
      <c r="B19" s="4">
        <v>43295</v>
      </c>
      <c r="C19" s="7"/>
      <c r="D19" s="7"/>
      <c r="E19" s="7" t="s">
        <v>5</v>
      </c>
      <c r="F19" s="7"/>
      <c r="G19" s="7" t="s">
        <v>5</v>
      </c>
      <c r="H19" s="7" t="s">
        <v>5</v>
      </c>
      <c r="L19" s="7"/>
      <c r="M19" s="7" t="s">
        <v>8</v>
      </c>
      <c r="N19" s="7" t="s">
        <v>10</v>
      </c>
      <c r="O19" s="7"/>
      <c r="Q19" s="7"/>
    </row>
    <row r="20" spans="1:17">
      <c r="A20" s="1" t="s">
        <v>15</v>
      </c>
      <c r="B20" s="4">
        <v>43463</v>
      </c>
      <c r="C20" s="7"/>
      <c r="D20" s="7" t="s">
        <v>5</v>
      </c>
      <c r="E20" s="7"/>
      <c r="F20" s="7"/>
      <c r="L20" s="7"/>
      <c r="M20" s="7" t="s">
        <v>9</v>
      </c>
      <c r="N20" s="7"/>
      <c r="O20" s="7"/>
      <c r="Q20" s="7"/>
    </row>
    <row r="22" spans="1:17">
      <c r="C22" s="7">
        <f>COUNTIF(C3:C20,"O")</f>
        <v>7</v>
      </c>
      <c r="D22" s="7">
        <f t="shared" ref="D22:H22" si="0">COUNTIF(D3:D20,"O")</f>
        <v>7</v>
      </c>
      <c r="E22" s="7">
        <f t="shared" si="0"/>
        <v>6</v>
      </c>
      <c r="F22" s="7">
        <f t="shared" si="0"/>
        <v>12</v>
      </c>
      <c r="G22" s="7">
        <f t="shared" si="0"/>
        <v>7</v>
      </c>
      <c r="H22" s="7">
        <f t="shared" si="0"/>
        <v>9</v>
      </c>
    </row>
    <row r="23" spans="1:17">
      <c r="C23" s="12">
        <f>C22/18</f>
        <v>0.3888888888888889</v>
      </c>
      <c r="D23" s="12">
        <f t="shared" ref="D23:H23" si="1">D22/18</f>
        <v>0.3888888888888889</v>
      </c>
      <c r="E23" s="12">
        <f t="shared" si="1"/>
        <v>0.33333333333333331</v>
      </c>
      <c r="F23" s="12">
        <f t="shared" si="1"/>
        <v>0.66666666666666663</v>
      </c>
      <c r="G23" s="12">
        <f t="shared" si="1"/>
        <v>0.3888888888888889</v>
      </c>
      <c r="H23" s="12">
        <f t="shared" si="1"/>
        <v>0.5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EDCAA-F46F-404B-897E-50B656EA064C}">
  <dimension ref="A4:Q16"/>
  <sheetViews>
    <sheetView workbookViewId="0">
      <selection activeCell="B7" sqref="B7"/>
    </sheetView>
  </sheetViews>
  <sheetFormatPr baseColWidth="10" defaultRowHeight="18"/>
  <sheetData>
    <row r="4" spans="1:17">
      <c r="A4" s="1" t="s">
        <v>16</v>
      </c>
      <c r="B4" s="4">
        <v>41353</v>
      </c>
      <c r="C4" s="7" t="s">
        <v>5</v>
      </c>
      <c r="D4" s="7" t="s">
        <v>5</v>
      </c>
      <c r="E4" s="7"/>
      <c r="F4" s="7" t="s">
        <v>5</v>
      </c>
      <c r="H4" s="7" t="s">
        <v>5</v>
      </c>
      <c r="L4" s="7" t="s">
        <v>9</v>
      </c>
      <c r="M4" s="7" t="s">
        <v>9</v>
      </c>
      <c r="N4" s="7" t="s">
        <v>7</v>
      </c>
      <c r="O4" s="7" t="s">
        <v>9</v>
      </c>
      <c r="Q4" s="7"/>
    </row>
    <row r="5" spans="1:17">
      <c r="A5" s="1" t="s">
        <v>17</v>
      </c>
      <c r="B5" s="4">
        <v>41369</v>
      </c>
      <c r="C5" s="7" t="s">
        <v>5</v>
      </c>
      <c r="D5" s="7" t="s">
        <v>5</v>
      </c>
      <c r="E5" s="7"/>
      <c r="F5" s="7"/>
      <c r="H5" s="7" t="s">
        <v>5</v>
      </c>
      <c r="L5" s="7" t="s">
        <v>9</v>
      </c>
      <c r="M5" s="7" t="s">
        <v>9</v>
      </c>
      <c r="N5" s="7" t="s">
        <v>7</v>
      </c>
      <c r="O5" s="7"/>
      <c r="Q5" s="7"/>
    </row>
    <row r="6" spans="1:17">
      <c r="A6" s="1" t="s">
        <v>19</v>
      </c>
      <c r="B6" s="4">
        <v>41409</v>
      </c>
      <c r="C6" s="7" t="s">
        <v>5</v>
      </c>
      <c r="D6" s="7"/>
      <c r="E6" s="7"/>
      <c r="F6" s="7"/>
      <c r="G6" s="7" t="s">
        <v>5</v>
      </c>
      <c r="L6" s="7" t="s">
        <v>10</v>
      </c>
      <c r="M6" s="7"/>
      <c r="N6" s="7" t="s">
        <v>6</v>
      </c>
      <c r="O6" s="7"/>
      <c r="Q6" s="7"/>
    </row>
    <row r="7" spans="1:17">
      <c r="A7" s="1" t="s">
        <v>23</v>
      </c>
      <c r="B7" s="4">
        <v>41912</v>
      </c>
      <c r="C7" s="7" t="s">
        <v>5</v>
      </c>
      <c r="D7" s="7" t="s">
        <v>5</v>
      </c>
      <c r="E7" s="7"/>
      <c r="F7" s="7" t="s">
        <v>5</v>
      </c>
      <c r="G7" s="7" t="s">
        <v>5</v>
      </c>
      <c r="H7" s="7" t="s">
        <v>5</v>
      </c>
      <c r="L7" s="7" t="s">
        <v>9</v>
      </c>
      <c r="M7" s="7" t="s">
        <v>12</v>
      </c>
      <c r="N7" s="7" t="s">
        <v>7</v>
      </c>
      <c r="O7" s="7" t="s">
        <v>12</v>
      </c>
      <c r="Q7" s="7"/>
    </row>
    <row r="8" spans="1:17">
      <c r="A8" s="1" t="s">
        <v>25</v>
      </c>
      <c r="B8" s="4">
        <v>42029</v>
      </c>
      <c r="C8" s="7"/>
      <c r="D8" s="7"/>
      <c r="E8" s="7"/>
      <c r="F8" s="7"/>
      <c r="L8" s="7"/>
      <c r="M8" s="7"/>
      <c r="N8" s="7"/>
      <c r="O8" s="7"/>
      <c r="Q8" s="7"/>
    </row>
    <row r="9" spans="1:17">
      <c r="A9" s="1" t="s">
        <v>28</v>
      </c>
      <c r="B9" s="4">
        <v>42541</v>
      </c>
      <c r="C9" s="7"/>
      <c r="D9" s="7"/>
      <c r="E9" s="7" t="s">
        <v>5</v>
      </c>
      <c r="F9" s="7" t="s">
        <v>5</v>
      </c>
      <c r="G9" s="7" t="s">
        <v>5</v>
      </c>
      <c r="L9" s="7"/>
      <c r="M9" s="7"/>
      <c r="N9" s="7" t="s">
        <v>9</v>
      </c>
      <c r="O9" s="7" t="s">
        <v>9</v>
      </c>
      <c r="Q9" s="7"/>
    </row>
    <row r="10" spans="1:17">
      <c r="A10" s="1" t="s">
        <v>35</v>
      </c>
      <c r="B10" s="4">
        <v>43178</v>
      </c>
      <c r="C10" s="7"/>
      <c r="D10" s="7"/>
      <c r="E10" s="7" t="s">
        <v>5</v>
      </c>
      <c r="F10" s="7" t="s">
        <v>5</v>
      </c>
      <c r="G10" s="7" t="s">
        <v>5</v>
      </c>
      <c r="L10" s="7" t="s">
        <v>7</v>
      </c>
      <c r="M10" s="7"/>
      <c r="N10" s="7" t="s">
        <v>10</v>
      </c>
      <c r="O10" s="7" t="s">
        <v>6</v>
      </c>
      <c r="Q10" s="7"/>
    </row>
    <row r="11" spans="1:17">
      <c r="A11" s="1" t="s">
        <v>38</v>
      </c>
      <c r="B11" s="4">
        <v>43405</v>
      </c>
      <c r="C11" s="7" t="s">
        <v>5</v>
      </c>
      <c r="D11" s="7" t="s">
        <v>5</v>
      </c>
      <c r="E11" s="7" t="s">
        <v>5</v>
      </c>
      <c r="F11" s="7"/>
      <c r="L11" s="7" t="s">
        <v>8</v>
      </c>
      <c r="M11" s="7" t="s">
        <v>10</v>
      </c>
      <c r="N11" s="7" t="s">
        <v>9</v>
      </c>
      <c r="O11" s="7"/>
      <c r="P11" s="7"/>
      <c r="Q11" s="7"/>
    </row>
    <row r="15" spans="1:17">
      <c r="C15" s="7">
        <f>COUNTIF(C4:C11,"O")</f>
        <v>5</v>
      </c>
      <c r="D15" s="7">
        <f t="shared" ref="D15:H15" si="0">COUNTIF(D4:D11,"O")</f>
        <v>4</v>
      </c>
      <c r="E15" s="7">
        <f t="shared" si="0"/>
        <v>3</v>
      </c>
      <c r="F15" s="7">
        <f t="shared" si="0"/>
        <v>4</v>
      </c>
      <c r="G15" s="7">
        <f t="shared" si="0"/>
        <v>4</v>
      </c>
      <c r="H15" s="7">
        <f t="shared" si="0"/>
        <v>3</v>
      </c>
    </row>
    <row r="16" spans="1:17">
      <c r="C16" s="12">
        <f>C15/8</f>
        <v>0.625</v>
      </c>
      <c r="D16" s="12">
        <f t="shared" ref="D16:H16" si="1">D15/8</f>
        <v>0.5</v>
      </c>
      <c r="E16" s="12">
        <f t="shared" si="1"/>
        <v>0.375</v>
      </c>
      <c r="F16" s="12">
        <f t="shared" si="1"/>
        <v>0.5</v>
      </c>
      <c r="G16" s="12">
        <f t="shared" si="1"/>
        <v>0.5</v>
      </c>
      <c r="H16" s="12">
        <f t="shared" si="1"/>
        <v>0.375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4D6C4-4360-2049-9903-A6AA4B0279ED}">
  <dimension ref="A1:S29"/>
  <sheetViews>
    <sheetView workbookViewId="0">
      <selection activeCell="A19" sqref="A19:XFD19"/>
    </sheetView>
  </sheetViews>
  <sheetFormatPr baseColWidth="10" defaultRowHeight="18"/>
  <sheetData>
    <row r="1" spans="1:17">
      <c r="A1" t="s">
        <v>40</v>
      </c>
    </row>
    <row r="4" spans="1:17">
      <c r="A4" s="1" t="s">
        <v>18</v>
      </c>
      <c r="B4" s="4">
        <v>41474</v>
      </c>
      <c r="C4" s="7"/>
      <c r="D4" s="7"/>
      <c r="E4" s="7"/>
      <c r="F4" s="7"/>
      <c r="L4" s="7"/>
      <c r="M4" s="7" t="s">
        <v>6</v>
      </c>
      <c r="N4" s="7"/>
      <c r="O4" s="7"/>
      <c r="Q4" s="7"/>
    </row>
    <row r="5" spans="1:17">
      <c r="A5" s="1" t="s">
        <v>18</v>
      </c>
      <c r="B5" s="4">
        <v>41613</v>
      </c>
      <c r="C5" s="7" t="s">
        <v>5</v>
      </c>
      <c r="D5" s="7"/>
      <c r="E5" s="7" t="s">
        <v>5</v>
      </c>
      <c r="F5" s="7"/>
      <c r="G5" s="7" t="s">
        <v>5</v>
      </c>
      <c r="L5" s="7" t="s">
        <v>9</v>
      </c>
      <c r="M5" s="7"/>
      <c r="N5" s="7" t="s">
        <v>9</v>
      </c>
      <c r="O5" s="7"/>
      <c r="Q5" s="7"/>
    </row>
    <row r="6" spans="1:17">
      <c r="A6" s="1" t="s">
        <v>24</v>
      </c>
      <c r="B6" s="4">
        <v>42011</v>
      </c>
      <c r="C6" s="7"/>
      <c r="D6" s="7"/>
      <c r="E6" s="7"/>
      <c r="F6" s="7"/>
      <c r="L6" s="7"/>
      <c r="M6" s="7"/>
      <c r="N6" s="7" t="s">
        <v>12</v>
      </c>
      <c r="O6" s="7"/>
      <c r="Q6" s="7"/>
    </row>
    <row r="7" spans="1:17">
      <c r="A7" s="1" t="s">
        <v>24</v>
      </c>
      <c r="B7" s="4">
        <v>42103</v>
      </c>
      <c r="C7" s="7" t="s">
        <v>5</v>
      </c>
      <c r="D7" s="7" t="s">
        <v>5</v>
      </c>
      <c r="E7" s="7"/>
      <c r="F7" s="7"/>
      <c r="L7" s="7" t="s">
        <v>9</v>
      </c>
      <c r="M7" s="7" t="s">
        <v>9</v>
      </c>
      <c r="N7" s="7" t="s">
        <v>7</v>
      </c>
      <c r="O7" s="7"/>
      <c r="Q7" s="7"/>
    </row>
    <row r="8" spans="1:17">
      <c r="A8" s="1" t="s">
        <v>18</v>
      </c>
      <c r="B8" s="4">
        <v>42298</v>
      </c>
      <c r="C8" s="7"/>
      <c r="D8" s="7"/>
      <c r="E8" s="7" t="s">
        <v>5</v>
      </c>
      <c r="F8" s="7" t="s">
        <v>5</v>
      </c>
      <c r="G8" s="7" t="s">
        <v>5</v>
      </c>
      <c r="L8" s="7" t="s">
        <v>7</v>
      </c>
      <c r="M8" s="7"/>
      <c r="N8" s="7" t="s">
        <v>9</v>
      </c>
      <c r="O8" s="7" t="s">
        <v>9</v>
      </c>
      <c r="Q8" s="7"/>
    </row>
    <row r="9" spans="1:17">
      <c r="A9" s="1" t="s">
        <v>18</v>
      </c>
      <c r="B9" s="4">
        <v>42369</v>
      </c>
      <c r="C9" s="7"/>
      <c r="D9" s="7"/>
      <c r="E9" s="7"/>
      <c r="F9" s="7"/>
      <c r="L9" s="7" t="s">
        <v>7</v>
      </c>
      <c r="M9" s="7"/>
      <c r="N9" s="7"/>
      <c r="O9" s="7"/>
      <c r="Q9" s="7"/>
    </row>
    <row r="10" spans="1:17">
      <c r="A10" s="1" t="s">
        <v>26</v>
      </c>
      <c r="B10" s="4">
        <v>42388</v>
      </c>
      <c r="C10" s="7" t="s">
        <v>5</v>
      </c>
      <c r="D10" s="7"/>
      <c r="E10" s="7" t="s">
        <v>5</v>
      </c>
      <c r="F10" s="7" t="s">
        <v>5</v>
      </c>
      <c r="G10" s="7" t="s">
        <v>5</v>
      </c>
      <c r="L10" s="7" t="s">
        <v>10</v>
      </c>
      <c r="M10" s="7" t="s">
        <v>11</v>
      </c>
      <c r="N10" s="7" t="s">
        <v>10</v>
      </c>
      <c r="O10" s="7" t="s">
        <v>9</v>
      </c>
      <c r="Q10" s="7"/>
    </row>
    <row r="11" spans="1:17">
      <c r="A11" s="1" t="s">
        <v>27</v>
      </c>
      <c r="B11" s="4">
        <v>42389</v>
      </c>
      <c r="C11" s="7" t="s">
        <v>5</v>
      </c>
      <c r="D11" s="7"/>
      <c r="E11" s="7" t="s">
        <v>5</v>
      </c>
      <c r="F11" s="7" t="s">
        <v>5</v>
      </c>
      <c r="G11" s="7" t="s">
        <v>5</v>
      </c>
      <c r="L11" s="7" t="s">
        <v>9</v>
      </c>
      <c r="M11" s="7" t="s">
        <v>7</v>
      </c>
      <c r="N11" s="7" t="s">
        <v>9</v>
      </c>
      <c r="O11" s="7" t="s">
        <v>10</v>
      </c>
      <c r="Q11" s="7"/>
    </row>
    <row r="12" spans="1:17">
      <c r="A12" s="1" t="s">
        <v>18</v>
      </c>
      <c r="B12" s="4">
        <v>42398</v>
      </c>
      <c r="C12" s="7" t="s">
        <v>5</v>
      </c>
      <c r="D12" s="7" t="s">
        <v>5</v>
      </c>
      <c r="E12" s="7" t="s">
        <v>5</v>
      </c>
      <c r="F12" s="7"/>
      <c r="L12" s="7"/>
      <c r="M12" s="7" t="s">
        <v>6</v>
      </c>
      <c r="N12" s="7" t="s">
        <v>8</v>
      </c>
      <c r="O12" s="7" t="s">
        <v>8</v>
      </c>
      <c r="Q12" s="7"/>
    </row>
    <row r="13" spans="1:17">
      <c r="A13" s="1" t="s">
        <v>29</v>
      </c>
      <c r="B13" s="4">
        <v>42682</v>
      </c>
      <c r="C13" s="7"/>
      <c r="D13" s="7"/>
      <c r="E13" s="7"/>
      <c r="F13" s="7"/>
      <c r="G13" s="7" t="s">
        <v>5</v>
      </c>
      <c r="H13" s="7" t="s">
        <v>5</v>
      </c>
      <c r="L13" s="7" t="s">
        <v>6</v>
      </c>
      <c r="M13" s="7"/>
      <c r="N13" s="7"/>
      <c r="O13" s="7" t="s">
        <v>6</v>
      </c>
      <c r="Q13" s="7"/>
    </row>
    <row r="14" spans="1:17">
      <c r="A14" s="1" t="s">
        <v>18</v>
      </c>
      <c r="B14" s="4">
        <v>42701</v>
      </c>
      <c r="C14" s="7"/>
      <c r="D14" s="7"/>
      <c r="E14" s="7"/>
      <c r="F14" s="7"/>
      <c r="H14" s="7" t="s">
        <v>5</v>
      </c>
      <c r="L14" s="7"/>
      <c r="M14" s="7"/>
      <c r="N14" s="7" t="s">
        <v>11</v>
      </c>
      <c r="O14" s="7" t="s">
        <v>7</v>
      </c>
      <c r="Q14" s="7"/>
    </row>
    <row r="15" spans="1:17">
      <c r="A15" s="1" t="s">
        <v>18</v>
      </c>
      <c r="B15" s="4">
        <v>42793</v>
      </c>
      <c r="C15" s="7"/>
      <c r="D15" s="7"/>
      <c r="E15" s="7"/>
      <c r="F15" s="7"/>
      <c r="L15" s="7"/>
      <c r="M15" s="7"/>
      <c r="N15" s="7"/>
      <c r="O15" s="7" t="s">
        <v>6</v>
      </c>
      <c r="Q15" s="7"/>
    </row>
    <row r="16" spans="1:17">
      <c r="A16" s="1" t="s">
        <v>18</v>
      </c>
      <c r="B16" s="4">
        <v>42804</v>
      </c>
      <c r="C16" s="7"/>
      <c r="D16" s="7"/>
      <c r="E16" s="7" t="s">
        <v>5</v>
      </c>
      <c r="F16" s="7"/>
      <c r="L16" s="7"/>
      <c r="M16" s="7"/>
      <c r="N16" s="7" t="s">
        <v>8</v>
      </c>
      <c r="O16" s="7" t="s">
        <v>7</v>
      </c>
      <c r="Q16" s="7"/>
    </row>
    <row r="17" spans="1:19">
      <c r="A17" s="1" t="s">
        <v>24</v>
      </c>
      <c r="B17" s="4">
        <v>42805</v>
      </c>
      <c r="C17" s="7"/>
      <c r="D17" s="7"/>
      <c r="E17" s="7"/>
      <c r="F17" s="7"/>
      <c r="L17" s="7"/>
      <c r="M17" s="7"/>
      <c r="N17" s="7" t="s">
        <v>6</v>
      </c>
      <c r="O17" s="7"/>
      <c r="Q17" s="7"/>
    </row>
    <row r="18" spans="1:19">
      <c r="A18" s="1" t="s">
        <v>30</v>
      </c>
      <c r="B18" s="4">
        <v>42807</v>
      </c>
      <c r="C18" s="7"/>
      <c r="D18" s="7"/>
      <c r="E18" s="7" t="s">
        <v>5</v>
      </c>
      <c r="F18" s="7" t="s">
        <v>5</v>
      </c>
      <c r="L18" s="7"/>
      <c r="M18" s="7"/>
      <c r="N18" s="7" t="s">
        <v>6</v>
      </c>
      <c r="O18" s="7"/>
      <c r="Q18" s="7"/>
    </row>
    <row r="19" spans="1:19">
      <c r="A19" s="1"/>
      <c r="B19" s="4"/>
      <c r="C19" s="7"/>
      <c r="D19" s="7"/>
      <c r="E19" s="7"/>
      <c r="F19" s="7"/>
      <c r="L19" s="7"/>
      <c r="M19" s="7"/>
      <c r="N19" s="7"/>
      <c r="O19" s="7"/>
      <c r="Q19" s="7"/>
    </row>
    <row r="20" spans="1:19">
      <c r="A20" s="1" t="s">
        <v>18</v>
      </c>
      <c r="B20" s="4">
        <v>42909</v>
      </c>
      <c r="C20" s="7"/>
      <c r="D20" s="7"/>
      <c r="E20" s="7" t="s">
        <v>5</v>
      </c>
      <c r="F20" s="7" t="s">
        <v>5</v>
      </c>
      <c r="G20" s="7" t="s">
        <v>5</v>
      </c>
      <c r="H20" s="7" t="s">
        <v>5</v>
      </c>
      <c r="L20" s="7"/>
      <c r="M20" s="7"/>
      <c r="N20" s="7" t="s">
        <v>12</v>
      </c>
      <c r="O20" s="7" t="s">
        <v>8</v>
      </c>
      <c r="Q20" s="7"/>
    </row>
    <row r="21" spans="1:19">
      <c r="A21" s="1" t="s">
        <v>31</v>
      </c>
      <c r="B21" s="4">
        <v>42913</v>
      </c>
      <c r="C21" s="7"/>
      <c r="D21" s="7"/>
      <c r="E21" s="7" t="s">
        <v>5</v>
      </c>
      <c r="F21" s="7"/>
      <c r="G21" s="7" t="s">
        <v>5</v>
      </c>
      <c r="H21" s="7" t="s">
        <v>5</v>
      </c>
      <c r="L21" s="7" t="s">
        <v>7</v>
      </c>
      <c r="M21" s="7"/>
      <c r="N21" s="7" t="s">
        <v>9</v>
      </c>
      <c r="O21" s="7" t="s">
        <v>6</v>
      </c>
      <c r="Q21" s="7"/>
    </row>
    <row r="22" spans="1:19">
      <c r="A22" s="1" t="s">
        <v>32</v>
      </c>
      <c r="B22" s="4">
        <v>42954</v>
      </c>
      <c r="C22" s="7" t="s">
        <v>5</v>
      </c>
      <c r="D22" s="7" t="s">
        <v>5</v>
      </c>
      <c r="E22" s="7" t="s">
        <v>5</v>
      </c>
      <c r="F22" s="7"/>
      <c r="G22" s="7" t="s">
        <v>5</v>
      </c>
      <c r="L22" s="7" t="s">
        <v>9</v>
      </c>
      <c r="M22" s="7" t="s">
        <v>9</v>
      </c>
      <c r="N22" s="7" t="s">
        <v>6</v>
      </c>
      <c r="O22" s="7" t="s">
        <v>7</v>
      </c>
      <c r="Q22" s="7"/>
    </row>
    <row r="23" spans="1:19">
      <c r="A23" s="1" t="s">
        <v>34</v>
      </c>
      <c r="B23" s="4">
        <v>43127</v>
      </c>
      <c r="C23" s="7" t="s">
        <v>5</v>
      </c>
      <c r="D23" s="7"/>
      <c r="E23" s="7" t="s">
        <v>5</v>
      </c>
      <c r="F23" s="7" t="s">
        <v>5</v>
      </c>
      <c r="G23" s="7" t="s">
        <v>5</v>
      </c>
      <c r="H23" s="7" t="s">
        <v>5</v>
      </c>
      <c r="L23" s="7" t="s">
        <v>9</v>
      </c>
      <c r="M23" s="7"/>
      <c r="N23" s="7" t="s">
        <v>9</v>
      </c>
      <c r="O23" s="7" t="s">
        <v>9</v>
      </c>
      <c r="Q23" s="7"/>
    </row>
    <row r="24" spans="1:19">
      <c r="A24" s="1" t="s">
        <v>37</v>
      </c>
      <c r="B24" s="4">
        <v>43338</v>
      </c>
      <c r="C24" s="7"/>
      <c r="D24" s="7" t="s">
        <v>5</v>
      </c>
      <c r="E24" s="7"/>
      <c r="F24" s="7"/>
      <c r="H24" s="7" t="s">
        <v>5</v>
      </c>
      <c r="L24" s="7" t="s">
        <v>11</v>
      </c>
      <c r="M24" s="7" t="s">
        <v>10</v>
      </c>
      <c r="N24" s="7" t="s">
        <v>6</v>
      </c>
      <c r="O24" s="7"/>
      <c r="Q24" s="7"/>
    </row>
    <row r="25" spans="1:19">
      <c r="A25" s="1" t="s">
        <v>18</v>
      </c>
      <c r="B25" s="4">
        <v>43384</v>
      </c>
      <c r="C25" s="7" t="s">
        <v>5</v>
      </c>
      <c r="D25" s="7" t="s">
        <v>5</v>
      </c>
      <c r="E25" s="7"/>
      <c r="F25" s="7"/>
      <c r="H25" s="7" t="s">
        <v>5</v>
      </c>
      <c r="L25" s="7" t="s">
        <v>8</v>
      </c>
      <c r="M25" s="7" t="s">
        <v>9</v>
      </c>
      <c r="N25" s="7" t="s">
        <v>7</v>
      </c>
      <c r="O25" s="7"/>
      <c r="Q25" s="7"/>
    </row>
    <row r="26" spans="1:19">
      <c r="A26" s="1" t="s">
        <v>39</v>
      </c>
      <c r="B26" s="4">
        <v>43444</v>
      </c>
      <c r="C26" s="7" t="s">
        <v>5</v>
      </c>
      <c r="D26" s="7" t="s">
        <v>5</v>
      </c>
      <c r="E26" s="7" t="s">
        <v>5</v>
      </c>
      <c r="F26" s="7"/>
      <c r="L26" s="7" t="s">
        <v>10</v>
      </c>
      <c r="M26" s="7" t="s">
        <v>9</v>
      </c>
      <c r="N26" s="7" t="s">
        <v>10</v>
      </c>
      <c r="O26" s="7"/>
      <c r="Q26" s="7"/>
      <c r="S26">
        <v>1000</v>
      </c>
    </row>
    <row r="28" spans="1:19">
      <c r="C28" s="7">
        <f>COUNTIF(C4:C26,"O")</f>
        <v>9</v>
      </c>
      <c r="D28" s="7">
        <f t="shared" ref="D28:H28" si="0">COUNTIF(D4:D26,"O")</f>
        <v>6</v>
      </c>
      <c r="E28" s="7">
        <f t="shared" si="0"/>
        <v>12</v>
      </c>
      <c r="F28" s="7">
        <f t="shared" si="0"/>
        <v>6</v>
      </c>
      <c r="G28" s="7">
        <f t="shared" si="0"/>
        <v>9</v>
      </c>
      <c r="H28" s="7">
        <f t="shared" si="0"/>
        <v>7</v>
      </c>
    </row>
    <row r="29" spans="1:19">
      <c r="C29" s="12">
        <f>C28/23</f>
        <v>0.39130434782608697</v>
      </c>
      <c r="D29" s="12">
        <f t="shared" ref="D29:H29" si="1">D28/23</f>
        <v>0.2608695652173913</v>
      </c>
      <c r="E29" s="12">
        <f t="shared" si="1"/>
        <v>0.52173913043478259</v>
      </c>
      <c r="F29" s="12">
        <f t="shared" si="1"/>
        <v>0.2608695652173913</v>
      </c>
      <c r="G29" s="12">
        <f t="shared" si="1"/>
        <v>0.39130434782608697</v>
      </c>
      <c r="H29" s="12">
        <f t="shared" si="1"/>
        <v>0.30434782608695654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DA0D-B72D-7749-A9FB-AA9BC66C0C13}">
  <dimension ref="A2:V41"/>
  <sheetViews>
    <sheetView workbookViewId="0">
      <selection activeCell="Q2" sqref="A2:V3"/>
    </sheetView>
  </sheetViews>
  <sheetFormatPr baseColWidth="10" defaultRowHeight="18"/>
  <sheetData>
    <row r="2" spans="1:22">
      <c r="C2" s="22">
        <v>717</v>
      </c>
      <c r="D2" s="22"/>
      <c r="E2" s="22"/>
      <c r="F2" s="22"/>
      <c r="G2" s="22"/>
      <c r="H2" s="22"/>
      <c r="J2" s="22">
        <v>515</v>
      </c>
      <c r="K2" s="22"/>
      <c r="L2" s="22"/>
      <c r="M2" s="22"/>
      <c r="N2" s="22"/>
      <c r="O2" s="22"/>
      <c r="Q2" s="22">
        <v>313</v>
      </c>
      <c r="R2" s="22"/>
      <c r="S2" s="22"/>
      <c r="T2" s="22"/>
      <c r="U2" s="22"/>
      <c r="V2" s="22"/>
    </row>
    <row r="3" spans="1:22">
      <c r="C3" t="s">
        <v>41</v>
      </c>
      <c r="D3" t="s">
        <v>42</v>
      </c>
      <c r="E3" t="s">
        <v>43</v>
      </c>
      <c r="F3" t="s">
        <v>44</v>
      </c>
      <c r="G3" t="s">
        <v>13</v>
      </c>
      <c r="H3" t="s">
        <v>14</v>
      </c>
      <c r="J3" s="7" t="s">
        <v>1</v>
      </c>
      <c r="K3" s="7" t="s">
        <v>4</v>
      </c>
      <c r="L3" s="7" t="s">
        <v>2</v>
      </c>
      <c r="M3" s="7" t="s">
        <v>3</v>
      </c>
      <c r="N3" s="7" t="s">
        <v>13</v>
      </c>
      <c r="O3" s="7" t="s">
        <v>14</v>
      </c>
      <c r="Q3" s="7" t="s">
        <v>1</v>
      </c>
      <c r="R3" s="7" t="s">
        <v>4</v>
      </c>
      <c r="S3" s="7" t="s">
        <v>2</v>
      </c>
      <c r="T3" s="7" t="s">
        <v>3</v>
      </c>
      <c r="U3" s="7" t="s">
        <v>13</v>
      </c>
      <c r="V3" s="7" t="s">
        <v>14</v>
      </c>
    </row>
    <row r="4" spans="1:22">
      <c r="A4" s="1" t="s">
        <v>16</v>
      </c>
      <c r="B4" s="4">
        <v>41353</v>
      </c>
      <c r="C4" s="7" t="s">
        <v>5</v>
      </c>
      <c r="D4" s="7" t="s">
        <v>5</v>
      </c>
      <c r="E4" s="7"/>
      <c r="F4" s="7" t="s">
        <v>5</v>
      </c>
      <c r="H4" s="7" t="s">
        <v>5</v>
      </c>
      <c r="J4" t="s">
        <v>45</v>
      </c>
      <c r="K4" t="s">
        <v>45</v>
      </c>
      <c r="L4" s="7"/>
      <c r="M4" s="7"/>
      <c r="N4" s="7"/>
      <c r="O4" s="7" t="s">
        <v>45</v>
      </c>
      <c r="Q4" t="s">
        <v>45</v>
      </c>
      <c r="R4" t="s">
        <v>45</v>
      </c>
      <c r="T4" t="s">
        <v>45</v>
      </c>
      <c r="U4" t="s">
        <v>45</v>
      </c>
      <c r="V4" t="s">
        <v>45</v>
      </c>
    </row>
    <row r="5" spans="1:22">
      <c r="A5" s="1" t="s">
        <v>15</v>
      </c>
      <c r="B5" s="4">
        <v>41359</v>
      </c>
      <c r="C5" s="7" t="s">
        <v>5</v>
      </c>
      <c r="D5" s="7" t="s">
        <v>5</v>
      </c>
      <c r="E5" s="7"/>
      <c r="F5" s="7" t="s">
        <v>5</v>
      </c>
      <c r="H5" s="7" t="s">
        <v>5</v>
      </c>
      <c r="J5" t="s">
        <v>45</v>
      </c>
      <c r="K5" t="s">
        <v>45</v>
      </c>
      <c r="L5" s="7"/>
      <c r="M5" s="7"/>
      <c r="N5" s="7"/>
      <c r="O5" s="7" t="s">
        <v>45</v>
      </c>
      <c r="Q5" t="s">
        <v>45</v>
      </c>
      <c r="R5" t="s">
        <v>45</v>
      </c>
      <c r="T5" t="s">
        <v>45</v>
      </c>
      <c r="V5" t="s">
        <v>45</v>
      </c>
    </row>
    <row r="6" spans="1:22">
      <c r="A6" s="1" t="s">
        <v>17</v>
      </c>
      <c r="B6" s="4">
        <v>41369</v>
      </c>
      <c r="C6" s="7" t="s">
        <v>5</v>
      </c>
      <c r="D6" s="7" t="s">
        <v>5</v>
      </c>
      <c r="E6" s="7"/>
      <c r="F6" s="7"/>
      <c r="H6" s="7" t="s">
        <v>5</v>
      </c>
      <c r="J6" t="s">
        <v>45</v>
      </c>
      <c r="K6" t="s">
        <v>45</v>
      </c>
      <c r="L6" s="7"/>
      <c r="M6" s="7" t="s">
        <v>45</v>
      </c>
      <c r="N6" s="7"/>
      <c r="O6" s="7" t="s">
        <v>45</v>
      </c>
      <c r="Q6" t="s">
        <v>45</v>
      </c>
      <c r="R6" t="s">
        <v>45</v>
      </c>
      <c r="V6" t="s">
        <v>45</v>
      </c>
    </row>
    <row r="7" spans="1:22">
      <c r="A7" s="1" t="s">
        <v>15</v>
      </c>
      <c r="B7" s="4">
        <v>41390</v>
      </c>
      <c r="C7" s="7" t="s">
        <v>5</v>
      </c>
      <c r="D7" s="7" t="s">
        <v>5</v>
      </c>
      <c r="E7" s="7"/>
      <c r="F7" s="7" t="s">
        <v>5</v>
      </c>
      <c r="H7" s="7" t="s">
        <v>5</v>
      </c>
      <c r="K7" t="s">
        <v>45</v>
      </c>
      <c r="L7" s="7"/>
      <c r="M7" s="7" t="s">
        <v>45</v>
      </c>
      <c r="N7" s="7"/>
      <c r="O7" s="7"/>
      <c r="Q7" t="s">
        <v>45</v>
      </c>
      <c r="T7" t="s">
        <v>45</v>
      </c>
    </row>
    <row r="8" spans="1:22">
      <c r="A8" s="1" t="s">
        <v>19</v>
      </c>
      <c r="B8" s="4">
        <v>41409</v>
      </c>
      <c r="C8" s="7" t="s">
        <v>5</v>
      </c>
      <c r="D8" s="7"/>
      <c r="E8" s="7"/>
      <c r="F8" s="7"/>
      <c r="G8" s="7" t="s">
        <v>5</v>
      </c>
      <c r="J8" t="s">
        <v>45</v>
      </c>
      <c r="K8" t="s">
        <v>45</v>
      </c>
      <c r="L8" s="7"/>
      <c r="M8" s="7" t="s">
        <v>45</v>
      </c>
      <c r="N8" s="7"/>
      <c r="O8" s="7" t="s">
        <v>45</v>
      </c>
      <c r="Q8" t="s">
        <v>45</v>
      </c>
      <c r="R8" t="s">
        <v>45</v>
      </c>
      <c r="T8" t="s">
        <v>45</v>
      </c>
      <c r="V8" t="s">
        <v>45</v>
      </c>
    </row>
    <row r="9" spans="1:22">
      <c r="A9" s="1" t="s">
        <v>15</v>
      </c>
      <c r="B9" s="4">
        <v>41513</v>
      </c>
      <c r="C9" s="7"/>
      <c r="D9" s="7" t="s">
        <v>5</v>
      </c>
      <c r="E9" s="7" t="s">
        <v>5</v>
      </c>
      <c r="F9" s="7" t="s">
        <v>5</v>
      </c>
      <c r="K9" t="s">
        <v>45</v>
      </c>
      <c r="L9" s="7" t="s">
        <v>45</v>
      </c>
      <c r="M9" s="7" t="s">
        <v>45</v>
      </c>
      <c r="N9" s="7"/>
      <c r="O9" s="7"/>
      <c r="R9" t="s">
        <v>45</v>
      </c>
      <c r="S9" t="s">
        <v>45</v>
      </c>
      <c r="T9" t="s">
        <v>45</v>
      </c>
    </row>
    <row r="10" spans="1:22">
      <c r="A10" s="1" t="s">
        <v>18</v>
      </c>
      <c r="B10" s="4">
        <v>41613</v>
      </c>
      <c r="C10" s="7" t="s">
        <v>5</v>
      </c>
      <c r="D10" s="7"/>
      <c r="E10" s="7" t="s">
        <v>5</v>
      </c>
      <c r="F10" s="7"/>
      <c r="G10" s="7" t="s">
        <v>5</v>
      </c>
      <c r="J10" t="s">
        <v>45</v>
      </c>
      <c r="L10" s="7" t="s">
        <v>45</v>
      </c>
      <c r="M10" s="7"/>
      <c r="N10" s="7" t="s">
        <v>45</v>
      </c>
      <c r="O10" s="7"/>
      <c r="Q10" t="s">
        <v>45</v>
      </c>
      <c r="S10" t="s">
        <v>45</v>
      </c>
      <c r="U10" t="s">
        <v>45</v>
      </c>
    </row>
    <row r="11" spans="1:22">
      <c r="A11" s="1" t="s">
        <v>20</v>
      </c>
      <c r="B11" s="4">
        <v>41712</v>
      </c>
      <c r="C11" s="7"/>
      <c r="D11" s="7" t="s">
        <v>5</v>
      </c>
      <c r="E11" s="7" t="s">
        <v>5</v>
      </c>
      <c r="F11" s="7" t="s">
        <v>5</v>
      </c>
      <c r="H11" s="7" t="s">
        <v>5</v>
      </c>
      <c r="K11" t="s">
        <v>45</v>
      </c>
      <c r="L11" s="7" t="s">
        <v>45</v>
      </c>
      <c r="M11" s="7" t="s">
        <v>45</v>
      </c>
      <c r="N11" s="7"/>
      <c r="O11" s="7"/>
      <c r="R11" t="s">
        <v>45</v>
      </c>
      <c r="S11" t="s">
        <v>45</v>
      </c>
      <c r="T11" t="s">
        <v>45</v>
      </c>
      <c r="V11" t="s">
        <v>45</v>
      </c>
    </row>
    <row r="12" spans="1:22">
      <c r="A12" s="1" t="s">
        <v>21</v>
      </c>
      <c r="B12" s="4">
        <v>41849</v>
      </c>
      <c r="C12" s="7"/>
      <c r="D12" s="7"/>
      <c r="E12" s="7"/>
      <c r="F12" s="7" t="s">
        <v>5</v>
      </c>
      <c r="L12" s="7"/>
      <c r="M12" s="7" t="s">
        <v>45</v>
      </c>
      <c r="N12" s="7"/>
      <c r="O12" s="7"/>
      <c r="T12" t="s">
        <v>45</v>
      </c>
    </row>
    <row r="13" spans="1:22">
      <c r="A13" s="1" t="s">
        <v>15</v>
      </c>
      <c r="B13" s="4">
        <v>41878</v>
      </c>
      <c r="C13" s="7"/>
      <c r="D13" s="7"/>
      <c r="E13" s="7"/>
      <c r="F13" s="7"/>
      <c r="L13" s="7"/>
      <c r="M13" s="7"/>
      <c r="N13" s="7"/>
      <c r="O13" s="7"/>
      <c r="T13" t="s">
        <v>45</v>
      </c>
    </row>
    <row r="14" spans="1:22">
      <c r="A14" s="1" t="s">
        <v>23</v>
      </c>
      <c r="B14" s="4">
        <v>41912</v>
      </c>
      <c r="C14" s="7" t="s">
        <v>5</v>
      </c>
      <c r="D14" s="7" t="s">
        <v>5</v>
      </c>
      <c r="E14" s="7"/>
      <c r="F14" s="7" t="s">
        <v>5</v>
      </c>
      <c r="G14" s="7" t="s">
        <v>5</v>
      </c>
      <c r="H14" s="7" t="s">
        <v>5</v>
      </c>
      <c r="J14" s="7" t="s">
        <v>45</v>
      </c>
      <c r="L14" s="7"/>
      <c r="M14" s="7" t="s">
        <v>45</v>
      </c>
      <c r="N14" s="7" t="s">
        <v>45</v>
      </c>
      <c r="O14" s="7" t="s">
        <v>45</v>
      </c>
      <c r="Q14" t="s">
        <v>45</v>
      </c>
      <c r="R14" t="s">
        <v>45</v>
      </c>
      <c r="T14" t="s">
        <v>45</v>
      </c>
      <c r="U14" t="s">
        <v>45</v>
      </c>
      <c r="V14" t="s">
        <v>45</v>
      </c>
    </row>
    <row r="15" spans="1:22">
      <c r="A15" s="14" t="s">
        <v>15</v>
      </c>
      <c r="B15" s="4">
        <v>41932</v>
      </c>
      <c r="C15" s="7" t="s">
        <v>5</v>
      </c>
      <c r="D15" s="7"/>
      <c r="E15" s="7"/>
      <c r="F15" s="7" t="s">
        <v>5</v>
      </c>
      <c r="G15" s="7" t="s">
        <v>5</v>
      </c>
      <c r="H15" s="7" t="s">
        <v>5</v>
      </c>
      <c r="J15" s="7" t="s">
        <v>45</v>
      </c>
      <c r="L15" s="7" t="s">
        <v>45</v>
      </c>
      <c r="M15" s="7" t="s">
        <v>45</v>
      </c>
      <c r="N15" s="7" t="s">
        <v>45</v>
      </c>
      <c r="O15" s="7" t="s">
        <v>45</v>
      </c>
      <c r="Q15" t="s">
        <v>45</v>
      </c>
      <c r="T15" t="s">
        <v>45</v>
      </c>
      <c r="U15" t="s">
        <v>45</v>
      </c>
      <c r="V15" t="s">
        <v>45</v>
      </c>
    </row>
    <row r="16" spans="1:22">
      <c r="A16" s="1" t="s">
        <v>15</v>
      </c>
      <c r="B16" s="4">
        <v>41953</v>
      </c>
      <c r="C16" s="7" t="s">
        <v>5</v>
      </c>
      <c r="D16" s="7"/>
      <c r="E16" s="7"/>
      <c r="F16" s="7" t="s">
        <v>5</v>
      </c>
      <c r="G16" s="7" t="s">
        <v>5</v>
      </c>
      <c r="H16" s="7" t="s">
        <v>5</v>
      </c>
      <c r="J16" s="7" t="s">
        <v>45</v>
      </c>
      <c r="L16" s="7" t="s">
        <v>45</v>
      </c>
      <c r="M16" s="7" t="s">
        <v>45</v>
      </c>
      <c r="N16" s="7" t="s">
        <v>45</v>
      </c>
      <c r="O16" s="7" t="s">
        <v>45</v>
      </c>
      <c r="Q16" t="s">
        <v>45</v>
      </c>
      <c r="T16" t="s">
        <v>45</v>
      </c>
      <c r="U16" t="s">
        <v>45</v>
      </c>
      <c r="V16" t="s">
        <v>45</v>
      </c>
    </row>
    <row r="17" spans="1:22">
      <c r="A17" s="1" t="s">
        <v>15</v>
      </c>
      <c r="B17" s="4">
        <v>41960</v>
      </c>
      <c r="C17" s="7" t="s">
        <v>5</v>
      </c>
      <c r="D17" s="7" t="s">
        <v>5</v>
      </c>
      <c r="E17" s="7"/>
      <c r="F17" s="7"/>
      <c r="G17" s="7" t="s">
        <v>5</v>
      </c>
      <c r="H17" s="7" t="s">
        <v>5</v>
      </c>
      <c r="J17" s="7" t="s">
        <v>45</v>
      </c>
      <c r="K17" s="7" t="s">
        <v>45</v>
      </c>
      <c r="L17" s="7" t="s">
        <v>45</v>
      </c>
      <c r="M17" s="7"/>
      <c r="N17" s="7" t="s">
        <v>45</v>
      </c>
      <c r="O17" s="7" t="s">
        <v>45</v>
      </c>
      <c r="Q17" t="s">
        <v>45</v>
      </c>
      <c r="R17" t="s">
        <v>45</v>
      </c>
      <c r="U17" t="s">
        <v>45</v>
      </c>
      <c r="V17" t="s">
        <v>45</v>
      </c>
    </row>
    <row r="18" spans="1:22">
      <c r="A18" s="1" t="s">
        <v>15</v>
      </c>
      <c r="B18" s="4">
        <v>42010</v>
      </c>
      <c r="C18" s="7"/>
      <c r="D18" s="7"/>
      <c r="E18" s="7"/>
      <c r="F18" s="7"/>
      <c r="L18" s="7"/>
      <c r="M18" s="7"/>
      <c r="N18" s="7"/>
      <c r="O18" s="7"/>
    </row>
    <row r="19" spans="1:22">
      <c r="A19" s="1" t="s">
        <v>25</v>
      </c>
      <c r="B19" s="4">
        <v>42029</v>
      </c>
      <c r="C19" s="7"/>
      <c r="D19" s="7"/>
      <c r="E19" s="7"/>
      <c r="F19" s="7"/>
      <c r="L19" s="7"/>
      <c r="M19" s="7"/>
      <c r="N19" s="7"/>
      <c r="O19" s="7"/>
    </row>
    <row r="20" spans="1:22">
      <c r="A20" s="1" t="s">
        <v>24</v>
      </c>
      <c r="B20" s="4">
        <v>42103</v>
      </c>
      <c r="C20" s="7" t="s">
        <v>5</v>
      </c>
      <c r="D20" s="7" t="s">
        <v>5</v>
      </c>
      <c r="E20" s="7"/>
      <c r="F20" s="7"/>
      <c r="J20" t="s">
        <v>45</v>
      </c>
      <c r="K20" t="s">
        <v>45</v>
      </c>
      <c r="L20" s="7"/>
      <c r="M20" s="7"/>
      <c r="N20" s="7"/>
      <c r="O20" s="7"/>
      <c r="Q20" t="s">
        <v>45</v>
      </c>
      <c r="R20" t="s">
        <v>45</v>
      </c>
    </row>
    <row r="21" spans="1:22">
      <c r="A21" s="1" t="s">
        <v>21</v>
      </c>
      <c r="B21" s="4">
        <v>42172</v>
      </c>
      <c r="C21" s="7"/>
      <c r="D21" s="8"/>
      <c r="E21" s="7" t="s">
        <v>5</v>
      </c>
      <c r="F21" s="7" t="s">
        <v>5</v>
      </c>
      <c r="G21" s="7" t="s">
        <v>5</v>
      </c>
      <c r="H21" s="7" t="s">
        <v>5</v>
      </c>
      <c r="L21" s="7" t="s">
        <v>45</v>
      </c>
      <c r="M21" s="7" t="s">
        <v>45</v>
      </c>
      <c r="N21" s="7" t="s">
        <v>45</v>
      </c>
      <c r="O21" s="7" t="s">
        <v>45</v>
      </c>
      <c r="S21" t="s">
        <v>45</v>
      </c>
      <c r="T21" t="s">
        <v>45</v>
      </c>
      <c r="U21" t="s">
        <v>45</v>
      </c>
      <c r="V21" t="s">
        <v>45</v>
      </c>
    </row>
    <row r="22" spans="1:22">
      <c r="A22" s="1" t="s">
        <v>15</v>
      </c>
      <c r="B22" s="4">
        <v>42223</v>
      </c>
      <c r="C22" s="7"/>
      <c r="D22" s="7"/>
      <c r="E22" s="7" t="s">
        <v>5</v>
      </c>
      <c r="F22" s="7" t="s">
        <v>5</v>
      </c>
      <c r="G22" s="7" t="s">
        <v>5</v>
      </c>
      <c r="H22" s="7" t="s">
        <v>5</v>
      </c>
      <c r="L22" s="7" t="s">
        <v>45</v>
      </c>
      <c r="M22" s="7" t="s">
        <v>45</v>
      </c>
      <c r="N22" s="7" t="s">
        <v>45</v>
      </c>
      <c r="O22" s="7" t="s">
        <v>45</v>
      </c>
      <c r="S22" t="s">
        <v>45</v>
      </c>
      <c r="T22" t="s">
        <v>45</v>
      </c>
      <c r="U22" t="s">
        <v>45</v>
      </c>
      <c r="V22" t="s">
        <v>45</v>
      </c>
    </row>
    <row r="23" spans="1:22">
      <c r="A23" s="1" t="s">
        <v>15</v>
      </c>
      <c r="B23" s="4">
        <v>42333</v>
      </c>
      <c r="C23" s="7" t="s">
        <v>5</v>
      </c>
      <c r="D23" s="7"/>
      <c r="E23" s="7" t="s">
        <v>5</v>
      </c>
      <c r="F23" s="7" t="s">
        <v>5</v>
      </c>
      <c r="G23" s="7" t="s">
        <v>5</v>
      </c>
      <c r="H23" s="7"/>
      <c r="L23" s="7"/>
      <c r="M23" s="7" t="s">
        <v>45</v>
      </c>
      <c r="N23" s="7"/>
      <c r="O23" s="7"/>
      <c r="T23" t="s">
        <v>45</v>
      </c>
    </row>
    <row r="24" spans="1:22">
      <c r="A24" s="1" t="s">
        <v>18</v>
      </c>
      <c r="B24" s="4">
        <v>42369</v>
      </c>
      <c r="C24" s="7"/>
      <c r="D24" s="7"/>
      <c r="E24" s="7"/>
      <c r="F24" s="7"/>
      <c r="L24" s="7"/>
      <c r="M24" s="7"/>
      <c r="N24" s="7"/>
      <c r="O24" s="7"/>
    </row>
    <row r="25" spans="1:22">
      <c r="A25" s="1" t="s">
        <v>18</v>
      </c>
      <c r="B25" s="4">
        <v>42398</v>
      </c>
      <c r="C25" s="7" t="s">
        <v>5</v>
      </c>
      <c r="D25" s="7" t="s">
        <v>5</v>
      </c>
      <c r="E25" s="7" t="s">
        <v>5</v>
      </c>
      <c r="F25" s="7"/>
      <c r="J25" t="s">
        <v>45</v>
      </c>
      <c r="L25" s="7"/>
      <c r="M25" s="7" t="s">
        <v>45</v>
      </c>
      <c r="N25" s="7"/>
      <c r="O25" s="7"/>
      <c r="Q25" t="s">
        <v>45</v>
      </c>
      <c r="S25" t="s">
        <v>45</v>
      </c>
      <c r="T25" t="s">
        <v>45</v>
      </c>
    </row>
    <row r="26" spans="1:22">
      <c r="A26" s="1" t="s">
        <v>28</v>
      </c>
      <c r="B26" s="4">
        <v>42541</v>
      </c>
      <c r="C26" s="7"/>
      <c r="D26" s="7"/>
      <c r="E26" s="7" t="s">
        <v>5</v>
      </c>
      <c r="F26" s="7" t="s">
        <v>5</v>
      </c>
      <c r="G26" s="7" t="s">
        <v>5</v>
      </c>
      <c r="L26" s="7" t="s">
        <v>45</v>
      </c>
      <c r="M26" s="7" t="s">
        <v>45</v>
      </c>
      <c r="N26" s="7" t="s">
        <v>45</v>
      </c>
      <c r="O26" s="7"/>
      <c r="S26" t="s">
        <v>45</v>
      </c>
      <c r="T26" t="s">
        <v>45</v>
      </c>
      <c r="U26" t="s">
        <v>45</v>
      </c>
    </row>
    <row r="27" spans="1:22">
      <c r="A27" s="1" t="s">
        <v>15</v>
      </c>
      <c r="B27" s="4">
        <v>42702</v>
      </c>
      <c r="C27" s="7"/>
      <c r="D27" s="7"/>
      <c r="E27" s="7"/>
      <c r="F27" s="7"/>
      <c r="H27" s="7" t="s">
        <v>5</v>
      </c>
      <c r="L27" s="7"/>
      <c r="M27" s="7"/>
      <c r="N27" s="7"/>
      <c r="O27" s="7" t="s">
        <v>45</v>
      </c>
      <c r="V27" t="s">
        <v>45</v>
      </c>
    </row>
    <row r="28" spans="1:22">
      <c r="A28" s="1" t="s">
        <v>18</v>
      </c>
      <c r="B28" s="4">
        <v>42909</v>
      </c>
      <c r="C28" s="7"/>
      <c r="D28" s="7"/>
      <c r="E28" s="7" t="s">
        <v>5</v>
      </c>
      <c r="F28" s="7" t="s">
        <v>5</v>
      </c>
      <c r="G28" s="7" t="s">
        <v>5</v>
      </c>
      <c r="H28" s="7" t="s">
        <v>5</v>
      </c>
      <c r="L28" s="7" t="s">
        <v>45</v>
      </c>
      <c r="M28" s="7" t="s">
        <v>45</v>
      </c>
      <c r="N28" s="7" t="s">
        <v>45</v>
      </c>
      <c r="O28" s="7" t="s">
        <v>45</v>
      </c>
      <c r="T28" t="s">
        <v>45</v>
      </c>
      <c r="U28" t="s">
        <v>45</v>
      </c>
      <c r="V28" t="s">
        <v>45</v>
      </c>
    </row>
    <row r="29" spans="1:22">
      <c r="A29" s="1" t="s">
        <v>31</v>
      </c>
      <c r="B29" s="4">
        <v>42913</v>
      </c>
      <c r="C29" s="7"/>
      <c r="D29" s="7"/>
      <c r="E29" s="7" t="s">
        <v>5</v>
      </c>
      <c r="F29" s="7"/>
      <c r="G29" s="7" t="s">
        <v>5</v>
      </c>
      <c r="H29" s="7" t="s">
        <v>5</v>
      </c>
      <c r="L29" s="7" t="s">
        <v>45</v>
      </c>
      <c r="M29" s="7"/>
      <c r="N29" s="7" t="s">
        <v>45</v>
      </c>
      <c r="O29" s="7" t="s">
        <v>45</v>
      </c>
      <c r="S29" t="s">
        <v>45</v>
      </c>
      <c r="U29" t="s">
        <v>45</v>
      </c>
      <c r="V29" t="s">
        <v>45</v>
      </c>
    </row>
    <row r="30" spans="1:22">
      <c r="A30" s="1" t="s">
        <v>33</v>
      </c>
      <c r="B30" s="4">
        <v>43056</v>
      </c>
      <c r="C30" s="7" t="s">
        <v>5</v>
      </c>
      <c r="D30" s="7" t="s">
        <v>5</v>
      </c>
      <c r="E30" s="7"/>
      <c r="F30" s="7" t="s">
        <v>5</v>
      </c>
      <c r="H30" s="7" t="s">
        <v>5</v>
      </c>
      <c r="J30" t="s">
        <v>45</v>
      </c>
      <c r="K30" t="s">
        <v>45</v>
      </c>
      <c r="L30" s="7" t="s">
        <v>45</v>
      </c>
      <c r="M30" s="7" t="s">
        <v>45</v>
      </c>
      <c r="N30" s="7"/>
      <c r="O30" s="7" t="s">
        <v>45</v>
      </c>
      <c r="Q30" t="s">
        <v>45</v>
      </c>
      <c r="R30" t="s">
        <v>45</v>
      </c>
      <c r="S30" t="s">
        <v>45</v>
      </c>
      <c r="T30" t="s">
        <v>45</v>
      </c>
      <c r="U30" t="s">
        <v>45</v>
      </c>
      <c r="V30" t="s">
        <v>45</v>
      </c>
    </row>
    <row r="31" spans="1:22">
      <c r="A31" s="1" t="s">
        <v>15</v>
      </c>
      <c r="B31" s="4">
        <v>43181</v>
      </c>
      <c r="C31" s="7"/>
      <c r="D31" s="7"/>
      <c r="E31" s="7" t="s">
        <v>5</v>
      </c>
      <c r="F31" s="7" t="s">
        <v>5</v>
      </c>
      <c r="G31" s="7" t="s">
        <v>5</v>
      </c>
      <c r="L31" s="7"/>
      <c r="M31" s="7" t="s">
        <v>45</v>
      </c>
      <c r="N31" s="7" t="s">
        <v>45</v>
      </c>
      <c r="O31" s="7"/>
      <c r="Q31" t="s">
        <v>45</v>
      </c>
      <c r="S31" t="s">
        <v>45</v>
      </c>
      <c r="U31" t="s">
        <v>45</v>
      </c>
    </row>
    <row r="32" spans="1:22">
      <c r="A32" s="1" t="s">
        <v>38</v>
      </c>
      <c r="B32" s="4">
        <v>43405</v>
      </c>
      <c r="C32" s="7" t="s">
        <v>5</v>
      </c>
      <c r="D32" s="7" t="s">
        <v>5</v>
      </c>
      <c r="E32" s="7" t="s">
        <v>5</v>
      </c>
      <c r="F32" s="7"/>
      <c r="K32" t="s">
        <v>45</v>
      </c>
      <c r="L32" s="7" t="s">
        <v>45</v>
      </c>
      <c r="M32" s="7"/>
      <c r="N32" s="7"/>
      <c r="O32" s="7"/>
      <c r="P32" s="7"/>
      <c r="Q32" t="s">
        <v>45</v>
      </c>
      <c r="R32" t="s">
        <v>45</v>
      </c>
      <c r="S32" t="s">
        <v>45</v>
      </c>
    </row>
    <row r="33" spans="1:22">
      <c r="A33" s="1" t="s">
        <v>15</v>
      </c>
      <c r="B33" s="4">
        <v>43463</v>
      </c>
      <c r="C33" s="7"/>
      <c r="D33" s="7" t="s">
        <v>5</v>
      </c>
      <c r="E33" s="7"/>
      <c r="F33" s="7"/>
      <c r="K33" t="s">
        <v>45</v>
      </c>
      <c r="L33" s="7"/>
      <c r="M33" s="7"/>
      <c r="N33" s="7"/>
      <c r="O33" s="7"/>
      <c r="Q33" s="7"/>
      <c r="R33" t="s">
        <v>45</v>
      </c>
    </row>
    <row r="34" spans="1:22">
      <c r="A34" s="1"/>
      <c r="B34" s="4"/>
      <c r="C34" s="7"/>
      <c r="D34" s="7"/>
      <c r="E34" s="7"/>
      <c r="F34" s="7"/>
      <c r="H34" s="7"/>
      <c r="L34" s="7"/>
      <c r="M34" s="7"/>
      <c r="N34" s="7"/>
      <c r="O34" s="7"/>
      <c r="Q34" s="7"/>
    </row>
    <row r="35" spans="1:22">
      <c r="A35" s="1"/>
      <c r="B35" s="4"/>
      <c r="C35" s="7"/>
      <c r="D35" s="7"/>
      <c r="E35" s="7"/>
      <c r="F35" s="7"/>
      <c r="H35" s="7"/>
      <c r="L35" s="7"/>
      <c r="M35" s="7"/>
      <c r="N35" s="7"/>
      <c r="O35" s="7"/>
      <c r="Q35" s="7"/>
    </row>
    <row r="36" spans="1:22">
      <c r="A36" s="1"/>
      <c r="B36" s="4"/>
      <c r="C36" s="7"/>
      <c r="D36" s="7"/>
      <c r="E36" s="7"/>
      <c r="F36" s="7"/>
      <c r="G36" s="7"/>
      <c r="L36" s="7"/>
      <c r="M36" s="7"/>
      <c r="N36" s="7"/>
      <c r="O36" s="7"/>
      <c r="Q36" s="7"/>
    </row>
    <row r="37" spans="1:22">
      <c r="A37" s="1"/>
      <c r="B37" s="4"/>
      <c r="C37" s="7"/>
      <c r="D37" s="7"/>
      <c r="E37" s="7"/>
      <c r="F37" s="7"/>
      <c r="L37" s="7"/>
      <c r="M37" s="7"/>
      <c r="N37" s="7"/>
      <c r="O37" s="7"/>
      <c r="P37" s="7"/>
      <c r="Q37" s="7"/>
    </row>
    <row r="38" spans="1:22">
      <c r="A38" s="1"/>
      <c r="B38" s="4"/>
      <c r="C38" s="7"/>
      <c r="D38" s="7"/>
      <c r="E38" s="7"/>
      <c r="F38" s="7"/>
      <c r="L38" s="7"/>
      <c r="M38" s="7"/>
      <c r="N38" s="7"/>
      <c r="O38" s="7"/>
      <c r="Q38" s="7"/>
    </row>
    <row r="40" spans="1:22">
      <c r="C40">
        <f>COUNTIF(C4:C33,C32)</f>
        <v>15</v>
      </c>
      <c r="D40">
        <f t="shared" ref="D40:E40" si="0">COUNTIF(D4:D33,D32)</f>
        <v>13</v>
      </c>
      <c r="E40">
        <f t="shared" si="0"/>
        <v>12</v>
      </c>
      <c r="F40">
        <f>COUNTIF(F4:F33,"o")</f>
        <v>16</v>
      </c>
      <c r="G40">
        <f t="shared" ref="G40:H40" si="1">COUNTIF(G4:G33,"o")</f>
        <v>13</v>
      </c>
      <c r="H40">
        <f t="shared" si="1"/>
        <v>15</v>
      </c>
      <c r="J40">
        <f>COUNTIF(J4:J33,"ㅇ")</f>
        <v>12</v>
      </c>
      <c r="K40">
        <f t="shared" ref="K40:O40" si="2">COUNTIF(K4:K33,"ㅇ")</f>
        <v>12</v>
      </c>
      <c r="L40">
        <f t="shared" si="2"/>
        <v>13</v>
      </c>
      <c r="M40">
        <f t="shared" si="2"/>
        <v>17</v>
      </c>
      <c r="N40">
        <f t="shared" si="2"/>
        <v>11</v>
      </c>
      <c r="O40">
        <f t="shared" si="2"/>
        <v>14</v>
      </c>
      <c r="Q40">
        <f>COUNTIF(Q4:Q33,"ㅇ")</f>
        <v>15</v>
      </c>
      <c r="R40">
        <f t="shared" ref="R40:V40" si="3">COUNTIF(R4:R33,"ㅇ")</f>
        <v>12</v>
      </c>
      <c r="S40">
        <f t="shared" si="3"/>
        <v>11</v>
      </c>
      <c r="T40">
        <f t="shared" si="3"/>
        <v>18</v>
      </c>
      <c r="U40">
        <f t="shared" si="3"/>
        <v>13</v>
      </c>
      <c r="V40">
        <f t="shared" si="3"/>
        <v>15</v>
      </c>
    </row>
    <row r="41" spans="1:22">
      <c r="C41" s="13">
        <f>C40/30</f>
        <v>0.5</v>
      </c>
      <c r="D41" s="13">
        <f t="shared" ref="D41:H41" si="4">D40/30</f>
        <v>0.43333333333333335</v>
      </c>
      <c r="E41" s="13">
        <f t="shared" si="4"/>
        <v>0.4</v>
      </c>
      <c r="F41" s="13">
        <f t="shared" si="4"/>
        <v>0.53333333333333333</v>
      </c>
      <c r="G41" s="13">
        <f t="shared" si="4"/>
        <v>0.43333333333333335</v>
      </c>
      <c r="H41" s="13">
        <f t="shared" si="4"/>
        <v>0.5</v>
      </c>
      <c r="I41" s="18"/>
      <c r="J41" s="13">
        <f>J40/30</f>
        <v>0.4</v>
      </c>
      <c r="K41" s="13">
        <f t="shared" ref="K41" si="5">K40/30</f>
        <v>0.4</v>
      </c>
      <c r="L41" s="13">
        <f t="shared" ref="L41" si="6">L40/30</f>
        <v>0.43333333333333335</v>
      </c>
      <c r="M41" s="13">
        <f t="shared" ref="M41" si="7">M40/30</f>
        <v>0.56666666666666665</v>
      </c>
      <c r="N41" s="13">
        <f t="shared" ref="N41" si="8">N40/30</f>
        <v>0.36666666666666664</v>
      </c>
      <c r="O41" s="13">
        <f t="shared" ref="O41" si="9">O40/30</f>
        <v>0.46666666666666667</v>
      </c>
      <c r="P41" s="18"/>
      <c r="Q41" s="13">
        <f>Q40/30</f>
        <v>0.5</v>
      </c>
      <c r="R41" s="13">
        <f t="shared" ref="R41" si="10">R40/30</f>
        <v>0.4</v>
      </c>
      <c r="S41" s="13">
        <f t="shared" ref="S41" si="11">S40/30</f>
        <v>0.36666666666666664</v>
      </c>
      <c r="T41" s="13">
        <f t="shared" ref="T41" si="12">T40/30</f>
        <v>0.6</v>
      </c>
      <c r="U41" s="13">
        <f t="shared" ref="U41" si="13">U40/30</f>
        <v>0.43333333333333335</v>
      </c>
      <c r="V41" s="13">
        <f t="shared" ref="V41" si="14">V40/30</f>
        <v>0.5</v>
      </c>
    </row>
  </sheetData>
  <mergeCells count="3">
    <mergeCell ref="J2:O2"/>
    <mergeCell ref="C2:H2"/>
    <mergeCell ref="Q2:V2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1F7F1-102B-8A48-B459-3B8791229826}">
  <dimension ref="A1:W15"/>
  <sheetViews>
    <sheetView workbookViewId="0">
      <selection activeCell="B1" sqref="B1:W2"/>
    </sheetView>
  </sheetViews>
  <sheetFormatPr baseColWidth="10" defaultRowHeight="18"/>
  <sheetData>
    <row r="1" spans="1:23">
      <c r="D1" s="22">
        <v>717</v>
      </c>
      <c r="E1" s="22"/>
      <c r="F1" s="22"/>
      <c r="G1" s="22"/>
      <c r="H1" s="22"/>
      <c r="I1" s="22"/>
      <c r="K1" s="22">
        <v>515</v>
      </c>
      <c r="L1" s="22"/>
      <c r="M1" s="22"/>
      <c r="N1" s="22"/>
      <c r="O1" s="22"/>
      <c r="P1" s="22"/>
      <c r="R1" s="22">
        <v>313</v>
      </c>
      <c r="S1" s="22"/>
      <c r="T1" s="22"/>
      <c r="U1" s="22"/>
      <c r="V1" s="22"/>
      <c r="W1" s="22"/>
    </row>
    <row r="2" spans="1:23">
      <c r="D2" t="s">
        <v>41</v>
      </c>
      <c r="E2" t="s">
        <v>42</v>
      </c>
      <c r="F2" t="s">
        <v>43</v>
      </c>
      <c r="G2" t="s">
        <v>44</v>
      </c>
      <c r="H2" t="s">
        <v>13</v>
      </c>
      <c r="I2" t="s">
        <v>14</v>
      </c>
      <c r="K2" s="17" t="s">
        <v>1</v>
      </c>
      <c r="L2" s="17" t="s">
        <v>4</v>
      </c>
      <c r="M2" s="17" t="s">
        <v>2</v>
      </c>
      <c r="N2" s="17" t="s">
        <v>3</v>
      </c>
      <c r="O2" s="17" t="s">
        <v>13</v>
      </c>
      <c r="P2" s="17" t="s">
        <v>14</v>
      </c>
      <c r="R2" s="17" t="s">
        <v>1</v>
      </c>
      <c r="S2" s="17" t="s">
        <v>4</v>
      </c>
      <c r="T2" s="17" t="s">
        <v>2</v>
      </c>
      <c r="U2" s="17" t="s">
        <v>3</v>
      </c>
      <c r="V2" s="17" t="s">
        <v>13</v>
      </c>
      <c r="W2" s="17" t="s">
        <v>14</v>
      </c>
    </row>
    <row r="3" spans="1:23">
      <c r="A3" s="1" t="s">
        <v>15</v>
      </c>
      <c r="B3" s="4">
        <v>41390</v>
      </c>
      <c r="C3" s="7" t="s">
        <v>5</v>
      </c>
      <c r="D3" s="7" t="s">
        <v>5</v>
      </c>
      <c r="E3" s="7"/>
      <c r="F3" s="7" t="s">
        <v>5</v>
      </c>
      <c r="H3" s="7" t="s">
        <v>5</v>
      </c>
      <c r="K3" t="s">
        <v>45</v>
      </c>
      <c r="L3" s="7"/>
      <c r="M3" s="7" t="s">
        <v>45</v>
      </c>
      <c r="N3" s="7"/>
      <c r="O3" s="7"/>
      <c r="Q3" t="s">
        <v>45</v>
      </c>
      <c r="T3" t="s">
        <v>45</v>
      </c>
    </row>
    <row r="4" spans="1:23">
      <c r="A4" s="1" t="s">
        <v>19</v>
      </c>
      <c r="B4" s="4">
        <v>41409</v>
      </c>
      <c r="C4" s="7" t="s">
        <v>5</v>
      </c>
      <c r="D4" s="7"/>
      <c r="E4" s="7"/>
      <c r="F4" s="7"/>
      <c r="G4" s="7" t="s">
        <v>5</v>
      </c>
      <c r="J4" t="s">
        <v>45</v>
      </c>
      <c r="K4" t="s">
        <v>45</v>
      </c>
      <c r="L4" s="7"/>
      <c r="M4" s="7" t="s">
        <v>45</v>
      </c>
      <c r="N4" s="7"/>
      <c r="O4" s="7" t="s">
        <v>45</v>
      </c>
      <c r="Q4" t="s">
        <v>45</v>
      </c>
      <c r="R4" t="s">
        <v>45</v>
      </c>
      <c r="T4" t="s">
        <v>45</v>
      </c>
      <c r="V4" t="s">
        <v>45</v>
      </c>
    </row>
    <row r="5" spans="1:23">
      <c r="A5" s="1" t="s">
        <v>23</v>
      </c>
      <c r="B5" s="4">
        <v>41912</v>
      </c>
      <c r="C5" s="7" t="s">
        <v>5</v>
      </c>
      <c r="D5" s="7" t="s">
        <v>5</v>
      </c>
      <c r="E5" s="7"/>
      <c r="F5" s="7" t="s">
        <v>5</v>
      </c>
      <c r="G5" s="7" t="s">
        <v>5</v>
      </c>
      <c r="H5" s="7" t="s">
        <v>5</v>
      </c>
      <c r="J5" s="7" t="s">
        <v>45</v>
      </c>
      <c r="L5" s="7"/>
      <c r="M5" s="7" t="s">
        <v>45</v>
      </c>
      <c r="N5" s="7" t="s">
        <v>45</v>
      </c>
      <c r="O5" s="7" t="s">
        <v>45</v>
      </c>
      <c r="Q5" t="s">
        <v>45</v>
      </c>
      <c r="R5" t="s">
        <v>45</v>
      </c>
      <c r="T5" t="s">
        <v>45</v>
      </c>
      <c r="U5" t="s">
        <v>45</v>
      </c>
      <c r="V5" t="s">
        <v>45</v>
      </c>
    </row>
    <row r="6" spans="1:23">
      <c r="A6" s="1" t="s">
        <v>15</v>
      </c>
      <c r="B6" s="4">
        <v>41953</v>
      </c>
      <c r="C6" s="7" t="s">
        <v>5</v>
      </c>
      <c r="D6" s="7"/>
      <c r="E6" s="7"/>
      <c r="F6" s="7" t="s">
        <v>5</v>
      </c>
      <c r="G6" s="7" t="s">
        <v>5</v>
      </c>
      <c r="H6" s="7" t="s">
        <v>5</v>
      </c>
      <c r="J6" s="7" t="s">
        <v>45</v>
      </c>
      <c r="L6" s="7" t="s">
        <v>45</v>
      </c>
      <c r="M6" s="7" t="s">
        <v>45</v>
      </c>
      <c r="N6" s="7" t="s">
        <v>45</v>
      </c>
      <c r="O6" s="7" t="s">
        <v>45</v>
      </c>
      <c r="Q6" t="s">
        <v>45</v>
      </c>
      <c r="T6" t="s">
        <v>45</v>
      </c>
      <c r="U6" t="s">
        <v>45</v>
      </c>
      <c r="V6" t="s">
        <v>45</v>
      </c>
    </row>
    <row r="7" spans="1:23">
      <c r="A7" s="1" t="s">
        <v>24</v>
      </c>
      <c r="B7" s="4">
        <v>42103</v>
      </c>
      <c r="C7" s="7" t="s">
        <v>5</v>
      </c>
      <c r="D7" s="7" t="s">
        <v>5</v>
      </c>
      <c r="E7" s="7"/>
      <c r="F7" s="7"/>
      <c r="J7" t="s">
        <v>45</v>
      </c>
      <c r="K7" t="s">
        <v>45</v>
      </c>
      <c r="L7" s="7"/>
      <c r="M7" s="7"/>
      <c r="N7" s="7"/>
      <c r="O7" s="7"/>
      <c r="Q7" t="s">
        <v>45</v>
      </c>
      <c r="R7" t="s">
        <v>45</v>
      </c>
    </row>
    <row r="8" spans="1:23">
      <c r="A8" s="1" t="s">
        <v>21</v>
      </c>
      <c r="B8" s="4">
        <v>42172</v>
      </c>
      <c r="C8" s="7"/>
      <c r="D8" s="8"/>
      <c r="E8" s="7" t="s">
        <v>5</v>
      </c>
      <c r="F8" s="7" t="s">
        <v>5</v>
      </c>
      <c r="G8" s="7" t="s">
        <v>5</v>
      </c>
      <c r="H8" s="7" t="s">
        <v>5</v>
      </c>
      <c r="L8" s="7" t="s">
        <v>45</v>
      </c>
      <c r="M8" s="7" t="s">
        <v>45</v>
      </c>
      <c r="N8" s="7" t="s">
        <v>45</v>
      </c>
      <c r="O8" s="7" t="s">
        <v>45</v>
      </c>
      <c r="S8" t="s">
        <v>45</v>
      </c>
      <c r="T8" t="s">
        <v>45</v>
      </c>
      <c r="U8" t="s">
        <v>45</v>
      </c>
      <c r="V8" t="s">
        <v>45</v>
      </c>
    </row>
    <row r="9" spans="1:23">
      <c r="A9" s="1" t="s">
        <v>15</v>
      </c>
      <c r="B9" s="4">
        <v>42223</v>
      </c>
      <c r="C9" s="7"/>
      <c r="D9" s="7"/>
      <c r="E9" s="7" t="s">
        <v>5</v>
      </c>
      <c r="F9" s="7" t="s">
        <v>5</v>
      </c>
      <c r="G9" s="7" t="s">
        <v>5</v>
      </c>
      <c r="H9" s="7" t="s">
        <v>5</v>
      </c>
      <c r="L9" s="7" t="s">
        <v>45</v>
      </c>
      <c r="M9" s="7" t="s">
        <v>45</v>
      </c>
      <c r="N9" s="7" t="s">
        <v>45</v>
      </c>
      <c r="O9" s="7" t="s">
        <v>45</v>
      </c>
      <c r="S9" t="s">
        <v>45</v>
      </c>
      <c r="T9" t="s">
        <v>45</v>
      </c>
      <c r="U9" t="s">
        <v>45</v>
      </c>
      <c r="V9" t="s">
        <v>45</v>
      </c>
    </row>
    <row r="10" spans="1:23">
      <c r="A10" s="1" t="s">
        <v>15</v>
      </c>
      <c r="B10" s="4">
        <v>42333</v>
      </c>
      <c r="C10" s="7" t="s">
        <v>5</v>
      </c>
      <c r="D10" s="7"/>
      <c r="E10" s="7" t="s">
        <v>5</v>
      </c>
      <c r="F10" s="7" t="s">
        <v>5</v>
      </c>
      <c r="G10" s="7" t="s">
        <v>5</v>
      </c>
      <c r="H10" s="7"/>
      <c r="L10" s="7"/>
      <c r="M10" s="7" t="s">
        <v>45</v>
      </c>
      <c r="N10" s="7"/>
      <c r="O10" s="7"/>
      <c r="T10" t="s">
        <v>45</v>
      </c>
    </row>
    <row r="11" spans="1:23">
      <c r="A11" s="1" t="s">
        <v>18</v>
      </c>
      <c r="B11" s="4">
        <v>42369</v>
      </c>
      <c r="C11" s="7"/>
      <c r="D11" s="7"/>
      <c r="E11" s="7"/>
      <c r="F11" s="7"/>
      <c r="L11" s="7"/>
      <c r="M11" s="7"/>
      <c r="N11" s="7"/>
      <c r="O11" s="7"/>
    </row>
    <row r="12" spans="1:23">
      <c r="A12" s="1" t="s">
        <v>18</v>
      </c>
      <c r="B12" s="4">
        <v>42398</v>
      </c>
      <c r="C12" s="7" t="s">
        <v>5</v>
      </c>
      <c r="D12" s="7" t="s">
        <v>5</v>
      </c>
      <c r="E12" s="7" t="s">
        <v>5</v>
      </c>
      <c r="F12" s="7"/>
      <c r="J12" t="s">
        <v>45</v>
      </c>
      <c r="L12" s="7"/>
      <c r="M12" s="7" t="s">
        <v>45</v>
      </c>
      <c r="N12" s="7"/>
      <c r="O12" s="7"/>
      <c r="Q12" t="s">
        <v>45</v>
      </c>
      <c r="S12" t="s">
        <v>45</v>
      </c>
      <c r="T12" t="s">
        <v>45</v>
      </c>
    </row>
    <row r="13" spans="1:23">
      <c r="A13" s="1" t="s">
        <v>31</v>
      </c>
      <c r="B13" s="4">
        <v>42913</v>
      </c>
      <c r="C13" s="7"/>
      <c r="D13" s="7"/>
      <c r="E13" s="7" t="s">
        <v>5</v>
      </c>
      <c r="F13" s="7"/>
      <c r="G13" s="7" t="s">
        <v>5</v>
      </c>
      <c r="H13" s="7" t="s">
        <v>5</v>
      </c>
      <c r="L13" s="7" t="s">
        <v>45</v>
      </c>
      <c r="M13" s="7"/>
      <c r="N13" s="7" t="s">
        <v>45</v>
      </c>
      <c r="O13" s="7" t="s">
        <v>45</v>
      </c>
      <c r="S13" t="s">
        <v>45</v>
      </c>
      <c r="U13" t="s">
        <v>45</v>
      </c>
      <c r="V13" t="s">
        <v>45</v>
      </c>
    </row>
    <row r="14" spans="1:23">
      <c r="C14">
        <f>COUNTIF(C3:C13,"o")</f>
        <v>7</v>
      </c>
      <c r="D14">
        <f t="shared" ref="D14:H14" si="0">COUNTIF(D3:D13,"o")</f>
        <v>4</v>
      </c>
      <c r="E14">
        <f t="shared" si="0"/>
        <v>5</v>
      </c>
      <c r="F14">
        <f t="shared" si="0"/>
        <v>6</v>
      </c>
      <c r="G14">
        <f t="shared" si="0"/>
        <v>7</v>
      </c>
      <c r="H14">
        <f t="shared" si="0"/>
        <v>6</v>
      </c>
      <c r="J14">
        <f>COUNTIF(J3:J13,"ㅇ")</f>
        <v>5</v>
      </c>
      <c r="K14">
        <f t="shared" ref="K14:O14" si="1">COUNTIF(K3:K13,"ㅇ")</f>
        <v>3</v>
      </c>
      <c r="L14">
        <f t="shared" si="1"/>
        <v>4</v>
      </c>
      <c r="M14">
        <f t="shared" si="1"/>
        <v>8</v>
      </c>
      <c r="N14">
        <f t="shared" si="1"/>
        <v>5</v>
      </c>
      <c r="O14">
        <f t="shared" si="1"/>
        <v>6</v>
      </c>
      <c r="Q14">
        <f>COUNTIF(Q3:Q13,"ㅇ")</f>
        <v>6</v>
      </c>
      <c r="R14">
        <f t="shared" ref="R14:V14" si="2">COUNTIF(R3:R13,"ㅇ")</f>
        <v>3</v>
      </c>
      <c r="S14">
        <f t="shared" si="2"/>
        <v>4</v>
      </c>
      <c r="T14">
        <f t="shared" si="2"/>
        <v>8</v>
      </c>
      <c r="U14">
        <f t="shared" si="2"/>
        <v>5</v>
      </c>
      <c r="V14">
        <f t="shared" si="2"/>
        <v>6</v>
      </c>
    </row>
    <row r="15" spans="1:23">
      <c r="C15" s="15">
        <f>C14/11</f>
        <v>0.63636363636363635</v>
      </c>
      <c r="D15" s="15">
        <f t="shared" ref="D15:H15" si="3">D14/11</f>
        <v>0.36363636363636365</v>
      </c>
      <c r="E15" s="15">
        <f t="shared" si="3"/>
        <v>0.45454545454545453</v>
      </c>
      <c r="F15" s="15">
        <f t="shared" si="3"/>
        <v>0.54545454545454541</v>
      </c>
      <c r="G15" s="15">
        <f t="shared" si="3"/>
        <v>0.63636363636363635</v>
      </c>
      <c r="H15" s="15">
        <f t="shared" si="3"/>
        <v>0.54545454545454541</v>
      </c>
      <c r="J15" s="15">
        <f>J14/11</f>
        <v>0.45454545454545453</v>
      </c>
      <c r="K15" s="15">
        <f t="shared" ref="K15" si="4">K14/11</f>
        <v>0.27272727272727271</v>
      </c>
      <c r="L15" s="15">
        <f t="shared" ref="L15" si="5">L14/11</f>
        <v>0.36363636363636365</v>
      </c>
      <c r="M15" s="15">
        <f t="shared" ref="M15" si="6">M14/11</f>
        <v>0.72727272727272729</v>
      </c>
      <c r="N15" s="15">
        <f t="shared" ref="N15" si="7">N14/11</f>
        <v>0.45454545454545453</v>
      </c>
      <c r="O15" s="15">
        <f t="shared" ref="O15" si="8">O14/11</f>
        <v>0.54545454545454541</v>
      </c>
      <c r="Q15" s="15">
        <f>Q14/11</f>
        <v>0.54545454545454541</v>
      </c>
      <c r="R15" s="15">
        <f t="shared" ref="R15" si="9">R14/11</f>
        <v>0.27272727272727271</v>
      </c>
      <c r="S15" s="15">
        <f t="shared" ref="S15" si="10">S14/11</f>
        <v>0.36363636363636365</v>
      </c>
      <c r="T15" s="15">
        <f t="shared" ref="T15" si="11">T14/11</f>
        <v>0.72727272727272729</v>
      </c>
      <c r="U15" s="15">
        <f t="shared" ref="U15" si="12">U14/11</f>
        <v>0.45454545454545453</v>
      </c>
      <c r="V15" s="15">
        <f t="shared" ref="V15" si="13">V14/11</f>
        <v>0.54545454545454541</v>
      </c>
    </row>
  </sheetData>
  <mergeCells count="3">
    <mergeCell ref="D1:I1"/>
    <mergeCell ref="K1:P1"/>
    <mergeCell ref="R1:W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AF28B-24CF-6645-871B-0804CB4F8246}">
  <dimension ref="A2:V29"/>
  <sheetViews>
    <sheetView workbookViewId="0">
      <selection activeCell="E9" sqref="E9"/>
    </sheetView>
  </sheetViews>
  <sheetFormatPr baseColWidth="10" defaultRowHeight="18"/>
  <sheetData>
    <row r="2" spans="1:22">
      <c r="C2" s="22">
        <v>717</v>
      </c>
      <c r="D2" s="22"/>
      <c r="E2" s="22"/>
      <c r="F2" s="22"/>
      <c r="G2" s="22"/>
      <c r="H2" s="22"/>
      <c r="J2" s="22">
        <v>515</v>
      </c>
      <c r="K2" s="22"/>
      <c r="L2" s="22"/>
      <c r="M2" s="22"/>
      <c r="N2" s="22"/>
      <c r="O2" s="22"/>
      <c r="Q2" s="22">
        <v>313</v>
      </c>
      <c r="R2" s="22"/>
      <c r="S2" s="22"/>
      <c r="T2" s="22"/>
      <c r="U2" s="22"/>
      <c r="V2" s="22"/>
    </row>
    <row r="3" spans="1:22">
      <c r="C3" t="s">
        <v>41</v>
      </c>
      <c r="D3" t="s">
        <v>42</v>
      </c>
      <c r="E3" t="s">
        <v>43</v>
      </c>
      <c r="F3" t="s">
        <v>44</v>
      </c>
      <c r="G3" t="s">
        <v>13</v>
      </c>
      <c r="H3" t="s">
        <v>14</v>
      </c>
      <c r="J3" s="17" t="s">
        <v>1</v>
      </c>
      <c r="K3" s="17" t="s">
        <v>4</v>
      </c>
      <c r="L3" s="17" t="s">
        <v>2</v>
      </c>
      <c r="M3" s="17" t="s">
        <v>3</v>
      </c>
      <c r="N3" s="17" t="s">
        <v>13</v>
      </c>
      <c r="O3" s="17" t="s">
        <v>14</v>
      </c>
      <c r="Q3" s="17" t="s">
        <v>1</v>
      </c>
      <c r="R3" s="17" t="s">
        <v>4</v>
      </c>
      <c r="S3" s="17" t="s">
        <v>2</v>
      </c>
      <c r="T3" s="17" t="s">
        <v>3</v>
      </c>
      <c r="U3" s="17" t="s">
        <v>13</v>
      </c>
      <c r="V3" s="17" t="s">
        <v>14</v>
      </c>
    </row>
    <row r="4" spans="1:22">
      <c r="A4" s="1" t="s">
        <v>15</v>
      </c>
      <c r="B4" s="4">
        <v>41306</v>
      </c>
      <c r="C4" s="16"/>
      <c r="D4" s="16"/>
      <c r="E4" s="16"/>
      <c r="F4" s="16"/>
      <c r="L4" s="16"/>
      <c r="M4" s="16"/>
      <c r="N4" s="16"/>
      <c r="O4" s="16"/>
      <c r="T4" t="s">
        <v>45</v>
      </c>
    </row>
    <row r="5" spans="1:22">
      <c r="A5" s="1" t="s">
        <v>16</v>
      </c>
      <c r="B5" s="4">
        <v>41353</v>
      </c>
      <c r="C5" s="16" t="s">
        <v>5</v>
      </c>
      <c r="D5" s="16" t="s">
        <v>5</v>
      </c>
      <c r="E5" s="16"/>
      <c r="F5" s="16" t="s">
        <v>5</v>
      </c>
      <c r="H5" s="16" t="s">
        <v>5</v>
      </c>
      <c r="J5" t="s">
        <v>45</v>
      </c>
      <c r="K5" t="s">
        <v>45</v>
      </c>
      <c r="L5" s="16"/>
      <c r="M5" s="16"/>
      <c r="N5" s="16"/>
      <c r="O5" s="16" t="s">
        <v>45</v>
      </c>
      <c r="Q5" t="s">
        <v>45</v>
      </c>
      <c r="R5" t="s">
        <v>45</v>
      </c>
      <c r="T5" t="s">
        <v>45</v>
      </c>
      <c r="U5" t="s">
        <v>45</v>
      </c>
      <c r="V5" t="s">
        <v>45</v>
      </c>
    </row>
    <row r="6" spans="1:22">
      <c r="A6" s="1" t="s">
        <v>17</v>
      </c>
      <c r="B6" s="4">
        <v>41369</v>
      </c>
      <c r="C6" s="16" t="s">
        <v>5</v>
      </c>
      <c r="D6" s="16" t="s">
        <v>5</v>
      </c>
      <c r="E6" s="16"/>
      <c r="F6" s="16"/>
      <c r="H6" s="16" t="s">
        <v>5</v>
      </c>
      <c r="J6" t="s">
        <v>45</v>
      </c>
      <c r="K6" t="s">
        <v>45</v>
      </c>
      <c r="L6" s="16"/>
      <c r="M6" s="16" t="s">
        <v>45</v>
      </c>
      <c r="N6" s="16"/>
      <c r="O6" s="16" t="s">
        <v>45</v>
      </c>
      <c r="Q6" t="s">
        <v>45</v>
      </c>
      <c r="R6" t="s">
        <v>45</v>
      </c>
      <c r="V6" t="s">
        <v>45</v>
      </c>
    </row>
    <row r="7" spans="1:22">
      <c r="A7" s="1" t="s">
        <v>15</v>
      </c>
      <c r="B7" s="4">
        <v>41410</v>
      </c>
      <c r="C7" s="16" t="s">
        <v>5</v>
      </c>
      <c r="D7" s="16" t="s">
        <v>5</v>
      </c>
      <c r="E7" s="16"/>
      <c r="F7" s="16" t="s">
        <v>5</v>
      </c>
      <c r="H7" s="16" t="s">
        <v>5</v>
      </c>
      <c r="J7" t="s">
        <v>45</v>
      </c>
      <c r="K7" t="s">
        <v>45</v>
      </c>
      <c r="L7" s="16"/>
      <c r="M7" s="16"/>
      <c r="N7" s="16"/>
      <c r="O7" s="16" t="s">
        <v>45</v>
      </c>
      <c r="Q7" t="s">
        <v>45</v>
      </c>
      <c r="R7" t="s">
        <v>45</v>
      </c>
      <c r="T7" t="s">
        <v>45</v>
      </c>
      <c r="V7" t="s">
        <v>45</v>
      </c>
    </row>
    <row r="8" spans="1:22">
      <c r="A8" s="1" t="s">
        <v>15</v>
      </c>
      <c r="B8" s="4">
        <v>41513</v>
      </c>
      <c r="C8" s="16"/>
      <c r="D8" s="16" t="s">
        <v>5</v>
      </c>
      <c r="E8" s="16" t="s">
        <v>5</v>
      </c>
      <c r="F8" s="16" t="s">
        <v>5</v>
      </c>
      <c r="K8" t="s">
        <v>45</v>
      </c>
      <c r="L8" s="16" t="s">
        <v>45</v>
      </c>
      <c r="M8" s="16" t="s">
        <v>45</v>
      </c>
      <c r="N8" s="16"/>
      <c r="O8" s="16"/>
      <c r="R8" t="s">
        <v>45</v>
      </c>
      <c r="S8" t="s">
        <v>45</v>
      </c>
      <c r="T8" t="s">
        <v>45</v>
      </c>
    </row>
    <row r="9" spans="1:22">
      <c r="A9" s="1" t="s">
        <v>20</v>
      </c>
      <c r="B9" s="4">
        <v>41712</v>
      </c>
      <c r="C9" s="16"/>
      <c r="D9" s="16" t="s">
        <v>5</v>
      </c>
      <c r="E9" s="16" t="s">
        <v>5</v>
      </c>
      <c r="F9" s="16" t="s">
        <v>5</v>
      </c>
      <c r="H9" s="16" t="s">
        <v>5</v>
      </c>
      <c r="K9" t="s">
        <v>45</v>
      </c>
      <c r="L9" s="16" t="s">
        <v>45</v>
      </c>
      <c r="M9" s="16" t="s">
        <v>45</v>
      </c>
      <c r="N9" s="16"/>
      <c r="O9" s="16"/>
      <c r="R9" t="s">
        <v>45</v>
      </c>
      <c r="S9" t="s">
        <v>45</v>
      </c>
      <c r="T9" t="s">
        <v>45</v>
      </c>
      <c r="V9" t="s">
        <v>45</v>
      </c>
    </row>
    <row r="10" spans="1:22">
      <c r="A10" s="14" t="s">
        <v>22</v>
      </c>
      <c r="B10" s="4">
        <v>41875</v>
      </c>
      <c r="C10" s="16"/>
      <c r="D10" s="16"/>
      <c r="E10" s="16"/>
      <c r="F10" s="16"/>
      <c r="L10" s="16"/>
      <c r="M10" s="16"/>
      <c r="N10" s="16"/>
      <c r="O10" s="16"/>
    </row>
    <row r="11" spans="1:22">
      <c r="A11" s="1" t="s">
        <v>15</v>
      </c>
      <c r="B11" s="4">
        <v>41878</v>
      </c>
      <c r="C11" s="16"/>
      <c r="D11" s="16"/>
      <c r="E11" s="16"/>
      <c r="F11" s="16"/>
      <c r="L11" s="16"/>
      <c r="M11" s="16"/>
      <c r="N11" s="16"/>
      <c r="O11" s="16"/>
      <c r="T11" t="s">
        <v>45</v>
      </c>
    </row>
    <row r="12" spans="1:22">
      <c r="A12" s="1" t="s">
        <v>15</v>
      </c>
      <c r="B12" s="4">
        <v>41953</v>
      </c>
      <c r="C12" s="16" t="s">
        <v>5</v>
      </c>
      <c r="D12" s="16"/>
      <c r="E12" s="16"/>
      <c r="F12" s="16" t="s">
        <v>5</v>
      </c>
      <c r="G12" s="16" t="s">
        <v>5</v>
      </c>
      <c r="H12" s="16" t="s">
        <v>5</v>
      </c>
      <c r="J12" s="16" t="s">
        <v>45</v>
      </c>
      <c r="L12" s="16" t="s">
        <v>45</v>
      </c>
      <c r="M12" s="16" t="s">
        <v>45</v>
      </c>
      <c r="N12" s="16" t="s">
        <v>45</v>
      </c>
      <c r="O12" s="16" t="s">
        <v>45</v>
      </c>
      <c r="Q12" t="s">
        <v>45</v>
      </c>
      <c r="T12" t="s">
        <v>45</v>
      </c>
      <c r="U12" t="s">
        <v>45</v>
      </c>
      <c r="V12" t="s">
        <v>45</v>
      </c>
    </row>
    <row r="13" spans="1:22">
      <c r="A13" s="1" t="s">
        <v>24</v>
      </c>
      <c r="B13" s="4">
        <v>42103</v>
      </c>
      <c r="C13" s="16" t="s">
        <v>5</v>
      </c>
      <c r="D13" s="16" t="s">
        <v>5</v>
      </c>
      <c r="E13" s="16"/>
      <c r="F13" s="16"/>
      <c r="J13" t="s">
        <v>45</v>
      </c>
      <c r="K13" t="s">
        <v>45</v>
      </c>
      <c r="L13" s="16"/>
      <c r="M13" s="16"/>
      <c r="N13" s="16"/>
      <c r="O13" s="16"/>
      <c r="Q13" t="s">
        <v>45</v>
      </c>
      <c r="R13" t="s">
        <v>45</v>
      </c>
    </row>
    <row r="14" spans="1:22">
      <c r="A14" s="1" t="s">
        <v>21</v>
      </c>
      <c r="B14" s="4">
        <v>42172</v>
      </c>
      <c r="C14" s="16"/>
      <c r="D14" s="8"/>
      <c r="E14" s="16" t="s">
        <v>5</v>
      </c>
      <c r="F14" s="16" t="s">
        <v>5</v>
      </c>
      <c r="G14" s="16" t="s">
        <v>5</v>
      </c>
      <c r="H14" s="16" t="s">
        <v>5</v>
      </c>
      <c r="L14" s="16" t="s">
        <v>45</v>
      </c>
      <c r="M14" s="16" t="s">
        <v>45</v>
      </c>
      <c r="N14" s="16" t="s">
        <v>45</v>
      </c>
      <c r="O14" s="16" t="s">
        <v>45</v>
      </c>
      <c r="S14" t="s">
        <v>45</v>
      </c>
      <c r="T14" t="s">
        <v>45</v>
      </c>
      <c r="U14" t="s">
        <v>45</v>
      </c>
      <c r="V14" t="s">
        <v>45</v>
      </c>
    </row>
    <row r="15" spans="1:22">
      <c r="A15" s="1" t="s">
        <v>18</v>
      </c>
      <c r="B15" s="4">
        <v>42298</v>
      </c>
      <c r="C15" s="16"/>
      <c r="D15" s="16"/>
      <c r="E15" s="16" t="s">
        <v>5</v>
      </c>
      <c r="F15" s="16" t="s">
        <v>5</v>
      </c>
      <c r="G15" s="16" t="s">
        <v>5</v>
      </c>
      <c r="L15" s="16" t="s">
        <v>45</v>
      </c>
      <c r="M15" s="16" t="s">
        <v>45</v>
      </c>
      <c r="N15" s="16"/>
      <c r="O15" s="16"/>
      <c r="S15" t="s">
        <v>45</v>
      </c>
      <c r="T15" t="s">
        <v>45</v>
      </c>
      <c r="U15" t="s">
        <v>45</v>
      </c>
      <c r="V15" t="s">
        <v>45</v>
      </c>
    </row>
    <row r="16" spans="1:22">
      <c r="A16" s="1" t="s">
        <v>18</v>
      </c>
      <c r="B16" s="4">
        <v>42369</v>
      </c>
      <c r="C16" s="16"/>
      <c r="D16" s="16"/>
      <c r="E16" s="16"/>
      <c r="F16" s="16"/>
      <c r="L16" s="16"/>
      <c r="M16" s="16"/>
      <c r="N16" s="16"/>
      <c r="O16" s="16"/>
    </row>
    <row r="17" spans="1:22">
      <c r="A17" s="1" t="s">
        <v>17</v>
      </c>
      <c r="B17" s="4">
        <v>42394</v>
      </c>
      <c r="C17" s="16" t="s">
        <v>5</v>
      </c>
      <c r="D17" s="16"/>
      <c r="E17" s="16" t="s">
        <v>5</v>
      </c>
      <c r="F17" s="16" t="s">
        <v>5</v>
      </c>
      <c r="J17" t="s">
        <v>45</v>
      </c>
      <c r="L17" s="16" t="s">
        <v>45</v>
      </c>
      <c r="M17" s="16" t="s">
        <v>45</v>
      </c>
      <c r="N17" s="16"/>
      <c r="O17" s="16"/>
      <c r="Q17" t="s">
        <v>45</v>
      </c>
      <c r="S17" t="s">
        <v>45</v>
      </c>
      <c r="T17" t="s">
        <v>45</v>
      </c>
    </row>
    <row r="18" spans="1:22">
      <c r="A18" s="1" t="s">
        <v>18</v>
      </c>
      <c r="B18" s="4">
        <v>42701</v>
      </c>
      <c r="C18" s="16"/>
      <c r="D18" s="16"/>
      <c r="E18" s="16"/>
      <c r="F18" s="16"/>
      <c r="H18" s="16" t="s">
        <v>5</v>
      </c>
      <c r="L18" s="16"/>
      <c r="M18" s="16"/>
      <c r="N18" s="16"/>
      <c r="O18" s="16" t="s">
        <v>45</v>
      </c>
      <c r="V18" t="s">
        <v>45</v>
      </c>
    </row>
    <row r="19" spans="1:22">
      <c r="A19" s="1" t="s">
        <v>18</v>
      </c>
      <c r="B19" s="4">
        <v>42804</v>
      </c>
      <c r="C19" s="16"/>
      <c r="D19" s="16"/>
      <c r="E19" s="16" t="s">
        <v>5</v>
      </c>
      <c r="F19" s="16"/>
      <c r="L19" s="16"/>
      <c r="M19" s="16"/>
      <c r="N19" s="16"/>
      <c r="O19" s="16"/>
      <c r="S19" t="s">
        <v>45</v>
      </c>
    </row>
    <row r="20" spans="1:22">
      <c r="A20" s="1" t="s">
        <v>24</v>
      </c>
      <c r="B20" s="4">
        <v>42805</v>
      </c>
      <c r="C20" s="16"/>
      <c r="D20" s="16"/>
      <c r="E20" s="16"/>
      <c r="F20" s="16"/>
      <c r="L20" s="16" t="s">
        <v>45</v>
      </c>
      <c r="M20" s="16"/>
      <c r="N20" s="16"/>
      <c r="O20" s="16"/>
      <c r="S20" t="s">
        <v>45</v>
      </c>
    </row>
    <row r="21" spans="1:22">
      <c r="A21" s="1" t="s">
        <v>18</v>
      </c>
      <c r="B21" s="4">
        <v>42909</v>
      </c>
      <c r="C21" s="16"/>
      <c r="D21" s="16"/>
      <c r="E21" s="16" t="s">
        <v>5</v>
      </c>
      <c r="F21" s="16" t="s">
        <v>5</v>
      </c>
      <c r="G21" s="16" t="s">
        <v>5</v>
      </c>
      <c r="H21" s="16" t="s">
        <v>5</v>
      </c>
      <c r="L21" s="16" t="s">
        <v>45</v>
      </c>
      <c r="M21" s="16" t="s">
        <v>45</v>
      </c>
      <c r="N21" s="16" t="s">
        <v>45</v>
      </c>
      <c r="O21" s="16" t="s">
        <v>45</v>
      </c>
      <c r="T21" t="s">
        <v>45</v>
      </c>
      <c r="U21" t="s">
        <v>45</v>
      </c>
      <c r="V21" t="s">
        <v>45</v>
      </c>
    </row>
    <row r="22" spans="1:22">
      <c r="A22" s="1" t="s">
        <v>31</v>
      </c>
      <c r="B22" s="4">
        <v>42913</v>
      </c>
      <c r="C22" s="16"/>
      <c r="D22" s="16"/>
      <c r="E22" s="16" t="s">
        <v>5</v>
      </c>
      <c r="F22" s="16"/>
      <c r="G22" s="16" t="s">
        <v>5</v>
      </c>
      <c r="H22" s="16" t="s">
        <v>5</v>
      </c>
      <c r="L22" s="16" t="s">
        <v>45</v>
      </c>
      <c r="M22" s="16"/>
      <c r="N22" s="16" t="s">
        <v>45</v>
      </c>
      <c r="O22" s="16" t="s">
        <v>45</v>
      </c>
      <c r="S22" t="s">
        <v>45</v>
      </c>
      <c r="U22" t="s">
        <v>45</v>
      </c>
      <c r="V22" t="s">
        <v>45</v>
      </c>
    </row>
    <row r="23" spans="1:22">
      <c r="A23" s="1" t="s">
        <v>15</v>
      </c>
      <c r="B23" s="4">
        <v>43181</v>
      </c>
      <c r="C23" s="16"/>
      <c r="D23" s="16"/>
      <c r="E23" s="16" t="s">
        <v>5</v>
      </c>
      <c r="F23" s="16" t="s">
        <v>5</v>
      </c>
      <c r="G23" s="16" t="s">
        <v>5</v>
      </c>
      <c r="L23" s="16"/>
      <c r="M23" s="16" t="s">
        <v>45</v>
      </c>
      <c r="N23" s="16" t="s">
        <v>45</v>
      </c>
      <c r="O23" s="16"/>
      <c r="Q23" t="s">
        <v>45</v>
      </c>
      <c r="S23" t="s">
        <v>45</v>
      </c>
      <c r="U23" t="s">
        <v>45</v>
      </c>
    </row>
    <row r="24" spans="1:22">
      <c r="A24" s="1" t="s">
        <v>36</v>
      </c>
      <c r="B24" s="4">
        <v>43265</v>
      </c>
      <c r="C24" s="16" t="s">
        <v>5</v>
      </c>
      <c r="D24" s="16" t="s">
        <v>5</v>
      </c>
      <c r="E24" s="16" t="s">
        <v>5</v>
      </c>
      <c r="F24" s="16"/>
      <c r="G24" s="16" t="s">
        <v>5</v>
      </c>
      <c r="H24" s="16" t="s">
        <v>5</v>
      </c>
      <c r="J24" s="16" t="s">
        <v>45</v>
      </c>
      <c r="L24" s="16"/>
      <c r="M24" s="16"/>
      <c r="N24" s="16"/>
      <c r="O24" s="16" t="s">
        <v>45</v>
      </c>
      <c r="Q24" t="s">
        <v>45</v>
      </c>
      <c r="S24" t="s">
        <v>45</v>
      </c>
      <c r="U24" t="s">
        <v>45</v>
      </c>
      <c r="V24" t="s">
        <v>45</v>
      </c>
    </row>
    <row r="25" spans="1:22">
      <c r="A25" s="1" t="s">
        <v>15</v>
      </c>
      <c r="B25" s="4">
        <v>43295</v>
      </c>
      <c r="C25" s="16"/>
      <c r="D25" s="16"/>
      <c r="E25" s="16" t="s">
        <v>5</v>
      </c>
      <c r="F25" s="16"/>
      <c r="G25" s="16" t="s">
        <v>5</v>
      </c>
      <c r="H25" s="16" t="s">
        <v>5</v>
      </c>
      <c r="K25" t="s">
        <v>45</v>
      </c>
      <c r="L25" s="16" t="s">
        <v>45</v>
      </c>
      <c r="M25" s="16"/>
      <c r="N25" s="16" t="s">
        <v>45</v>
      </c>
      <c r="O25" s="16" t="s">
        <v>45</v>
      </c>
      <c r="S25" t="s">
        <v>45</v>
      </c>
      <c r="U25" t="s">
        <v>45</v>
      </c>
      <c r="V25" t="s">
        <v>45</v>
      </c>
    </row>
    <row r="26" spans="1:22">
      <c r="A26" s="1" t="s">
        <v>15</v>
      </c>
      <c r="B26" s="4">
        <v>43463</v>
      </c>
      <c r="C26" s="16"/>
      <c r="D26" s="16" t="s">
        <v>5</v>
      </c>
      <c r="E26" s="16"/>
      <c r="F26" s="16"/>
      <c r="K26" t="s">
        <v>45</v>
      </c>
      <c r="L26" s="16"/>
      <c r="M26" s="16"/>
      <c r="N26" s="16"/>
      <c r="O26" s="16"/>
      <c r="Q26" s="16"/>
      <c r="R26" t="s">
        <v>45</v>
      </c>
    </row>
    <row r="27" spans="1:22">
      <c r="B27" s="4"/>
      <c r="C27" s="7"/>
      <c r="D27" s="7"/>
      <c r="E27" s="7"/>
      <c r="F27" s="7"/>
      <c r="L27" s="7"/>
      <c r="M27" s="7"/>
      <c r="N27" s="7"/>
      <c r="O27" s="7"/>
    </row>
    <row r="28" spans="1:22">
      <c r="C28">
        <f>COUNTIF(C4:C26,C24)</f>
        <v>7</v>
      </c>
      <c r="D28">
        <f t="shared" ref="D28:E28" si="0">COUNTIF(D4:D26,D24)</f>
        <v>8</v>
      </c>
      <c r="E28">
        <f t="shared" si="0"/>
        <v>11</v>
      </c>
      <c r="F28">
        <f>COUNTIF(F4:F26,F23)</f>
        <v>10</v>
      </c>
      <c r="G28">
        <f>COUNTIF(G4:G26,G23)</f>
        <v>8</v>
      </c>
      <c r="H28">
        <f>COUNTIF(H4:H26,H22)</f>
        <v>11</v>
      </c>
      <c r="J28" s="16">
        <f>COUNTIF(J4:J26,J5)</f>
        <v>7</v>
      </c>
      <c r="K28" s="16">
        <f t="shared" ref="K28" si="1">COUNTIF(K4:K26,K5)</f>
        <v>8</v>
      </c>
      <c r="L28" s="16">
        <f>COUNTIF(L4:L26,L12)</f>
        <v>10</v>
      </c>
      <c r="M28" s="16">
        <f t="shared" ref="M28:V28" si="2">COUNTIF(M4:M26,M12)</f>
        <v>9</v>
      </c>
      <c r="N28" s="16">
        <f t="shared" si="2"/>
        <v>6</v>
      </c>
      <c r="O28" s="16">
        <f t="shared" si="2"/>
        <v>10</v>
      </c>
      <c r="P28" s="16"/>
      <c r="Q28" s="16">
        <f t="shared" si="2"/>
        <v>8</v>
      </c>
      <c r="R28" s="16">
        <f>COUNTIF(R4:R26,R9)</f>
        <v>7</v>
      </c>
      <c r="S28" s="16">
        <f>COUNTIF(S4:S26,S9)</f>
        <v>11</v>
      </c>
      <c r="T28" s="16">
        <f t="shared" si="2"/>
        <v>11</v>
      </c>
      <c r="U28" s="16">
        <f t="shared" si="2"/>
        <v>9</v>
      </c>
      <c r="V28" s="16">
        <f t="shared" si="2"/>
        <v>12</v>
      </c>
    </row>
    <row r="29" spans="1:22">
      <c r="C29" s="13">
        <f>C28/23</f>
        <v>0.30434782608695654</v>
      </c>
      <c r="D29" s="13">
        <f t="shared" ref="D29:H29" si="3">D28/23</f>
        <v>0.34782608695652173</v>
      </c>
      <c r="E29" s="13">
        <f t="shared" si="3"/>
        <v>0.47826086956521741</v>
      </c>
      <c r="F29" s="13">
        <f t="shared" si="3"/>
        <v>0.43478260869565216</v>
      </c>
      <c r="G29" s="13">
        <f t="shared" si="3"/>
        <v>0.34782608695652173</v>
      </c>
      <c r="H29" s="13">
        <f t="shared" si="3"/>
        <v>0.47826086956521741</v>
      </c>
      <c r="J29" s="12">
        <f>J28/23</f>
        <v>0.30434782608695654</v>
      </c>
      <c r="K29" s="12">
        <f t="shared" ref="K29:N29" si="4">K28/23</f>
        <v>0.34782608695652173</v>
      </c>
      <c r="L29" s="12">
        <f t="shared" si="4"/>
        <v>0.43478260869565216</v>
      </c>
      <c r="M29" s="12">
        <f t="shared" si="4"/>
        <v>0.39130434782608697</v>
      </c>
      <c r="N29" s="12">
        <f t="shared" si="4"/>
        <v>0.2608695652173913</v>
      </c>
      <c r="O29" s="12">
        <f>O28/23</f>
        <v>0.43478260869565216</v>
      </c>
      <c r="Q29" s="12">
        <f>Q28/23</f>
        <v>0.34782608695652173</v>
      </c>
      <c r="R29" s="12">
        <f t="shared" ref="R29:V29" si="5">R28/23</f>
        <v>0.30434782608695654</v>
      </c>
      <c r="S29" s="12">
        <f t="shared" si="5"/>
        <v>0.47826086956521741</v>
      </c>
      <c r="T29" s="12">
        <f t="shared" si="5"/>
        <v>0.47826086956521741</v>
      </c>
      <c r="U29" s="12">
        <f t="shared" si="5"/>
        <v>0.39130434782608697</v>
      </c>
      <c r="V29" s="12">
        <f t="shared" si="5"/>
        <v>0.52173913043478259</v>
      </c>
    </row>
  </sheetData>
  <mergeCells count="3">
    <mergeCell ref="C2:H2"/>
    <mergeCell ref="J2:O2"/>
    <mergeCell ref="Q2:V2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FA346-FC40-7745-B408-3B83D2CC6727}">
  <dimension ref="A1:E97"/>
  <sheetViews>
    <sheetView tabSelected="1" workbookViewId="0">
      <pane xSplit="2" ySplit="5" topLeftCell="C49" activePane="bottomRight" state="frozen"/>
      <selection pane="topRight" activeCell="C1" sqref="C1"/>
      <selection pane="bottomLeft" activeCell="A6" sqref="A6"/>
      <selection pane="bottomRight" activeCell="D71" sqref="D71"/>
    </sheetView>
  </sheetViews>
  <sheetFormatPr baseColWidth="10" defaultRowHeight="18"/>
  <cols>
    <col min="2" max="2" width="11.42578125" style="1" bestFit="1" customWidth="1"/>
    <col min="3" max="4" width="10.7109375" style="20"/>
  </cols>
  <sheetData>
    <row r="1" spans="1:5">
      <c r="B1" s="2"/>
    </row>
    <row r="2" spans="1:5">
      <c r="B2" s="2"/>
    </row>
    <row r="3" spans="1:5">
      <c r="B3" s="2"/>
    </row>
    <row r="4" spans="1:5" s="10" customFormat="1">
      <c r="B4" s="2"/>
      <c r="C4" s="19">
        <v>717</v>
      </c>
      <c r="D4" s="19">
        <v>515</v>
      </c>
      <c r="E4" s="19">
        <v>313</v>
      </c>
    </row>
    <row r="5" spans="1:5">
      <c r="B5" s="3" t="s">
        <v>0</v>
      </c>
      <c r="C5" s="20" t="s">
        <v>3</v>
      </c>
      <c r="D5" s="20" t="s">
        <v>3</v>
      </c>
      <c r="E5" s="20" t="s">
        <v>3</v>
      </c>
    </row>
    <row r="6" spans="1:5">
      <c r="A6" s="1" t="s">
        <v>15</v>
      </c>
      <c r="B6" s="4">
        <v>41276</v>
      </c>
    </row>
    <row r="7" spans="1:5">
      <c r="A7" s="1" t="s">
        <v>15</v>
      </c>
      <c r="B7" s="4">
        <v>41306</v>
      </c>
    </row>
    <row r="8" spans="1:5">
      <c r="A8" s="1" t="s">
        <v>16</v>
      </c>
      <c r="B8" s="4">
        <v>41353</v>
      </c>
    </row>
    <row r="9" spans="1:5">
      <c r="A9" s="1" t="s">
        <v>15</v>
      </c>
      <c r="B9" s="4">
        <v>41354</v>
      </c>
    </row>
    <row r="10" spans="1:5">
      <c r="A10" s="1" t="s">
        <v>15</v>
      </c>
      <c r="B10" s="4">
        <v>41359</v>
      </c>
      <c r="D10" s="20" t="s">
        <v>5</v>
      </c>
    </row>
    <row r="11" spans="1:5">
      <c r="A11" s="1" t="s">
        <v>17</v>
      </c>
      <c r="B11" s="4">
        <v>41369</v>
      </c>
    </row>
    <row r="12" spans="1:5">
      <c r="A12" s="1" t="s">
        <v>15</v>
      </c>
      <c r="B12" s="4">
        <v>41390</v>
      </c>
      <c r="C12" s="20" t="s">
        <v>5</v>
      </c>
      <c r="D12" s="20" t="s">
        <v>5</v>
      </c>
      <c r="E12" t="s">
        <v>5</v>
      </c>
    </row>
    <row r="13" spans="1:5">
      <c r="A13" s="1" t="s">
        <v>19</v>
      </c>
      <c r="B13" s="4">
        <v>41409</v>
      </c>
      <c r="C13" s="20" t="s">
        <v>5</v>
      </c>
      <c r="D13" s="20" t="s">
        <v>5</v>
      </c>
      <c r="E13" t="s">
        <v>5</v>
      </c>
    </row>
    <row r="14" spans="1:5">
      <c r="A14" s="1" t="s">
        <v>15</v>
      </c>
      <c r="B14" s="4">
        <v>41410</v>
      </c>
      <c r="C14" s="20" t="s">
        <v>5</v>
      </c>
      <c r="D14" s="20" t="s">
        <v>5</v>
      </c>
      <c r="E14" t="s">
        <v>5</v>
      </c>
    </row>
    <row r="15" spans="1:5">
      <c r="A15" s="1" t="s">
        <v>18</v>
      </c>
      <c r="B15" s="4">
        <v>41474</v>
      </c>
    </row>
    <row r="16" spans="1:5">
      <c r="A16" s="1" t="s">
        <v>15</v>
      </c>
      <c r="B16" s="4">
        <v>41513</v>
      </c>
      <c r="E16" t="s">
        <v>5</v>
      </c>
    </row>
    <row r="17" spans="1:5">
      <c r="A17" s="1" t="s">
        <v>18</v>
      </c>
      <c r="B17" s="4">
        <v>41613</v>
      </c>
    </row>
    <row r="18" spans="1:5">
      <c r="A18" s="1" t="s">
        <v>20</v>
      </c>
      <c r="B18" s="4">
        <v>41712</v>
      </c>
      <c r="C18" s="20" t="s">
        <v>5</v>
      </c>
      <c r="D18" s="20" t="s">
        <v>5</v>
      </c>
      <c r="E18" t="s">
        <v>5</v>
      </c>
    </row>
    <row r="19" spans="1:5">
      <c r="A19" s="1" t="s">
        <v>17</v>
      </c>
      <c r="B19" s="4">
        <v>41831</v>
      </c>
      <c r="C19" s="20" t="s">
        <v>5</v>
      </c>
      <c r="D19" s="20" t="s">
        <v>5</v>
      </c>
      <c r="E19" t="s">
        <v>5</v>
      </c>
    </row>
    <row r="20" spans="1:5">
      <c r="A20" s="1" t="s">
        <v>17</v>
      </c>
      <c r="B20" s="4">
        <v>41837</v>
      </c>
      <c r="C20" s="20" t="s">
        <v>5</v>
      </c>
      <c r="D20" s="20" t="s">
        <v>5</v>
      </c>
      <c r="E20" t="s">
        <v>5</v>
      </c>
    </row>
    <row r="21" spans="1:5">
      <c r="A21" s="1" t="s">
        <v>21</v>
      </c>
      <c r="B21" s="4">
        <v>41849</v>
      </c>
      <c r="C21" s="20" t="s">
        <v>5</v>
      </c>
      <c r="D21" s="20" t="s">
        <v>5</v>
      </c>
      <c r="E21" t="s">
        <v>5</v>
      </c>
    </row>
    <row r="22" spans="1:5">
      <c r="A22" s="14" t="s">
        <v>22</v>
      </c>
      <c r="B22" s="4">
        <v>41875</v>
      </c>
      <c r="C22" s="20" t="s">
        <v>5</v>
      </c>
      <c r="D22" s="20" t="s">
        <v>5</v>
      </c>
      <c r="E22" t="s">
        <v>5</v>
      </c>
    </row>
    <row r="23" spans="1:5">
      <c r="A23" s="1" t="s">
        <v>15</v>
      </c>
      <c r="B23" s="4">
        <v>41878</v>
      </c>
      <c r="C23" s="20" t="s">
        <v>5</v>
      </c>
      <c r="D23" s="20" t="s">
        <v>5</v>
      </c>
      <c r="E23" t="s">
        <v>5</v>
      </c>
    </row>
    <row r="24" spans="1:5">
      <c r="A24" s="1" t="s">
        <v>23</v>
      </c>
      <c r="B24" s="4">
        <v>41912</v>
      </c>
      <c r="C24" s="20" t="s">
        <v>5</v>
      </c>
      <c r="D24" s="20" t="s">
        <v>5</v>
      </c>
      <c r="E24" t="s">
        <v>5</v>
      </c>
    </row>
    <row r="25" spans="1:5">
      <c r="A25" s="14" t="s">
        <v>15</v>
      </c>
      <c r="B25" s="4">
        <v>41932</v>
      </c>
      <c r="C25" s="20" t="s">
        <v>5</v>
      </c>
      <c r="D25" s="20" t="s">
        <v>5</v>
      </c>
      <c r="E25" t="s">
        <v>5</v>
      </c>
    </row>
    <row r="26" spans="1:5">
      <c r="A26" s="1" t="s">
        <v>15</v>
      </c>
      <c r="B26" s="4">
        <v>41953</v>
      </c>
      <c r="D26" s="20" t="s">
        <v>5</v>
      </c>
    </row>
    <row r="27" spans="1:5">
      <c r="A27" s="1" t="s">
        <v>15</v>
      </c>
      <c r="B27" s="4">
        <v>41960</v>
      </c>
    </row>
    <row r="28" spans="1:5">
      <c r="A28" s="1" t="s">
        <v>15</v>
      </c>
      <c r="B28" s="4">
        <v>42010</v>
      </c>
    </row>
    <row r="29" spans="1:5">
      <c r="A29" s="1" t="s">
        <v>24</v>
      </c>
      <c r="B29" s="4">
        <v>42011</v>
      </c>
    </row>
    <row r="30" spans="1:5">
      <c r="A30" s="1" t="s">
        <v>25</v>
      </c>
      <c r="B30" s="4">
        <v>42029</v>
      </c>
    </row>
    <row r="31" spans="1:5">
      <c r="A31" s="1" t="s">
        <v>24</v>
      </c>
      <c r="B31" s="4">
        <v>42103</v>
      </c>
    </row>
    <row r="32" spans="1:5">
      <c r="A32" s="1" t="s">
        <v>21</v>
      </c>
      <c r="B32" s="4">
        <v>42172</v>
      </c>
    </row>
    <row r="33" spans="1:5">
      <c r="A33" s="1" t="s">
        <v>15</v>
      </c>
      <c r="B33" s="4">
        <v>42223</v>
      </c>
    </row>
    <row r="34" spans="1:5">
      <c r="A34" s="1" t="s">
        <v>18</v>
      </c>
      <c r="B34" s="4">
        <v>42298</v>
      </c>
      <c r="C34" s="20" t="s">
        <v>5</v>
      </c>
      <c r="D34" s="20" t="s">
        <v>5</v>
      </c>
      <c r="E34" t="s">
        <v>5</v>
      </c>
    </row>
    <row r="35" spans="1:5">
      <c r="A35" s="1" t="s">
        <v>15</v>
      </c>
      <c r="B35" s="4">
        <v>42333</v>
      </c>
      <c r="C35" s="20" t="s">
        <v>5</v>
      </c>
      <c r="D35" s="20" t="s">
        <v>5</v>
      </c>
      <c r="E35" t="s">
        <v>5</v>
      </c>
    </row>
    <row r="36" spans="1:5">
      <c r="A36" s="1" t="s">
        <v>18</v>
      </c>
      <c r="B36" s="4">
        <v>42369</v>
      </c>
    </row>
    <row r="37" spans="1:5">
      <c r="A37" s="1" t="s">
        <v>26</v>
      </c>
      <c r="B37" s="4">
        <v>42388</v>
      </c>
      <c r="C37" s="20" t="s">
        <v>5</v>
      </c>
      <c r="D37" s="20" t="s">
        <v>5</v>
      </c>
      <c r="E37" t="s">
        <v>5</v>
      </c>
    </row>
    <row r="38" spans="1:5">
      <c r="A38" s="1" t="s">
        <v>27</v>
      </c>
      <c r="B38" s="4">
        <v>42389</v>
      </c>
      <c r="C38" s="20" t="s">
        <v>5</v>
      </c>
      <c r="D38" s="20" t="s">
        <v>5</v>
      </c>
      <c r="E38" t="s">
        <v>5</v>
      </c>
    </row>
    <row r="39" spans="1:5">
      <c r="A39" s="1" t="s">
        <v>17</v>
      </c>
      <c r="B39" s="4">
        <v>42394</v>
      </c>
      <c r="C39" s="20" t="s">
        <v>5</v>
      </c>
      <c r="D39" s="20" t="s">
        <v>5</v>
      </c>
      <c r="E39" t="s">
        <v>5</v>
      </c>
    </row>
    <row r="40" spans="1:5">
      <c r="A40" s="1" t="s">
        <v>18</v>
      </c>
      <c r="B40" s="4">
        <v>42398</v>
      </c>
      <c r="C40" s="20" t="s">
        <v>5</v>
      </c>
      <c r="D40" s="20" t="s">
        <v>5</v>
      </c>
      <c r="E40" t="s">
        <v>5</v>
      </c>
    </row>
    <row r="41" spans="1:5">
      <c r="A41" s="1" t="s">
        <v>28</v>
      </c>
      <c r="B41" s="4">
        <v>42541</v>
      </c>
      <c r="C41" s="20" t="s">
        <v>5</v>
      </c>
      <c r="D41" s="20" t="s">
        <v>5</v>
      </c>
      <c r="E41" t="s">
        <v>5</v>
      </c>
    </row>
    <row r="42" spans="1:5">
      <c r="A42" s="1" t="s">
        <v>29</v>
      </c>
      <c r="B42" s="4">
        <v>42682</v>
      </c>
    </row>
    <row r="43" spans="1:5">
      <c r="A43" s="1" t="s">
        <v>18</v>
      </c>
      <c r="B43" s="4">
        <v>42701</v>
      </c>
      <c r="C43" s="20" t="s">
        <v>5</v>
      </c>
      <c r="D43" s="20" t="s">
        <v>5</v>
      </c>
      <c r="E43" t="s">
        <v>5</v>
      </c>
    </row>
    <row r="44" spans="1:5">
      <c r="A44" s="1" t="s">
        <v>15</v>
      </c>
      <c r="B44" s="4">
        <v>42702</v>
      </c>
      <c r="C44" s="20" t="s">
        <v>5</v>
      </c>
      <c r="D44" s="20" t="s">
        <v>5</v>
      </c>
      <c r="E44" t="s">
        <v>5</v>
      </c>
    </row>
    <row r="45" spans="1:5">
      <c r="A45" s="1" t="s">
        <v>18</v>
      </c>
      <c r="B45" s="4">
        <v>42793</v>
      </c>
      <c r="C45" s="20" t="s">
        <v>5</v>
      </c>
      <c r="D45" s="20" t="s">
        <v>5</v>
      </c>
      <c r="E45" t="s">
        <v>5</v>
      </c>
    </row>
    <row r="46" spans="1:5">
      <c r="A46" s="1" t="s">
        <v>18</v>
      </c>
      <c r="B46" s="4">
        <v>42804</v>
      </c>
      <c r="C46" s="20" t="s">
        <v>5</v>
      </c>
      <c r="D46" s="20" t="s">
        <v>5</v>
      </c>
      <c r="E46" t="s">
        <v>5</v>
      </c>
    </row>
    <row r="47" spans="1:5">
      <c r="A47" s="1" t="s">
        <v>24</v>
      </c>
      <c r="B47" s="4">
        <v>42805</v>
      </c>
      <c r="C47" s="20" t="s">
        <v>5</v>
      </c>
      <c r="D47" s="20" t="s">
        <v>5</v>
      </c>
      <c r="E47" t="s">
        <v>5</v>
      </c>
    </row>
    <row r="48" spans="1:5">
      <c r="A48" s="1" t="s">
        <v>30</v>
      </c>
      <c r="B48" s="4">
        <v>42807</v>
      </c>
      <c r="C48" s="20" t="s">
        <v>5</v>
      </c>
      <c r="D48" s="20" t="s">
        <v>5</v>
      </c>
      <c r="E48" t="s">
        <v>5</v>
      </c>
    </row>
    <row r="49" spans="1:5">
      <c r="A49" s="1" t="s">
        <v>18</v>
      </c>
      <c r="B49" s="4">
        <v>42909</v>
      </c>
      <c r="C49" s="20" t="s">
        <v>5</v>
      </c>
      <c r="D49" s="20" t="s">
        <v>5</v>
      </c>
      <c r="E49" t="s">
        <v>5</v>
      </c>
    </row>
    <row r="50" spans="1:5">
      <c r="A50" s="1" t="s">
        <v>31</v>
      </c>
      <c r="B50" s="4">
        <v>42913</v>
      </c>
      <c r="C50" s="20" t="s">
        <v>5</v>
      </c>
      <c r="D50" s="20" t="s">
        <v>5</v>
      </c>
      <c r="E50" t="s">
        <v>5</v>
      </c>
    </row>
    <row r="51" spans="1:5">
      <c r="A51" s="1" t="s">
        <v>32</v>
      </c>
      <c r="B51" s="4">
        <v>42954</v>
      </c>
      <c r="C51" s="20" t="s">
        <v>5</v>
      </c>
    </row>
    <row r="52" spans="1:5">
      <c r="A52" s="1" t="s">
        <v>33</v>
      </c>
      <c r="B52" s="4">
        <v>43056</v>
      </c>
      <c r="C52" s="20" t="s">
        <v>5</v>
      </c>
      <c r="D52" s="20" t="s">
        <v>5</v>
      </c>
      <c r="E52" t="s">
        <v>5</v>
      </c>
    </row>
    <row r="53" spans="1:5">
      <c r="A53" s="1" t="s">
        <v>34</v>
      </c>
      <c r="B53" s="4">
        <v>43127</v>
      </c>
      <c r="C53" s="20" t="s">
        <v>5</v>
      </c>
      <c r="D53" s="20" t="s">
        <v>5</v>
      </c>
      <c r="E53" t="s">
        <v>5</v>
      </c>
    </row>
    <row r="54" spans="1:5">
      <c r="A54" s="1" t="s">
        <v>35</v>
      </c>
      <c r="B54" s="4">
        <v>43178</v>
      </c>
    </row>
    <row r="55" spans="1:5">
      <c r="A55" s="1" t="s">
        <v>15</v>
      </c>
      <c r="B55" s="4">
        <v>43181</v>
      </c>
    </row>
    <row r="56" spans="1:5">
      <c r="A56" s="1" t="s">
        <v>15</v>
      </c>
      <c r="B56" s="4">
        <v>43183</v>
      </c>
    </row>
    <row r="57" spans="1:5">
      <c r="A57" s="1" t="s">
        <v>36</v>
      </c>
      <c r="B57" s="4">
        <v>43265</v>
      </c>
    </row>
    <row r="58" spans="1:5">
      <c r="A58" s="1" t="s">
        <v>15</v>
      </c>
      <c r="B58" s="4">
        <v>43295</v>
      </c>
    </row>
    <row r="59" spans="1:5">
      <c r="A59" s="1" t="s">
        <v>37</v>
      </c>
      <c r="B59" s="4">
        <v>43338</v>
      </c>
    </row>
    <row r="60" spans="1:5">
      <c r="A60" s="1" t="s">
        <v>18</v>
      </c>
      <c r="B60" s="4">
        <v>43384</v>
      </c>
    </row>
    <row r="61" spans="1:5">
      <c r="A61" s="1" t="s">
        <v>38</v>
      </c>
      <c r="B61" s="4">
        <v>43405</v>
      </c>
    </row>
    <row r="62" spans="1:5">
      <c r="A62" s="1" t="s">
        <v>39</v>
      </c>
      <c r="B62" s="4">
        <v>43444</v>
      </c>
    </row>
    <row r="63" spans="1:5">
      <c r="A63" s="1" t="s">
        <v>15</v>
      </c>
      <c r="B63" s="4">
        <v>43463</v>
      </c>
    </row>
    <row r="64" spans="1:5">
      <c r="B64" s="4"/>
    </row>
    <row r="65" spans="2:5">
      <c r="B65" s="9" t="s">
        <v>46</v>
      </c>
      <c r="C65" s="20">
        <f t="shared" ref="C65" si="0">COUNTIF(C6:C63,"O")</f>
        <v>29</v>
      </c>
      <c r="D65" s="20">
        <f>COUNTIF(D6:D63,"O")</f>
        <v>30</v>
      </c>
      <c r="E65" s="20">
        <f>COUNTIF(E6:E63,"O")</f>
        <v>29</v>
      </c>
    </row>
    <row r="66" spans="2:5">
      <c r="B66" s="11"/>
      <c r="C66" s="12">
        <f>C65/58</f>
        <v>0.5</v>
      </c>
      <c r="D66" s="12">
        <f>D65/58</f>
        <v>0.51724137931034486</v>
      </c>
      <c r="E66" s="12">
        <f>E65/58</f>
        <v>0.5</v>
      </c>
    </row>
    <row r="94" spans="2:2">
      <c r="B94" s="5"/>
    </row>
    <row r="95" spans="2:2">
      <c r="B95" s="6"/>
    </row>
    <row r="96" spans="2:2">
      <c r="B96" s="5"/>
    </row>
    <row r="97" spans="2:2">
      <c r="B97" s="6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전체</vt:lpstr>
      <vt:lpstr>NorthAmerica</vt:lpstr>
      <vt:lpstr>Asia</vt:lpstr>
      <vt:lpstr>Europe</vt:lpstr>
      <vt:lpstr>+1</vt:lpstr>
      <vt:lpstr>+0</vt:lpstr>
      <vt:lpstr>임팩트</vt:lpstr>
      <vt:lpstr>R비교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2019-09-04T09:02:55Z</dcterms:created>
  <dcterms:modified xsi:type="dcterms:W3CDTF">2019-11-04T14:34:22Z</dcterms:modified>
</cp:coreProperties>
</file>