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영진(2021년)\1급\excel\스프레드시트(파일) - 최종\이론\"/>
    </mc:Choice>
  </mc:AlternateContent>
  <bookViews>
    <workbookView xWindow="0" yWindow="0" windowWidth="25600" windowHeight="13450"/>
  </bookViews>
  <sheets>
    <sheet name="보호1" sheetId="2" r:id="rId1"/>
    <sheet name="보호1(결과)" sheetId="10" r:id="rId2"/>
    <sheet name="보호2" sheetId="5" r:id="rId3"/>
    <sheet name="보호2(결과)" sheetId="11" r:id="rId4"/>
  </sheets>
  <definedNames>
    <definedName name="eight" localSheetId="2">보호2!$J$7</definedName>
    <definedName name="eight" localSheetId="3">'보호2(결과)'!$J$7</definedName>
    <definedName name="eight">#REF!</definedName>
    <definedName name="five" localSheetId="2">보호2!$G$7</definedName>
    <definedName name="five" localSheetId="3">'보호2(결과)'!$G$7</definedName>
    <definedName name="five">#REF!</definedName>
    <definedName name="four" localSheetId="2">보호2!$F$7</definedName>
    <definedName name="four" localSheetId="3">'보호2(결과)'!$F$7</definedName>
    <definedName name="four">#REF!</definedName>
    <definedName name="one" localSheetId="2">보호2!$C$7</definedName>
    <definedName name="one" localSheetId="3">'보호2(결과)'!$C$7</definedName>
    <definedName name="one">#REF!</definedName>
    <definedName name="_xlnm.Print_Area" localSheetId="1">'보호1(결과)'!$B$2:$H$26</definedName>
    <definedName name="_xlnm.Print_Area" localSheetId="3">'보호2(결과)'!$B$2:$J$41</definedName>
    <definedName name="seven" localSheetId="2">보호2!$I$7</definedName>
    <definedName name="seven" localSheetId="3">'보호2(결과)'!$I$7</definedName>
    <definedName name="seven">#REF!</definedName>
    <definedName name="six" localSheetId="2">보호2!$H$7</definedName>
    <definedName name="six" localSheetId="3">'보호2(결과)'!$H$7</definedName>
    <definedName name="six">#REF!</definedName>
    <definedName name="three" localSheetId="2">보호2!$E$7</definedName>
    <definedName name="three" localSheetId="3">'보호2(결과)'!$E$7</definedName>
    <definedName name="three">#REF!</definedName>
    <definedName name="two" localSheetId="2">보호2!$D$7</definedName>
    <definedName name="two" localSheetId="3">'보호2(결과)'!$D$7</definedName>
    <definedName name="two">#REF!</definedName>
    <definedName name="막차" localSheetId="2">보호2!$H$5</definedName>
    <definedName name="막차" localSheetId="3">'보호2(결과)'!$H$5</definedName>
    <definedName name="막차">#REF!</definedName>
    <definedName name="배차" localSheetId="2">보호2!$C$6</definedName>
    <definedName name="배차" localSheetId="3">'보호2(결과)'!$C$6</definedName>
    <definedName name="배차">#REF!</definedName>
    <definedName name="첫차" localSheetId="2">보호2!$F$5</definedName>
    <definedName name="첫차" localSheetId="3">'보호2(결과)'!$F$5</definedName>
    <definedName name="첫차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1" l="1"/>
  <c r="B11" i="11" s="1"/>
  <c r="J7" i="11"/>
  <c r="I7" i="11"/>
  <c r="H7" i="11"/>
  <c r="G7" i="11"/>
  <c r="F7" i="11"/>
  <c r="E7" i="11"/>
  <c r="D7" i="11"/>
  <c r="C7" i="11"/>
  <c r="C6" i="11"/>
  <c r="B12" i="11" l="1"/>
  <c r="C11" i="11"/>
  <c r="D11" i="11" s="1"/>
  <c r="E11" i="11" s="1"/>
  <c r="F11" i="11" s="1"/>
  <c r="G11" i="11" s="1"/>
  <c r="H11" i="11" s="1"/>
  <c r="I11" i="11" s="1"/>
  <c r="J11" i="11" s="1"/>
  <c r="C10" i="11"/>
  <c r="D10" i="11" s="1"/>
  <c r="E10" i="11" s="1"/>
  <c r="F10" i="11" s="1"/>
  <c r="G10" i="11" s="1"/>
  <c r="H10" i="11" s="1"/>
  <c r="I10" i="11" s="1"/>
  <c r="J10" i="11" s="1"/>
  <c r="F12" i="10"/>
  <c r="F11" i="10"/>
  <c r="F10" i="10"/>
  <c r="F9" i="10"/>
  <c r="F8" i="10"/>
  <c r="F7" i="10"/>
  <c r="F6" i="10"/>
  <c r="F5" i="10"/>
  <c r="F4" i="10"/>
  <c r="B13" i="11" l="1"/>
  <c r="C12" i="11"/>
  <c r="D12" i="11" s="1"/>
  <c r="E12" i="11" s="1"/>
  <c r="F12" i="11" s="1"/>
  <c r="G12" i="11" s="1"/>
  <c r="H12" i="11" s="1"/>
  <c r="I12" i="11" s="1"/>
  <c r="J12" i="11" s="1"/>
  <c r="B10" i="5"/>
  <c r="B11" i="5" s="1"/>
  <c r="J7" i="5"/>
  <c r="I7" i="5"/>
  <c r="H7" i="5"/>
  <c r="G7" i="5"/>
  <c r="F7" i="5"/>
  <c r="E7" i="5"/>
  <c r="D7" i="5"/>
  <c r="C7" i="5"/>
  <c r="C6" i="5"/>
  <c r="F12" i="2"/>
  <c r="F11" i="2"/>
  <c r="F10" i="2"/>
  <c r="F9" i="2"/>
  <c r="F8" i="2"/>
  <c r="F7" i="2"/>
  <c r="F6" i="2"/>
  <c r="F5" i="2"/>
  <c r="F4" i="2"/>
  <c r="B14" i="11" l="1"/>
  <c r="C13" i="11"/>
  <c r="D13" i="11" s="1"/>
  <c r="E13" i="11" s="1"/>
  <c r="F13" i="11" s="1"/>
  <c r="G13" i="11" s="1"/>
  <c r="H13" i="11" s="1"/>
  <c r="I13" i="11" s="1"/>
  <c r="J13" i="11" s="1"/>
  <c r="B12" i="5"/>
  <c r="C11" i="5"/>
  <c r="D11" i="5" s="1"/>
  <c r="E11" i="5" s="1"/>
  <c r="F11" i="5" s="1"/>
  <c r="G11" i="5" s="1"/>
  <c r="H11" i="5" s="1"/>
  <c r="I11" i="5" s="1"/>
  <c r="J11" i="5" s="1"/>
  <c r="C10" i="5"/>
  <c r="D10" i="5" s="1"/>
  <c r="E10" i="5" s="1"/>
  <c r="F10" i="5" s="1"/>
  <c r="G10" i="5" s="1"/>
  <c r="H10" i="5" s="1"/>
  <c r="I10" i="5" s="1"/>
  <c r="J10" i="5" s="1"/>
  <c r="B15" i="11" l="1"/>
  <c r="C14" i="11"/>
  <c r="D14" i="11" s="1"/>
  <c r="E14" i="11" s="1"/>
  <c r="F14" i="11" s="1"/>
  <c r="G14" i="11" s="1"/>
  <c r="H14" i="11" s="1"/>
  <c r="I14" i="11" s="1"/>
  <c r="J14" i="11" s="1"/>
  <c r="B13" i="5"/>
  <c r="C12" i="5"/>
  <c r="D12" i="5" s="1"/>
  <c r="E12" i="5" s="1"/>
  <c r="F12" i="5" s="1"/>
  <c r="G12" i="5" s="1"/>
  <c r="H12" i="5" s="1"/>
  <c r="I12" i="5" s="1"/>
  <c r="J12" i="5" s="1"/>
  <c r="B16" i="11" l="1"/>
  <c r="C15" i="11"/>
  <c r="D15" i="11" s="1"/>
  <c r="E15" i="11" s="1"/>
  <c r="F15" i="11" s="1"/>
  <c r="G15" i="11" s="1"/>
  <c r="H15" i="11" s="1"/>
  <c r="I15" i="11" s="1"/>
  <c r="J15" i="11" s="1"/>
  <c r="B14" i="5"/>
  <c r="C13" i="5"/>
  <c r="D13" i="5" s="1"/>
  <c r="E13" i="5" s="1"/>
  <c r="F13" i="5" s="1"/>
  <c r="G13" i="5" s="1"/>
  <c r="H13" i="5" s="1"/>
  <c r="I13" i="5" s="1"/>
  <c r="J13" i="5" s="1"/>
  <c r="B17" i="11" l="1"/>
  <c r="C16" i="11"/>
  <c r="D16" i="11" s="1"/>
  <c r="E16" i="11" s="1"/>
  <c r="F16" i="11" s="1"/>
  <c r="G16" i="11" s="1"/>
  <c r="H16" i="11" s="1"/>
  <c r="I16" i="11" s="1"/>
  <c r="J16" i="11" s="1"/>
  <c r="B15" i="5"/>
  <c r="C14" i="5"/>
  <c r="D14" i="5" s="1"/>
  <c r="E14" i="5" s="1"/>
  <c r="F14" i="5" s="1"/>
  <c r="G14" i="5" s="1"/>
  <c r="H14" i="5" s="1"/>
  <c r="I14" i="5" s="1"/>
  <c r="J14" i="5" s="1"/>
  <c r="B18" i="11" l="1"/>
  <c r="C17" i="11"/>
  <c r="D17" i="11" s="1"/>
  <c r="E17" i="11" s="1"/>
  <c r="F17" i="11" s="1"/>
  <c r="G17" i="11" s="1"/>
  <c r="H17" i="11" s="1"/>
  <c r="I17" i="11" s="1"/>
  <c r="J17" i="11" s="1"/>
  <c r="B16" i="5"/>
  <c r="C15" i="5"/>
  <c r="D15" i="5" s="1"/>
  <c r="E15" i="5" s="1"/>
  <c r="F15" i="5" s="1"/>
  <c r="G15" i="5" s="1"/>
  <c r="H15" i="5" s="1"/>
  <c r="I15" i="5" s="1"/>
  <c r="J15" i="5" s="1"/>
  <c r="B19" i="11" l="1"/>
  <c r="C18" i="11"/>
  <c r="D18" i="11" s="1"/>
  <c r="E18" i="11" s="1"/>
  <c r="F18" i="11" s="1"/>
  <c r="G18" i="11" s="1"/>
  <c r="H18" i="11" s="1"/>
  <c r="I18" i="11" s="1"/>
  <c r="J18" i="11" s="1"/>
  <c r="B17" i="5"/>
  <c r="C16" i="5"/>
  <c r="D16" i="5" s="1"/>
  <c r="E16" i="5" s="1"/>
  <c r="F16" i="5" s="1"/>
  <c r="G16" i="5" s="1"/>
  <c r="H16" i="5" s="1"/>
  <c r="I16" i="5" s="1"/>
  <c r="J16" i="5" s="1"/>
  <c r="B20" i="11" l="1"/>
  <c r="C19" i="11"/>
  <c r="D19" i="11" s="1"/>
  <c r="E19" i="11" s="1"/>
  <c r="F19" i="11" s="1"/>
  <c r="G19" i="11" s="1"/>
  <c r="H19" i="11" s="1"/>
  <c r="I19" i="11" s="1"/>
  <c r="J19" i="11" s="1"/>
  <c r="B18" i="5"/>
  <c r="C17" i="5"/>
  <c r="D17" i="5" s="1"/>
  <c r="E17" i="5" s="1"/>
  <c r="F17" i="5" s="1"/>
  <c r="G17" i="5" s="1"/>
  <c r="H17" i="5" s="1"/>
  <c r="I17" i="5" s="1"/>
  <c r="J17" i="5" s="1"/>
  <c r="B21" i="11" l="1"/>
  <c r="C20" i="11"/>
  <c r="D20" i="11" s="1"/>
  <c r="E20" i="11" s="1"/>
  <c r="F20" i="11" s="1"/>
  <c r="G20" i="11" s="1"/>
  <c r="H20" i="11" s="1"/>
  <c r="I20" i="11" s="1"/>
  <c r="J20" i="11" s="1"/>
  <c r="B19" i="5"/>
  <c r="C18" i="5"/>
  <c r="D18" i="5" s="1"/>
  <c r="E18" i="5" s="1"/>
  <c r="F18" i="5" s="1"/>
  <c r="G18" i="5" s="1"/>
  <c r="H18" i="5" s="1"/>
  <c r="I18" i="5" s="1"/>
  <c r="J18" i="5" s="1"/>
  <c r="B22" i="11" l="1"/>
  <c r="C21" i="11"/>
  <c r="D21" i="11" s="1"/>
  <c r="E21" i="11" s="1"/>
  <c r="F21" i="11" s="1"/>
  <c r="G21" i="11" s="1"/>
  <c r="H21" i="11" s="1"/>
  <c r="I21" i="11" s="1"/>
  <c r="J21" i="11" s="1"/>
  <c r="B20" i="5"/>
  <c r="C19" i="5"/>
  <c r="D19" i="5" s="1"/>
  <c r="E19" i="5" s="1"/>
  <c r="F19" i="5" s="1"/>
  <c r="G19" i="5" s="1"/>
  <c r="H19" i="5" s="1"/>
  <c r="I19" i="5" s="1"/>
  <c r="J19" i="5" s="1"/>
  <c r="B23" i="11" l="1"/>
  <c r="C22" i="11"/>
  <c r="D22" i="11" s="1"/>
  <c r="E22" i="11" s="1"/>
  <c r="F22" i="11" s="1"/>
  <c r="G22" i="11" s="1"/>
  <c r="H22" i="11" s="1"/>
  <c r="I22" i="11" s="1"/>
  <c r="J22" i="11" s="1"/>
  <c r="B21" i="5"/>
  <c r="C20" i="5"/>
  <c r="D20" i="5" s="1"/>
  <c r="E20" i="5" s="1"/>
  <c r="F20" i="5" s="1"/>
  <c r="G20" i="5" s="1"/>
  <c r="H20" i="5" s="1"/>
  <c r="I20" i="5" s="1"/>
  <c r="J20" i="5" s="1"/>
  <c r="B24" i="11" l="1"/>
  <c r="C23" i="11"/>
  <c r="D23" i="11" s="1"/>
  <c r="E23" i="11" s="1"/>
  <c r="F23" i="11" s="1"/>
  <c r="G23" i="11" s="1"/>
  <c r="H23" i="11" s="1"/>
  <c r="I23" i="11" s="1"/>
  <c r="J23" i="11" s="1"/>
  <c r="B22" i="5"/>
  <c r="C21" i="5"/>
  <c r="D21" i="5" s="1"/>
  <c r="E21" i="5" s="1"/>
  <c r="F21" i="5" s="1"/>
  <c r="G21" i="5" s="1"/>
  <c r="H21" i="5" s="1"/>
  <c r="I21" i="5" s="1"/>
  <c r="J21" i="5" s="1"/>
  <c r="B25" i="11" l="1"/>
  <c r="C24" i="11"/>
  <c r="D24" i="11" s="1"/>
  <c r="E24" i="11" s="1"/>
  <c r="F24" i="11" s="1"/>
  <c r="G24" i="11" s="1"/>
  <c r="H24" i="11" s="1"/>
  <c r="I24" i="11" s="1"/>
  <c r="J24" i="11" s="1"/>
  <c r="B23" i="5"/>
  <c r="C22" i="5"/>
  <c r="D22" i="5" s="1"/>
  <c r="E22" i="5" s="1"/>
  <c r="F22" i="5" s="1"/>
  <c r="G22" i="5" s="1"/>
  <c r="H22" i="5" s="1"/>
  <c r="I22" i="5" s="1"/>
  <c r="J22" i="5" s="1"/>
  <c r="B26" i="11" l="1"/>
  <c r="C25" i="11"/>
  <c r="D25" i="11" s="1"/>
  <c r="E25" i="11" s="1"/>
  <c r="F25" i="11" s="1"/>
  <c r="G25" i="11" s="1"/>
  <c r="H25" i="11" s="1"/>
  <c r="I25" i="11" s="1"/>
  <c r="J25" i="11" s="1"/>
  <c r="B24" i="5"/>
  <c r="C23" i="5"/>
  <c r="D23" i="5" s="1"/>
  <c r="E23" i="5" s="1"/>
  <c r="F23" i="5" s="1"/>
  <c r="G23" i="5" s="1"/>
  <c r="H23" i="5" s="1"/>
  <c r="I23" i="5" s="1"/>
  <c r="J23" i="5" s="1"/>
  <c r="B27" i="11" l="1"/>
  <c r="C26" i="11"/>
  <c r="D26" i="11" s="1"/>
  <c r="E26" i="11" s="1"/>
  <c r="F26" i="11" s="1"/>
  <c r="G26" i="11" s="1"/>
  <c r="H26" i="11" s="1"/>
  <c r="I26" i="11" s="1"/>
  <c r="J26" i="11" s="1"/>
  <c r="C24" i="5"/>
  <c r="D24" i="5" s="1"/>
  <c r="E24" i="5" s="1"/>
  <c r="F24" i="5" s="1"/>
  <c r="G24" i="5" s="1"/>
  <c r="H24" i="5" s="1"/>
  <c r="I24" i="5" s="1"/>
  <c r="J24" i="5" s="1"/>
  <c r="B25" i="5"/>
  <c r="B28" i="11" l="1"/>
  <c r="C27" i="11"/>
  <c r="D27" i="11" s="1"/>
  <c r="E27" i="11" s="1"/>
  <c r="F27" i="11" s="1"/>
  <c r="G27" i="11" s="1"/>
  <c r="H27" i="11" s="1"/>
  <c r="I27" i="11" s="1"/>
  <c r="J27" i="11" s="1"/>
  <c r="B26" i="5"/>
  <c r="C25" i="5"/>
  <c r="D25" i="5" s="1"/>
  <c r="E25" i="5" s="1"/>
  <c r="F25" i="5" s="1"/>
  <c r="G25" i="5" s="1"/>
  <c r="H25" i="5" s="1"/>
  <c r="I25" i="5" s="1"/>
  <c r="J25" i="5" s="1"/>
  <c r="B29" i="11" l="1"/>
  <c r="C28" i="11"/>
  <c r="D28" i="11" s="1"/>
  <c r="E28" i="11" s="1"/>
  <c r="F28" i="11" s="1"/>
  <c r="G28" i="11" s="1"/>
  <c r="H28" i="11" s="1"/>
  <c r="I28" i="11" s="1"/>
  <c r="J28" i="11" s="1"/>
  <c r="B27" i="5"/>
  <c r="C26" i="5"/>
  <c r="D26" i="5" s="1"/>
  <c r="E26" i="5" s="1"/>
  <c r="F26" i="5" s="1"/>
  <c r="G26" i="5" s="1"/>
  <c r="H26" i="5" s="1"/>
  <c r="I26" i="5" s="1"/>
  <c r="J26" i="5" s="1"/>
  <c r="B30" i="11" l="1"/>
  <c r="C29" i="11"/>
  <c r="D29" i="11" s="1"/>
  <c r="E29" i="11" s="1"/>
  <c r="F29" i="11" s="1"/>
  <c r="G29" i="11" s="1"/>
  <c r="H29" i="11" s="1"/>
  <c r="I29" i="11" s="1"/>
  <c r="J29" i="11" s="1"/>
  <c r="B28" i="5"/>
  <c r="C27" i="5"/>
  <c r="D27" i="5" s="1"/>
  <c r="E27" i="5" s="1"/>
  <c r="F27" i="5" s="1"/>
  <c r="G27" i="5" s="1"/>
  <c r="H27" i="5" s="1"/>
  <c r="I27" i="5" s="1"/>
  <c r="J27" i="5" s="1"/>
  <c r="B31" i="11" l="1"/>
  <c r="C30" i="11"/>
  <c r="D30" i="11" s="1"/>
  <c r="E30" i="11" s="1"/>
  <c r="F30" i="11" s="1"/>
  <c r="G30" i="11" s="1"/>
  <c r="H30" i="11" s="1"/>
  <c r="I30" i="11" s="1"/>
  <c r="J30" i="11" s="1"/>
  <c r="B29" i="5"/>
  <c r="C28" i="5"/>
  <c r="D28" i="5" s="1"/>
  <c r="E28" i="5" s="1"/>
  <c r="F28" i="5" s="1"/>
  <c r="G28" i="5" s="1"/>
  <c r="H28" i="5" s="1"/>
  <c r="I28" i="5" s="1"/>
  <c r="J28" i="5" s="1"/>
  <c r="B32" i="11" l="1"/>
  <c r="C31" i="11"/>
  <c r="D31" i="11" s="1"/>
  <c r="E31" i="11" s="1"/>
  <c r="F31" i="11" s="1"/>
  <c r="G31" i="11" s="1"/>
  <c r="H31" i="11" s="1"/>
  <c r="I31" i="11" s="1"/>
  <c r="J31" i="11" s="1"/>
  <c r="B30" i="5"/>
  <c r="C29" i="5"/>
  <c r="D29" i="5" s="1"/>
  <c r="E29" i="5" s="1"/>
  <c r="F29" i="5" s="1"/>
  <c r="G29" i="5" s="1"/>
  <c r="H29" i="5" s="1"/>
  <c r="I29" i="5" s="1"/>
  <c r="J29" i="5" s="1"/>
  <c r="B33" i="11" l="1"/>
  <c r="C32" i="11"/>
  <c r="D32" i="11" s="1"/>
  <c r="E32" i="11" s="1"/>
  <c r="F32" i="11" s="1"/>
  <c r="G32" i="11" s="1"/>
  <c r="H32" i="11" s="1"/>
  <c r="I32" i="11" s="1"/>
  <c r="J32" i="11" s="1"/>
  <c r="B31" i="5"/>
  <c r="C30" i="5"/>
  <c r="D30" i="5" s="1"/>
  <c r="E30" i="5" s="1"/>
  <c r="F30" i="5" s="1"/>
  <c r="G30" i="5" s="1"/>
  <c r="H30" i="5" s="1"/>
  <c r="I30" i="5" s="1"/>
  <c r="J30" i="5" s="1"/>
  <c r="B34" i="11" l="1"/>
  <c r="C33" i="11"/>
  <c r="D33" i="11" s="1"/>
  <c r="E33" i="11" s="1"/>
  <c r="F33" i="11" s="1"/>
  <c r="G33" i="11" s="1"/>
  <c r="H33" i="11" s="1"/>
  <c r="I33" i="11" s="1"/>
  <c r="J33" i="11" s="1"/>
  <c r="C31" i="5"/>
  <c r="D31" i="5" s="1"/>
  <c r="E31" i="5" s="1"/>
  <c r="F31" i="5" s="1"/>
  <c r="G31" i="5" s="1"/>
  <c r="H31" i="5" s="1"/>
  <c r="I31" i="5" s="1"/>
  <c r="J31" i="5" s="1"/>
  <c r="B32" i="5"/>
  <c r="B35" i="11" l="1"/>
  <c r="C34" i="11"/>
  <c r="D34" i="11" s="1"/>
  <c r="E34" i="11" s="1"/>
  <c r="F34" i="11" s="1"/>
  <c r="G34" i="11" s="1"/>
  <c r="H34" i="11" s="1"/>
  <c r="I34" i="11" s="1"/>
  <c r="J34" i="11" s="1"/>
  <c r="C32" i="5"/>
  <c r="D32" i="5" s="1"/>
  <c r="E32" i="5" s="1"/>
  <c r="F32" i="5" s="1"/>
  <c r="G32" i="5" s="1"/>
  <c r="H32" i="5" s="1"/>
  <c r="I32" i="5" s="1"/>
  <c r="J32" i="5" s="1"/>
  <c r="B33" i="5"/>
  <c r="B36" i="11" l="1"/>
  <c r="C35" i="11"/>
  <c r="D35" i="11" s="1"/>
  <c r="E35" i="11" s="1"/>
  <c r="F35" i="11" s="1"/>
  <c r="G35" i="11" s="1"/>
  <c r="H35" i="11" s="1"/>
  <c r="I35" i="11" s="1"/>
  <c r="J35" i="11" s="1"/>
  <c r="B34" i="5"/>
  <c r="C33" i="5"/>
  <c r="D33" i="5" s="1"/>
  <c r="E33" i="5" s="1"/>
  <c r="F33" i="5" s="1"/>
  <c r="G33" i="5" s="1"/>
  <c r="H33" i="5" s="1"/>
  <c r="I33" i="5" s="1"/>
  <c r="J33" i="5" s="1"/>
  <c r="B37" i="11" l="1"/>
  <c r="C36" i="11"/>
  <c r="D36" i="11" s="1"/>
  <c r="E36" i="11" s="1"/>
  <c r="F36" i="11" s="1"/>
  <c r="G36" i="11" s="1"/>
  <c r="H36" i="11" s="1"/>
  <c r="I36" i="11" s="1"/>
  <c r="J36" i="11" s="1"/>
  <c r="B35" i="5"/>
  <c r="C34" i="5"/>
  <c r="D34" i="5" s="1"/>
  <c r="E34" i="5" s="1"/>
  <c r="F34" i="5" s="1"/>
  <c r="G34" i="5" s="1"/>
  <c r="H34" i="5" s="1"/>
  <c r="I34" i="5" s="1"/>
  <c r="J34" i="5" s="1"/>
  <c r="B38" i="11" l="1"/>
  <c r="C37" i="11"/>
  <c r="D37" i="11" s="1"/>
  <c r="E37" i="11" s="1"/>
  <c r="F37" i="11" s="1"/>
  <c r="G37" i="11" s="1"/>
  <c r="H37" i="11" s="1"/>
  <c r="I37" i="11" s="1"/>
  <c r="J37" i="11" s="1"/>
  <c r="B36" i="5"/>
  <c r="C35" i="5"/>
  <c r="D35" i="5" s="1"/>
  <c r="E35" i="5" s="1"/>
  <c r="F35" i="5" s="1"/>
  <c r="G35" i="5" s="1"/>
  <c r="H35" i="5" s="1"/>
  <c r="I35" i="5" s="1"/>
  <c r="J35" i="5" s="1"/>
  <c r="B39" i="11" l="1"/>
  <c r="C38" i="11"/>
  <c r="D38" i="11" s="1"/>
  <c r="E38" i="11" s="1"/>
  <c r="F38" i="11" s="1"/>
  <c r="G38" i="11" s="1"/>
  <c r="H38" i="11" s="1"/>
  <c r="I38" i="11" s="1"/>
  <c r="J38" i="11" s="1"/>
  <c r="B37" i="5"/>
  <c r="C36" i="5"/>
  <c r="D36" i="5" s="1"/>
  <c r="E36" i="5" s="1"/>
  <c r="F36" i="5" s="1"/>
  <c r="G36" i="5" s="1"/>
  <c r="H36" i="5" s="1"/>
  <c r="I36" i="5" s="1"/>
  <c r="J36" i="5" s="1"/>
  <c r="B40" i="11" l="1"/>
  <c r="C39" i="11"/>
  <c r="D39" i="11" s="1"/>
  <c r="E39" i="11" s="1"/>
  <c r="F39" i="11" s="1"/>
  <c r="G39" i="11" s="1"/>
  <c r="H39" i="11" s="1"/>
  <c r="I39" i="11" s="1"/>
  <c r="J39" i="11" s="1"/>
  <c r="B38" i="5"/>
  <c r="C37" i="5"/>
  <c r="D37" i="5" s="1"/>
  <c r="E37" i="5" s="1"/>
  <c r="F37" i="5" s="1"/>
  <c r="G37" i="5" s="1"/>
  <c r="H37" i="5" s="1"/>
  <c r="I37" i="5" s="1"/>
  <c r="J37" i="5" s="1"/>
  <c r="B41" i="11" l="1"/>
  <c r="C41" i="11" s="1"/>
  <c r="D41" i="11" s="1"/>
  <c r="E41" i="11" s="1"/>
  <c r="F41" i="11" s="1"/>
  <c r="G41" i="11" s="1"/>
  <c r="H41" i="11" s="1"/>
  <c r="I41" i="11" s="1"/>
  <c r="J41" i="11" s="1"/>
  <c r="C40" i="11"/>
  <c r="D40" i="11" s="1"/>
  <c r="E40" i="11" s="1"/>
  <c r="F40" i="11" s="1"/>
  <c r="G40" i="11" s="1"/>
  <c r="H40" i="11" s="1"/>
  <c r="I40" i="11" s="1"/>
  <c r="J40" i="11" s="1"/>
  <c r="B39" i="5"/>
  <c r="C38" i="5"/>
  <c r="D38" i="5" s="1"/>
  <c r="E38" i="5" s="1"/>
  <c r="F38" i="5" s="1"/>
  <c r="G38" i="5" s="1"/>
  <c r="H38" i="5" s="1"/>
  <c r="I38" i="5" s="1"/>
  <c r="J38" i="5" s="1"/>
  <c r="C39" i="5" l="1"/>
  <c r="D39" i="5" s="1"/>
  <c r="E39" i="5" s="1"/>
  <c r="F39" i="5" s="1"/>
  <c r="G39" i="5" s="1"/>
  <c r="H39" i="5" s="1"/>
  <c r="I39" i="5" s="1"/>
  <c r="J39" i="5" s="1"/>
  <c r="B40" i="5"/>
  <c r="B41" i="5" l="1"/>
  <c r="C41" i="5" s="1"/>
  <c r="D41" i="5" s="1"/>
  <c r="E41" i="5" s="1"/>
  <c r="F41" i="5" s="1"/>
  <c r="G41" i="5" s="1"/>
  <c r="H41" i="5" s="1"/>
  <c r="I41" i="5" s="1"/>
  <c r="J41" i="5" s="1"/>
  <c r="C40" i="5"/>
  <c r="D40" i="5" s="1"/>
  <c r="E40" i="5" s="1"/>
  <c r="F40" i="5" s="1"/>
  <c r="G40" i="5" s="1"/>
  <c r="H40" i="5" s="1"/>
  <c r="I40" i="5" s="1"/>
  <c r="J40" i="5" s="1"/>
</calcChain>
</file>

<file path=xl/sharedStrings.xml><?xml version="1.0" encoding="utf-8"?>
<sst xmlns="http://schemas.openxmlformats.org/spreadsheetml/2006/main" count="108" uniqueCount="49">
  <si>
    <t>[표1]</t>
    <phoneticPr fontId="2" type="noConversion"/>
  </si>
  <si>
    <t>구매자</t>
    <phoneticPr fontId="2" type="noConversion"/>
  </si>
  <si>
    <t>물품코드</t>
    <phoneticPr fontId="2" type="noConversion"/>
  </si>
  <si>
    <t>수량</t>
    <phoneticPr fontId="2" type="noConversion"/>
  </si>
  <si>
    <t>단가</t>
    <phoneticPr fontId="2" type="noConversion"/>
  </si>
  <si>
    <t>판매금액</t>
    <phoneticPr fontId="2" type="noConversion"/>
  </si>
  <si>
    <t>등급</t>
    <phoneticPr fontId="2" type="noConversion"/>
  </si>
  <si>
    <t>할부기간(월)</t>
    <phoneticPr fontId="2" type="noConversion"/>
  </si>
  <si>
    <t>김진상</t>
    <phoneticPr fontId="2" type="noConversion"/>
  </si>
  <si>
    <t>SS2222</t>
    <phoneticPr fontId="2" type="noConversion"/>
  </si>
  <si>
    <t>비회원</t>
    <phoneticPr fontId="2" type="noConversion"/>
  </si>
  <si>
    <t>민병욱</t>
    <phoneticPr fontId="2" type="noConversion"/>
  </si>
  <si>
    <t>JJ1111</t>
    <phoneticPr fontId="2" type="noConversion"/>
  </si>
  <si>
    <t>준회원</t>
    <phoneticPr fontId="2" type="noConversion"/>
  </si>
  <si>
    <t>박호영</t>
    <phoneticPr fontId="2" type="noConversion"/>
  </si>
  <si>
    <t>SS1111</t>
    <phoneticPr fontId="2" type="noConversion"/>
  </si>
  <si>
    <t>배사공</t>
    <phoneticPr fontId="2" type="noConversion"/>
  </si>
  <si>
    <t>SS1111</t>
    <phoneticPr fontId="2" type="noConversion"/>
  </si>
  <si>
    <t>준회원</t>
    <phoneticPr fontId="2" type="noConversion"/>
  </si>
  <si>
    <t>설진성</t>
    <phoneticPr fontId="2" type="noConversion"/>
  </si>
  <si>
    <t>SS3333</t>
    <phoneticPr fontId="2" type="noConversion"/>
  </si>
  <si>
    <t>안대훈</t>
    <phoneticPr fontId="2" type="noConversion"/>
  </si>
  <si>
    <t>SS2222</t>
    <phoneticPr fontId="2" type="noConversion"/>
  </si>
  <si>
    <t>비회원</t>
    <phoneticPr fontId="2" type="noConversion"/>
  </si>
  <si>
    <t>오덕우</t>
    <phoneticPr fontId="2" type="noConversion"/>
  </si>
  <si>
    <t>JJ2222</t>
    <phoneticPr fontId="2" type="noConversion"/>
  </si>
  <si>
    <t>정회원</t>
    <phoneticPr fontId="2" type="noConversion"/>
  </si>
  <si>
    <t>유벼리</t>
    <phoneticPr fontId="2" type="noConversion"/>
  </si>
  <si>
    <t>SS2222</t>
    <phoneticPr fontId="2" type="noConversion"/>
  </si>
  <si>
    <t>이구름</t>
    <phoneticPr fontId="2" type="noConversion"/>
  </si>
  <si>
    <t>셔틀 버스 시간표</t>
    <phoneticPr fontId="5" type="noConversion"/>
  </si>
  <si>
    <t>차 번호</t>
    <phoneticPr fontId="5" type="noConversion"/>
  </si>
  <si>
    <t>호차</t>
    <phoneticPr fontId="5" type="noConversion"/>
  </si>
  <si>
    <t>노선</t>
    <phoneticPr fontId="5" type="noConversion"/>
  </si>
  <si>
    <t>서초동 방면</t>
    <phoneticPr fontId="5" type="noConversion"/>
  </si>
  <si>
    <r>
      <t>배차</t>
    </r>
    <r>
      <rPr>
        <b/>
        <sz val="9"/>
        <color indexed="9"/>
        <rFont val="Arial"/>
        <family val="2"/>
      </rPr>
      <t xml:space="preserve"> </t>
    </r>
    <r>
      <rPr>
        <b/>
        <sz val="9"/>
        <color indexed="9"/>
        <rFont val="굴림"/>
        <family val="3"/>
        <charset val="129"/>
      </rPr>
      <t>간격(분)</t>
    </r>
    <phoneticPr fontId="5" type="noConversion"/>
  </si>
  <si>
    <t>분</t>
    <phoneticPr fontId="5" type="noConversion"/>
  </si>
  <si>
    <t>첫차</t>
    <phoneticPr fontId="5" type="noConversion"/>
  </si>
  <si>
    <t>막차</t>
    <phoneticPr fontId="5" type="noConversion"/>
  </si>
  <si>
    <t>정거장까지
 소요시간(분)</t>
    <phoneticPr fontId="5" type="noConversion"/>
  </si>
  <si>
    <t xml:space="preserve">           정거장
출발시간</t>
    <phoneticPr fontId="5" type="noConversion"/>
  </si>
  <si>
    <t>서초래미안</t>
    <phoneticPr fontId="5" type="noConversion"/>
  </si>
  <si>
    <t>2호선
교대역</t>
    <phoneticPr fontId="5" type="noConversion"/>
  </si>
  <si>
    <t>교육대학
후문</t>
    <phoneticPr fontId="5" type="noConversion"/>
  </si>
  <si>
    <t>남부터미널</t>
    <phoneticPr fontId="5" type="noConversion"/>
  </si>
  <si>
    <t>서초우체국</t>
    <phoneticPr fontId="5" type="noConversion"/>
  </si>
  <si>
    <t>현대아파트</t>
    <phoneticPr fontId="5" type="noConversion"/>
  </si>
  <si>
    <t>무지개
아파트</t>
    <phoneticPr fontId="5" type="noConversion"/>
  </si>
  <si>
    <t>신동아상가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</si>
</sst>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;;;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color indexed="9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9"/>
      <name val="Arial"/>
      <family val="2"/>
    </font>
    <font>
      <sz val="9"/>
      <name val="굴림"/>
      <family val="3"/>
      <charset val="129"/>
    </font>
    <font>
      <b/>
      <sz val="9"/>
      <color indexed="8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hair">
        <color indexed="9"/>
      </top>
      <bottom/>
      <diagonal style="thin">
        <color theme="0"/>
      </diagonal>
    </border>
    <border>
      <left/>
      <right style="thin">
        <color indexed="22"/>
      </right>
      <top style="thin">
        <color indexed="22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hair">
        <color indexed="64"/>
      </bottom>
      <diagonal/>
    </border>
    <border>
      <left style="thin">
        <color indexed="64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hair">
        <color indexed="64"/>
      </top>
      <bottom/>
      <diagonal/>
    </border>
    <border>
      <left style="thin">
        <color indexed="22"/>
      </left>
      <right style="thin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7" fillId="3" borderId="0" xfId="2" applyFont="1" applyFill="1" applyBorder="1" applyAlignment="1" applyProtection="1">
      <alignment vertical="center"/>
      <protection locked="0"/>
    </xf>
    <xf numFmtId="0" fontId="7" fillId="4" borderId="0" xfId="2" applyFont="1" applyFill="1" applyBorder="1" applyAlignment="1" applyProtection="1">
      <alignment vertical="center"/>
      <protection locked="0"/>
    </xf>
    <xf numFmtId="20" fontId="7" fillId="4" borderId="0" xfId="2" applyNumberFormat="1" applyFont="1" applyFill="1" applyBorder="1" applyAlignment="1" applyProtection="1">
      <alignment horizontal="center" vertical="center"/>
      <protection locked="0"/>
    </xf>
    <xf numFmtId="0" fontId="6" fillId="2" borderId="2" xfId="2" applyFont="1" applyFill="1" applyBorder="1" applyAlignment="1" applyProtection="1">
      <alignment horizontal="center" vertical="center" wrapText="1"/>
    </xf>
    <xf numFmtId="3" fontId="10" fillId="4" borderId="3" xfId="3" applyNumberFormat="1" applyFont="1" applyFill="1" applyBorder="1" applyAlignment="1" applyProtection="1">
      <alignment horizontal="center" vertical="center"/>
      <protection locked="0"/>
    </xf>
    <xf numFmtId="3" fontId="10" fillId="4" borderId="4" xfId="3" applyNumberFormat="1" applyFont="1" applyFill="1" applyBorder="1" applyAlignment="1" applyProtection="1">
      <alignment horizontal="center" vertical="center"/>
      <protection locked="0"/>
    </xf>
    <xf numFmtId="3" fontId="10" fillId="4" borderId="5" xfId="3" applyNumberFormat="1" applyFont="1" applyFill="1" applyBorder="1" applyAlignment="1" applyProtection="1">
      <alignment horizontal="center" vertical="center"/>
      <protection locked="0"/>
    </xf>
    <xf numFmtId="0" fontId="7" fillId="3" borderId="7" xfId="2" applyFont="1" applyFill="1" applyBorder="1" applyAlignment="1" applyProtection="1">
      <alignment horizontal="center" vertical="center"/>
      <protection locked="0"/>
    </xf>
    <xf numFmtId="0" fontId="7" fillId="3" borderId="8" xfId="2" applyFont="1" applyFill="1" applyBorder="1" applyAlignment="1" applyProtection="1">
      <alignment horizontal="center" vertical="center" wrapText="1"/>
      <protection locked="0"/>
    </xf>
    <xf numFmtId="0" fontId="7" fillId="3" borderId="8" xfId="2" applyFont="1" applyFill="1" applyBorder="1" applyAlignment="1" applyProtection="1">
      <alignment horizontal="center" vertical="center"/>
      <protection locked="0"/>
    </xf>
    <xf numFmtId="0" fontId="7" fillId="3" borderId="9" xfId="2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2" applyAlignment="1" applyProtection="1">
      <alignment vertical="center"/>
    </xf>
    <xf numFmtId="0" fontId="6" fillId="2" borderId="0" xfId="2" applyFont="1" applyFill="1" applyBorder="1" applyAlignment="1" applyProtection="1">
      <alignment horizontal="center" vertical="center"/>
    </xf>
    <xf numFmtId="176" fontId="9" fillId="0" borderId="0" xfId="2" applyNumberFormat="1" applyFont="1" applyAlignment="1" applyProtection="1">
      <alignment vertical="center"/>
    </xf>
    <xf numFmtId="176" fontId="3" fillId="0" borderId="0" xfId="2" applyNumberFormat="1" applyFont="1" applyAlignment="1" applyProtection="1">
      <alignment vertical="center"/>
    </xf>
    <xf numFmtId="176" fontId="3" fillId="0" borderId="0" xfId="2" applyNumberFormat="1" applyFont="1" applyAlignment="1" applyProtection="1">
      <alignment horizontal="right" vertical="center"/>
    </xf>
    <xf numFmtId="0" fontId="6" fillId="2" borderId="6" xfId="2" applyFont="1" applyFill="1" applyBorder="1" applyAlignment="1" applyProtection="1">
      <alignment vertical="center" wrapText="1"/>
    </xf>
    <xf numFmtId="20" fontId="3" fillId="0" borderId="10" xfId="2" applyNumberFormat="1" applyBorder="1" applyAlignment="1" applyProtection="1">
      <alignment vertical="center"/>
    </xf>
    <xf numFmtId="20" fontId="3" fillId="0" borderId="11" xfId="2" applyNumberFormat="1" applyBorder="1" applyAlignment="1" applyProtection="1">
      <alignment vertical="center"/>
    </xf>
    <xf numFmtId="20" fontId="3" fillId="0" borderId="12" xfId="2" applyNumberFormat="1" applyBorder="1" applyAlignment="1" applyProtection="1">
      <alignment vertical="center"/>
    </xf>
    <xf numFmtId="20" fontId="3" fillId="0" borderId="13" xfId="2" applyNumberFormat="1" applyBorder="1" applyAlignment="1" applyProtection="1">
      <alignment vertical="center"/>
    </xf>
    <xf numFmtId="20" fontId="3" fillId="0" borderId="14" xfId="2" applyNumberFormat="1" applyBorder="1" applyAlignment="1" applyProtection="1">
      <alignment vertical="center"/>
    </xf>
    <xf numFmtId="20" fontId="3" fillId="0" borderId="15" xfId="2" applyNumberFormat="1" applyBorder="1" applyAlignment="1" applyProtection="1">
      <alignment vertical="center"/>
    </xf>
    <xf numFmtId="20" fontId="3" fillId="0" borderId="16" xfId="2" applyNumberFormat="1" applyBorder="1" applyAlignment="1" applyProtection="1">
      <alignment vertical="center"/>
    </xf>
    <xf numFmtId="20" fontId="3" fillId="0" borderId="17" xfId="2" applyNumberFormat="1" applyBorder="1" applyAlignment="1" applyProtection="1">
      <alignment vertical="center"/>
    </xf>
    <xf numFmtId="41" fontId="0" fillId="0" borderId="1" xfId="1" applyFont="1" applyBorder="1" applyProtection="1">
      <alignment vertical="center"/>
      <protection hidden="1"/>
    </xf>
    <xf numFmtId="0" fontId="4" fillId="2" borderId="0" xfId="2" applyFont="1" applyFill="1" applyAlignment="1" applyProtection="1">
      <alignment horizontal="center" vertical="center"/>
    </xf>
    <xf numFmtId="0" fontId="7" fillId="3" borderId="0" xfId="2" applyFont="1" applyFill="1" applyBorder="1" applyAlignment="1" applyProtection="1">
      <alignment horizontal="center" vertical="center"/>
      <protection locked="0"/>
    </xf>
  </cellXfs>
  <cellStyles count="5">
    <cellStyle name="백분율 2" xfId="3"/>
    <cellStyle name="쉼표 [0]" xfId="1" builtinId="6"/>
    <cellStyle name="쉼표 [0] 2" xfId="4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보호1!$F$3</c:f>
              <c:strCache>
                <c:ptCount val="1"/>
                <c:pt idx="0">
                  <c:v>판매금액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보호1!$C$4:$C$12</c:f>
              <c:strCache>
                <c:ptCount val="9"/>
                <c:pt idx="0">
                  <c:v>SS2222</c:v>
                </c:pt>
                <c:pt idx="1">
                  <c:v>JJ1111</c:v>
                </c:pt>
                <c:pt idx="2">
                  <c:v>SS1111</c:v>
                </c:pt>
                <c:pt idx="3">
                  <c:v>SS1111</c:v>
                </c:pt>
                <c:pt idx="4">
                  <c:v>SS3333</c:v>
                </c:pt>
                <c:pt idx="5">
                  <c:v>SS2222</c:v>
                </c:pt>
                <c:pt idx="6">
                  <c:v>JJ2222</c:v>
                </c:pt>
                <c:pt idx="7">
                  <c:v>SS2222</c:v>
                </c:pt>
                <c:pt idx="8">
                  <c:v>SS1111</c:v>
                </c:pt>
              </c:strCache>
            </c:strRef>
          </c:cat>
          <c:val>
            <c:numRef>
              <c:f>보호1!$F$4:$F$12</c:f>
              <c:numCache>
                <c:formatCode>_(* #,##0_);_(* \(#,##0\);_(* "-"_);_(@_)</c:formatCode>
                <c:ptCount val="9"/>
                <c:pt idx="0">
                  <c:v>477000</c:v>
                </c:pt>
                <c:pt idx="1">
                  <c:v>90000</c:v>
                </c:pt>
                <c:pt idx="2">
                  <c:v>40000</c:v>
                </c:pt>
                <c:pt idx="3">
                  <c:v>200000</c:v>
                </c:pt>
                <c:pt idx="4">
                  <c:v>300000</c:v>
                </c:pt>
                <c:pt idx="5">
                  <c:v>169600</c:v>
                </c:pt>
                <c:pt idx="6">
                  <c:v>330000</c:v>
                </c:pt>
                <c:pt idx="7">
                  <c:v>111300</c:v>
                </c:pt>
                <c:pt idx="8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C-477C-8196-92BC88554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927936"/>
        <c:axId val="2038934176"/>
      </c:barChart>
      <c:catAx>
        <c:axId val="203892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934176"/>
        <c:crosses val="autoZero"/>
        <c:auto val="1"/>
        <c:lblAlgn val="ctr"/>
        <c:lblOffset val="100"/>
        <c:noMultiLvlLbl val="0"/>
      </c:catAx>
      <c:valAx>
        <c:axId val="20389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9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'보호1(결과)'!$F$3</c:f>
              <c:strCache>
                <c:ptCount val="1"/>
                <c:pt idx="0">
                  <c:v>판매금액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'보호1(결과)'!$C$4:$C$12</c:f>
              <c:strCache>
                <c:ptCount val="9"/>
                <c:pt idx="0">
                  <c:v>SS2222</c:v>
                </c:pt>
                <c:pt idx="1">
                  <c:v>JJ1111</c:v>
                </c:pt>
                <c:pt idx="2">
                  <c:v>SS1111</c:v>
                </c:pt>
                <c:pt idx="3">
                  <c:v>SS1111</c:v>
                </c:pt>
                <c:pt idx="4">
                  <c:v>SS3333</c:v>
                </c:pt>
                <c:pt idx="5">
                  <c:v>SS2222</c:v>
                </c:pt>
                <c:pt idx="6">
                  <c:v>JJ2222</c:v>
                </c:pt>
                <c:pt idx="7">
                  <c:v>SS2222</c:v>
                </c:pt>
                <c:pt idx="8">
                  <c:v>SS1111</c:v>
                </c:pt>
              </c:strCache>
            </c:strRef>
          </c:cat>
          <c:val>
            <c:numRef>
              <c:f>'보호1(결과)'!$F$4:$F$12</c:f>
              <c:numCache>
                <c:formatCode>_(* #,##0_);_(* \(#,##0\);_(* "-"_);_(@_)</c:formatCode>
                <c:ptCount val="9"/>
                <c:pt idx="0">
                  <c:v>477000</c:v>
                </c:pt>
                <c:pt idx="1">
                  <c:v>90000</c:v>
                </c:pt>
                <c:pt idx="2">
                  <c:v>40000</c:v>
                </c:pt>
                <c:pt idx="3">
                  <c:v>200000</c:v>
                </c:pt>
                <c:pt idx="4">
                  <c:v>300000</c:v>
                </c:pt>
                <c:pt idx="5">
                  <c:v>169600</c:v>
                </c:pt>
                <c:pt idx="6">
                  <c:v>330000</c:v>
                </c:pt>
                <c:pt idx="7">
                  <c:v>111300</c:v>
                </c:pt>
                <c:pt idx="8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E-4C94-8CB0-39A12353F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927936"/>
        <c:axId val="2038934176"/>
      </c:barChart>
      <c:catAx>
        <c:axId val="203892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934176"/>
        <c:crosses val="autoZero"/>
        <c:auto val="1"/>
        <c:lblAlgn val="ctr"/>
        <c:lblOffset val="100"/>
        <c:noMultiLvlLbl val="0"/>
      </c:catAx>
      <c:valAx>
        <c:axId val="20389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9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12</xdr:row>
      <xdr:rowOff>133350</xdr:rowOff>
    </xdr:from>
    <xdr:to>
      <xdr:col>7</xdr:col>
      <xdr:colOff>546100</xdr:colOff>
      <xdr:row>25</xdr:row>
      <xdr:rowOff>133350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12</xdr:row>
      <xdr:rowOff>133350</xdr:rowOff>
    </xdr:from>
    <xdr:to>
      <xdr:col>7</xdr:col>
      <xdr:colOff>546100</xdr:colOff>
      <xdr:row>25</xdr:row>
      <xdr:rowOff>133350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tabSelected="1" workbookViewId="0"/>
  </sheetViews>
  <sheetFormatPr defaultRowHeight="17" x14ac:dyDescent="0.45"/>
  <cols>
    <col min="2" max="8" width="12.58203125" customWidth="1"/>
  </cols>
  <sheetData>
    <row r="2" spans="2:8" x14ac:dyDescent="0.45">
      <c r="B2" t="s">
        <v>0</v>
      </c>
    </row>
    <row r="3" spans="2:8" x14ac:dyDescent="0.4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8" x14ac:dyDescent="0.45">
      <c r="B4" s="1" t="s">
        <v>8</v>
      </c>
      <c r="C4" s="1" t="s">
        <v>9</v>
      </c>
      <c r="D4" s="2">
        <v>90</v>
      </c>
      <c r="E4" s="3">
        <v>5300</v>
      </c>
      <c r="F4" s="3">
        <f t="shared" ref="F4:F12" si="0">D4*E4</f>
        <v>477000</v>
      </c>
      <c r="G4" s="1" t="s">
        <v>10</v>
      </c>
      <c r="H4" s="2">
        <v>24</v>
      </c>
    </row>
    <row r="5" spans="2:8" x14ac:dyDescent="0.45">
      <c r="B5" s="1" t="s">
        <v>11</v>
      </c>
      <c r="C5" s="1" t="s">
        <v>12</v>
      </c>
      <c r="D5" s="2">
        <v>60</v>
      </c>
      <c r="E5" s="3">
        <v>1500</v>
      </c>
      <c r="F5" s="3">
        <f t="shared" si="0"/>
        <v>90000</v>
      </c>
      <c r="G5" s="1" t="s">
        <v>13</v>
      </c>
      <c r="H5" s="2">
        <v>3</v>
      </c>
    </row>
    <row r="6" spans="2:8" x14ac:dyDescent="0.45">
      <c r="B6" s="1" t="s">
        <v>14</v>
      </c>
      <c r="C6" s="1" t="s">
        <v>15</v>
      </c>
      <c r="D6" s="2">
        <v>20</v>
      </c>
      <c r="E6" s="3">
        <v>2000</v>
      </c>
      <c r="F6" s="3">
        <f t="shared" si="0"/>
        <v>40000</v>
      </c>
      <c r="G6" s="1" t="s">
        <v>13</v>
      </c>
      <c r="H6" s="2">
        <v>2</v>
      </c>
    </row>
    <row r="7" spans="2:8" x14ac:dyDescent="0.45">
      <c r="B7" s="1" t="s">
        <v>16</v>
      </c>
      <c r="C7" s="1" t="s">
        <v>17</v>
      </c>
      <c r="D7" s="2">
        <v>100</v>
      </c>
      <c r="E7" s="3">
        <v>2000</v>
      </c>
      <c r="F7" s="3">
        <f t="shared" si="0"/>
        <v>200000</v>
      </c>
      <c r="G7" s="1" t="s">
        <v>18</v>
      </c>
      <c r="H7" s="2">
        <v>6</v>
      </c>
    </row>
    <row r="8" spans="2:8" x14ac:dyDescent="0.45">
      <c r="B8" s="1" t="s">
        <v>19</v>
      </c>
      <c r="C8" s="1" t="s">
        <v>20</v>
      </c>
      <c r="D8" s="2">
        <v>120</v>
      </c>
      <c r="E8" s="3">
        <v>2500</v>
      </c>
      <c r="F8" s="3">
        <f t="shared" si="0"/>
        <v>300000</v>
      </c>
      <c r="G8" s="1" t="s">
        <v>10</v>
      </c>
      <c r="H8" s="2">
        <v>9</v>
      </c>
    </row>
    <row r="9" spans="2:8" x14ac:dyDescent="0.45">
      <c r="B9" s="1" t="s">
        <v>21</v>
      </c>
      <c r="C9" s="1" t="s">
        <v>22</v>
      </c>
      <c r="D9" s="2">
        <v>32</v>
      </c>
      <c r="E9" s="3">
        <v>5300</v>
      </c>
      <c r="F9" s="3">
        <f t="shared" si="0"/>
        <v>169600</v>
      </c>
      <c r="G9" s="1" t="s">
        <v>23</v>
      </c>
      <c r="H9" s="2">
        <v>6</v>
      </c>
    </row>
    <row r="10" spans="2:8" x14ac:dyDescent="0.45">
      <c r="B10" s="1" t="s">
        <v>24</v>
      </c>
      <c r="C10" s="1" t="s">
        <v>25</v>
      </c>
      <c r="D10" s="2">
        <v>110</v>
      </c>
      <c r="E10" s="3">
        <v>3000</v>
      </c>
      <c r="F10" s="3">
        <f t="shared" si="0"/>
        <v>330000</v>
      </c>
      <c r="G10" s="1" t="s">
        <v>26</v>
      </c>
      <c r="H10" s="2">
        <v>12</v>
      </c>
    </row>
    <row r="11" spans="2:8" x14ac:dyDescent="0.45">
      <c r="B11" s="1" t="s">
        <v>27</v>
      </c>
      <c r="C11" s="1" t="s">
        <v>28</v>
      </c>
      <c r="D11" s="2">
        <v>21</v>
      </c>
      <c r="E11" s="3">
        <v>5300</v>
      </c>
      <c r="F11" s="3">
        <f t="shared" si="0"/>
        <v>111300</v>
      </c>
      <c r="G11" s="1" t="s">
        <v>23</v>
      </c>
      <c r="H11" s="2">
        <v>2</v>
      </c>
    </row>
    <row r="12" spans="2:8" x14ac:dyDescent="0.45">
      <c r="B12" s="1" t="s">
        <v>29</v>
      </c>
      <c r="C12" s="1" t="s">
        <v>17</v>
      </c>
      <c r="D12" s="2">
        <v>30</v>
      </c>
      <c r="E12" s="3">
        <v>2000</v>
      </c>
      <c r="F12" s="3">
        <f t="shared" si="0"/>
        <v>60000</v>
      </c>
      <c r="G12" s="1" t="s">
        <v>13</v>
      </c>
      <c r="H12" s="2">
        <v>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view="pageBreakPreview" zoomScaleNormal="100" zoomScaleSheetLayoutView="100" workbookViewId="0"/>
  </sheetViews>
  <sheetFormatPr defaultRowHeight="17" x14ac:dyDescent="0.45"/>
  <cols>
    <col min="2" max="8" width="12.58203125" customWidth="1"/>
  </cols>
  <sheetData>
    <row r="2" spans="2:8" x14ac:dyDescent="0.45">
      <c r="B2" t="s">
        <v>0</v>
      </c>
    </row>
    <row r="3" spans="2:8" x14ac:dyDescent="0.4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8" x14ac:dyDescent="0.45">
      <c r="B4" s="1" t="s">
        <v>8</v>
      </c>
      <c r="C4" s="1" t="s">
        <v>9</v>
      </c>
      <c r="D4" s="2">
        <v>90</v>
      </c>
      <c r="E4" s="3">
        <v>5300</v>
      </c>
      <c r="F4" s="30">
        <f t="shared" ref="F4:F12" si="0">D4*E4</f>
        <v>477000</v>
      </c>
      <c r="G4" s="1" t="s">
        <v>10</v>
      </c>
      <c r="H4" s="2">
        <v>24</v>
      </c>
    </row>
    <row r="5" spans="2:8" x14ac:dyDescent="0.45">
      <c r="B5" s="1" t="s">
        <v>11</v>
      </c>
      <c r="C5" s="1" t="s">
        <v>12</v>
      </c>
      <c r="D5" s="2">
        <v>60</v>
      </c>
      <c r="E5" s="3">
        <v>1500</v>
      </c>
      <c r="F5" s="30">
        <f t="shared" si="0"/>
        <v>90000</v>
      </c>
      <c r="G5" s="1" t="s">
        <v>13</v>
      </c>
      <c r="H5" s="2">
        <v>3</v>
      </c>
    </row>
    <row r="6" spans="2:8" x14ac:dyDescent="0.45">
      <c r="B6" s="1" t="s">
        <v>14</v>
      </c>
      <c r="C6" s="1" t="s">
        <v>15</v>
      </c>
      <c r="D6" s="2">
        <v>20</v>
      </c>
      <c r="E6" s="3">
        <v>2000</v>
      </c>
      <c r="F6" s="30">
        <f t="shared" si="0"/>
        <v>40000</v>
      </c>
      <c r="G6" s="1" t="s">
        <v>13</v>
      </c>
      <c r="H6" s="2">
        <v>2</v>
      </c>
    </row>
    <row r="7" spans="2:8" x14ac:dyDescent="0.45">
      <c r="B7" s="1" t="s">
        <v>16</v>
      </c>
      <c r="C7" s="1" t="s">
        <v>15</v>
      </c>
      <c r="D7" s="2">
        <v>100</v>
      </c>
      <c r="E7" s="3">
        <v>2000</v>
      </c>
      <c r="F7" s="30">
        <f t="shared" si="0"/>
        <v>200000</v>
      </c>
      <c r="G7" s="1" t="s">
        <v>13</v>
      </c>
      <c r="H7" s="2">
        <v>6</v>
      </c>
    </row>
    <row r="8" spans="2:8" x14ac:dyDescent="0.45">
      <c r="B8" s="1" t="s">
        <v>19</v>
      </c>
      <c r="C8" s="1" t="s">
        <v>20</v>
      </c>
      <c r="D8" s="2">
        <v>120</v>
      </c>
      <c r="E8" s="3">
        <v>2500</v>
      </c>
      <c r="F8" s="30">
        <f t="shared" si="0"/>
        <v>300000</v>
      </c>
      <c r="G8" s="1" t="s">
        <v>10</v>
      </c>
      <c r="H8" s="2">
        <v>9</v>
      </c>
    </row>
    <row r="9" spans="2:8" x14ac:dyDescent="0.45">
      <c r="B9" s="1" t="s">
        <v>21</v>
      </c>
      <c r="C9" s="1" t="s">
        <v>9</v>
      </c>
      <c r="D9" s="2">
        <v>32</v>
      </c>
      <c r="E9" s="3">
        <v>5300</v>
      </c>
      <c r="F9" s="30">
        <f t="shared" si="0"/>
        <v>169600</v>
      </c>
      <c r="G9" s="1" t="s">
        <v>10</v>
      </c>
      <c r="H9" s="2">
        <v>6</v>
      </c>
    </row>
    <row r="10" spans="2:8" x14ac:dyDescent="0.45">
      <c r="B10" s="1" t="s">
        <v>24</v>
      </c>
      <c r="C10" s="1" t="s">
        <v>25</v>
      </c>
      <c r="D10" s="2">
        <v>110</v>
      </c>
      <c r="E10" s="3">
        <v>3000</v>
      </c>
      <c r="F10" s="30">
        <f t="shared" si="0"/>
        <v>330000</v>
      </c>
      <c r="G10" s="1" t="s">
        <v>26</v>
      </c>
      <c r="H10" s="2">
        <v>12</v>
      </c>
    </row>
    <row r="11" spans="2:8" x14ac:dyDescent="0.45">
      <c r="B11" s="1" t="s">
        <v>27</v>
      </c>
      <c r="C11" s="1" t="s">
        <v>9</v>
      </c>
      <c r="D11" s="2">
        <v>21</v>
      </c>
      <c r="E11" s="3">
        <v>5300</v>
      </c>
      <c r="F11" s="30">
        <f t="shared" si="0"/>
        <v>111300</v>
      </c>
      <c r="G11" s="1" t="s">
        <v>10</v>
      </c>
      <c r="H11" s="2">
        <v>2</v>
      </c>
    </row>
    <row r="12" spans="2:8" x14ac:dyDescent="0.45">
      <c r="B12" s="1" t="s">
        <v>29</v>
      </c>
      <c r="C12" s="1" t="s">
        <v>15</v>
      </c>
      <c r="D12" s="2">
        <v>30</v>
      </c>
      <c r="E12" s="3">
        <v>2000</v>
      </c>
      <c r="F12" s="30">
        <f t="shared" si="0"/>
        <v>60000</v>
      </c>
      <c r="G12" s="1" t="s">
        <v>13</v>
      </c>
      <c r="H12" s="2">
        <v>3</v>
      </c>
    </row>
  </sheetData>
  <sheetProtection sheet="1" objects="1" scenarios="1" sort="0"/>
  <phoneticPr fontId="2" type="noConversion"/>
  <pageMargins left="0.7" right="0.7" top="0.75" bottom="0.75" header="0.3" footer="0.3"/>
  <pageSetup paperSize="9" scale="9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workbookViewId="0"/>
  </sheetViews>
  <sheetFormatPr defaultRowHeight="17" x14ac:dyDescent="0.45"/>
  <cols>
    <col min="1" max="1" width="8.6640625" style="15"/>
    <col min="2" max="2" width="12.25" style="15" customWidth="1"/>
    <col min="3" max="16384" width="8.6640625" style="15"/>
  </cols>
  <sheetData>
    <row r="2" spans="2:10" ht="26.5" customHeight="1" x14ac:dyDescent="0.45">
      <c r="B2" s="31" t="s">
        <v>30</v>
      </c>
      <c r="C2" s="31"/>
      <c r="D2" s="31"/>
      <c r="E2" s="31"/>
      <c r="F2" s="31"/>
      <c r="G2" s="31"/>
      <c r="H2" s="31"/>
      <c r="I2" s="31"/>
      <c r="J2" s="31"/>
    </row>
    <row r="3" spans="2:10" x14ac:dyDescent="0.45">
      <c r="B3" s="16"/>
      <c r="C3" s="16"/>
      <c r="D3" s="16"/>
      <c r="E3" s="16"/>
      <c r="F3" s="16"/>
      <c r="G3" s="16"/>
      <c r="H3" s="16"/>
      <c r="I3" s="16"/>
      <c r="J3" s="16"/>
    </row>
    <row r="4" spans="2:10" x14ac:dyDescent="0.45">
      <c r="B4" s="17" t="s">
        <v>31</v>
      </c>
      <c r="C4" s="4">
        <v>1</v>
      </c>
      <c r="D4" s="16" t="s">
        <v>32</v>
      </c>
      <c r="E4" s="17" t="s">
        <v>33</v>
      </c>
      <c r="F4" s="32" t="s">
        <v>34</v>
      </c>
      <c r="G4" s="32"/>
      <c r="H4" s="32"/>
      <c r="I4" s="16"/>
      <c r="J4" s="16"/>
    </row>
    <row r="5" spans="2:10" x14ac:dyDescent="0.45">
      <c r="B5" s="17" t="s">
        <v>35</v>
      </c>
      <c r="C5" s="5">
        <v>40</v>
      </c>
      <c r="D5" s="16" t="s">
        <v>36</v>
      </c>
      <c r="E5" s="17" t="s">
        <v>37</v>
      </c>
      <c r="F5" s="6">
        <v>0.33333333333333331</v>
      </c>
      <c r="G5" s="17" t="s">
        <v>38</v>
      </c>
      <c r="H5" s="6">
        <v>0.83333333333333337</v>
      </c>
      <c r="I5" s="16"/>
      <c r="J5" s="16"/>
    </row>
    <row r="6" spans="2:10" x14ac:dyDescent="0.45">
      <c r="B6" s="16"/>
      <c r="C6" s="18">
        <f>TIMEVALUE("0:"&amp;C5)</f>
        <v>2.7777777777777776E-2</v>
      </c>
      <c r="D6" s="19"/>
      <c r="E6" s="20"/>
      <c r="F6" s="19"/>
      <c r="G6" s="19"/>
      <c r="H6" s="19"/>
      <c r="I6" s="19"/>
      <c r="J6" s="19"/>
    </row>
    <row r="7" spans="2:10" x14ac:dyDescent="0.45">
      <c r="B7" s="16"/>
      <c r="C7" s="18">
        <f>TIMEVALUE("0:"&amp;C8)</f>
        <v>2.7777777777777779E-3</v>
      </c>
      <c r="D7" s="18">
        <f t="shared" ref="D7:J7" si="0">TIMEVALUE("0:"&amp;D8)</f>
        <v>3.472222222222222E-3</v>
      </c>
      <c r="E7" s="18">
        <f t="shared" si="0"/>
        <v>2.0833333333333333E-3</v>
      </c>
      <c r="F7" s="18">
        <f t="shared" si="0"/>
        <v>2.0833333333333333E-3</v>
      </c>
      <c r="G7" s="18">
        <f t="shared" si="0"/>
        <v>2.7777777777777779E-3</v>
      </c>
      <c r="H7" s="18">
        <f t="shared" si="0"/>
        <v>2.0833333333333333E-3</v>
      </c>
      <c r="I7" s="18">
        <f t="shared" si="0"/>
        <v>2.0833333333333333E-3</v>
      </c>
      <c r="J7" s="18">
        <f t="shared" si="0"/>
        <v>3.472222222222222E-3</v>
      </c>
    </row>
    <row r="8" spans="2:10" ht="32.5" customHeight="1" x14ac:dyDescent="0.45">
      <c r="B8" s="7" t="s">
        <v>39</v>
      </c>
      <c r="C8" s="8">
        <v>4</v>
      </c>
      <c r="D8" s="9">
        <v>5</v>
      </c>
      <c r="E8" s="9">
        <v>3</v>
      </c>
      <c r="F8" s="9">
        <v>3</v>
      </c>
      <c r="G8" s="9">
        <v>4</v>
      </c>
      <c r="H8" s="9">
        <v>3</v>
      </c>
      <c r="I8" s="9">
        <v>3</v>
      </c>
      <c r="J8" s="10">
        <v>5</v>
      </c>
    </row>
    <row r="9" spans="2:10" ht="31" customHeight="1" x14ac:dyDescent="0.45">
      <c r="B9" s="21" t="s">
        <v>40</v>
      </c>
      <c r="C9" s="11" t="s">
        <v>41</v>
      </c>
      <c r="D9" s="12" t="s">
        <v>42</v>
      </c>
      <c r="E9" s="12" t="s">
        <v>43</v>
      </c>
      <c r="F9" s="13" t="s">
        <v>44</v>
      </c>
      <c r="G9" s="13" t="s">
        <v>45</v>
      </c>
      <c r="H9" s="13" t="s">
        <v>46</v>
      </c>
      <c r="I9" s="12" t="s">
        <v>47</v>
      </c>
      <c r="J9" s="14" t="s">
        <v>48</v>
      </c>
    </row>
    <row r="10" spans="2:10" x14ac:dyDescent="0.45">
      <c r="B10" s="22">
        <f>첫차</f>
        <v>0.33333333333333331</v>
      </c>
      <c r="C10" s="23">
        <f>B10+one</f>
        <v>0.33611111111111108</v>
      </c>
      <c r="D10" s="23">
        <f>C10+two</f>
        <v>0.33958333333333329</v>
      </c>
      <c r="E10" s="23">
        <f>D10+three</f>
        <v>0.34166666666666662</v>
      </c>
      <c r="F10" s="23">
        <f>E10+four</f>
        <v>0.34374999999999994</v>
      </c>
      <c r="G10" s="23">
        <f>F10+five</f>
        <v>0.34652777777777771</v>
      </c>
      <c r="H10" s="23">
        <f>G10+six</f>
        <v>0.34861111111111104</v>
      </c>
      <c r="I10" s="23">
        <f>H10+seven</f>
        <v>0.35069444444444436</v>
      </c>
      <c r="J10" s="24">
        <f>I10+eight</f>
        <v>0.35416666666666657</v>
      </c>
    </row>
    <row r="11" spans="2:10" x14ac:dyDescent="0.45">
      <c r="B11" s="22">
        <f t="shared" ref="B11:B41" si="1">IF(B10&lt;&gt;"      ",IF(B10+배차&lt;=막차,B10+배차,"      "),"      ")</f>
        <v>0.3611111111111111</v>
      </c>
      <c r="C11" s="25">
        <f t="shared" ref="C11:C41" si="2">IF(B11&lt;&gt;"      ",B11+one,"      ")</f>
        <v>0.36388888888888887</v>
      </c>
      <c r="D11" s="25">
        <f>IF(C11&lt;&gt;"      ",C11+two,"      ")</f>
        <v>0.36736111111111108</v>
      </c>
      <c r="E11" s="25">
        <f>IF(D11&lt;&gt;"      ",D11+three,"      ")</f>
        <v>0.36944444444444441</v>
      </c>
      <c r="F11" s="25">
        <f>IF(E11&lt;&gt;"      ",E11+four,"      ")</f>
        <v>0.37152777777777773</v>
      </c>
      <c r="G11" s="25">
        <f>IF(F11&lt;&gt;"      ",F11+five,"      ")</f>
        <v>0.3743055555555555</v>
      </c>
      <c r="H11" s="25">
        <f>IF(G11&lt;&gt;"      ",G11+six,"      ")</f>
        <v>0.37638888888888883</v>
      </c>
      <c r="I11" s="25">
        <f>IF(H11&lt;&gt;"      ",H11+seven,"      ")</f>
        <v>0.37847222222222215</v>
      </c>
      <c r="J11" s="26">
        <f>IF(I11&lt;&gt;"      ",I11+eight,"      ")</f>
        <v>0.38194444444444436</v>
      </c>
    </row>
    <row r="12" spans="2:10" x14ac:dyDescent="0.45">
      <c r="B12" s="22">
        <f t="shared" si="1"/>
        <v>0.3888888888888889</v>
      </c>
      <c r="C12" s="25">
        <f t="shared" si="2"/>
        <v>0.39166666666666666</v>
      </c>
      <c r="D12" s="25">
        <f t="shared" ref="D12:D41" si="3">IF(C12&lt;&gt;"      ",C12+two,"      ")</f>
        <v>0.39513888888888887</v>
      </c>
      <c r="E12" s="25">
        <f t="shared" ref="E12:E41" si="4">IF(D12&lt;&gt;"      ",D12+three,"      ")</f>
        <v>0.3972222222222222</v>
      </c>
      <c r="F12" s="25">
        <f t="shared" ref="F12:F41" si="5">IF(E12&lt;&gt;"      ",E12+four,"      ")</f>
        <v>0.39930555555555552</v>
      </c>
      <c r="G12" s="25">
        <f t="shared" ref="G12:G41" si="6">IF(F12&lt;&gt;"      ",F12+five,"      ")</f>
        <v>0.40208333333333329</v>
      </c>
      <c r="H12" s="25">
        <f t="shared" ref="H12:H41" si="7">IF(G12&lt;&gt;"      ",G12+six,"      ")</f>
        <v>0.40416666666666662</v>
      </c>
      <c r="I12" s="25">
        <f t="shared" ref="I12:I41" si="8">IF(H12&lt;&gt;"      ",H12+seven,"      ")</f>
        <v>0.40624999999999994</v>
      </c>
      <c r="J12" s="26">
        <f t="shared" ref="J12:J41" si="9">IF(I12&lt;&gt;"      ",I12+eight,"      ")</f>
        <v>0.40972222222222215</v>
      </c>
    </row>
    <row r="13" spans="2:10" x14ac:dyDescent="0.45">
      <c r="B13" s="22">
        <f t="shared" si="1"/>
        <v>0.41666666666666669</v>
      </c>
      <c r="C13" s="25">
        <f t="shared" si="2"/>
        <v>0.41944444444444445</v>
      </c>
      <c r="D13" s="25">
        <f t="shared" si="3"/>
        <v>0.42291666666666666</v>
      </c>
      <c r="E13" s="25">
        <f t="shared" si="4"/>
        <v>0.42499999999999999</v>
      </c>
      <c r="F13" s="25">
        <f t="shared" si="5"/>
        <v>0.42708333333333331</v>
      </c>
      <c r="G13" s="25">
        <f t="shared" si="6"/>
        <v>0.42986111111111108</v>
      </c>
      <c r="H13" s="25">
        <f t="shared" si="7"/>
        <v>0.43194444444444441</v>
      </c>
      <c r="I13" s="25">
        <f t="shared" si="8"/>
        <v>0.43402777777777773</v>
      </c>
      <c r="J13" s="26">
        <f t="shared" si="9"/>
        <v>0.43749999999999994</v>
      </c>
    </row>
    <row r="14" spans="2:10" x14ac:dyDescent="0.45">
      <c r="B14" s="22">
        <f t="shared" si="1"/>
        <v>0.44444444444444448</v>
      </c>
      <c r="C14" s="25">
        <f t="shared" si="2"/>
        <v>0.44722222222222224</v>
      </c>
      <c r="D14" s="25">
        <f t="shared" si="3"/>
        <v>0.45069444444444445</v>
      </c>
      <c r="E14" s="25">
        <f t="shared" si="4"/>
        <v>0.45277777777777778</v>
      </c>
      <c r="F14" s="25">
        <f t="shared" si="5"/>
        <v>0.4548611111111111</v>
      </c>
      <c r="G14" s="25">
        <f t="shared" si="6"/>
        <v>0.45763888888888887</v>
      </c>
      <c r="H14" s="25">
        <f t="shared" si="7"/>
        <v>0.4597222222222222</v>
      </c>
      <c r="I14" s="25">
        <f t="shared" si="8"/>
        <v>0.46180555555555552</v>
      </c>
      <c r="J14" s="26">
        <f t="shared" si="9"/>
        <v>0.46527777777777773</v>
      </c>
    </row>
    <row r="15" spans="2:10" x14ac:dyDescent="0.45">
      <c r="B15" s="22">
        <f t="shared" si="1"/>
        <v>0.47222222222222227</v>
      </c>
      <c r="C15" s="25">
        <f t="shared" si="2"/>
        <v>0.47500000000000003</v>
      </c>
      <c r="D15" s="25">
        <f t="shared" si="3"/>
        <v>0.47847222222222224</v>
      </c>
      <c r="E15" s="25">
        <f t="shared" si="4"/>
        <v>0.48055555555555557</v>
      </c>
      <c r="F15" s="25">
        <f t="shared" si="5"/>
        <v>0.4826388888888889</v>
      </c>
      <c r="G15" s="25">
        <f t="shared" si="6"/>
        <v>0.48541666666666666</v>
      </c>
      <c r="H15" s="25">
        <f t="shared" si="7"/>
        <v>0.48749999999999999</v>
      </c>
      <c r="I15" s="25">
        <f t="shared" si="8"/>
        <v>0.48958333333333331</v>
      </c>
      <c r="J15" s="26">
        <f t="shared" si="9"/>
        <v>0.49305555555555552</v>
      </c>
    </row>
    <row r="16" spans="2:10" x14ac:dyDescent="0.45">
      <c r="B16" s="22">
        <f t="shared" si="1"/>
        <v>0.5</v>
      </c>
      <c r="C16" s="25">
        <f t="shared" si="2"/>
        <v>0.50277777777777777</v>
      </c>
      <c r="D16" s="25">
        <f t="shared" si="3"/>
        <v>0.50624999999999998</v>
      </c>
      <c r="E16" s="25">
        <f t="shared" si="4"/>
        <v>0.5083333333333333</v>
      </c>
      <c r="F16" s="25">
        <f t="shared" si="5"/>
        <v>0.51041666666666663</v>
      </c>
      <c r="G16" s="25">
        <f t="shared" si="6"/>
        <v>0.5131944444444444</v>
      </c>
      <c r="H16" s="25">
        <f t="shared" si="7"/>
        <v>0.51527777777777772</v>
      </c>
      <c r="I16" s="25">
        <f t="shared" si="8"/>
        <v>0.51736111111111105</v>
      </c>
      <c r="J16" s="26">
        <f t="shared" si="9"/>
        <v>0.52083333333333326</v>
      </c>
    </row>
    <row r="17" spans="2:10" x14ac:dyDescent="0.45">
      <c r="B17" s="22">
        <f t="shared" si="1"/>
        <v>0.52777777777777779</v>
      </c>
      <c r="C17" s="25">
        <f t="shared" si="2"/>
        <v>0.53055555555555556</v>
      </c>
      <c r="D17" s="25">
        <f t="shared" si="3"/>
        <v>0.53402777777777777</v>
      </c>
      <c r="E17" s="25">
        <f t="shared" si="4"/>
        <v>0.53611111111111109</v>
      </c>
      <c r="F17" s="25">
        <f t="shared" si="5"/>
        <v>0.53819444444444442</v>
      </c>
      <c r="G17" s="25">
        <f t="shared" si="6"/>
        <v>0.54097222222222219</v>
      </c>
      <c r="H17" s="25">
        <f t="shared" si="7"/>
        <v>0.54305555555555551</v>
      </c>
      <c r="I17" s="25">
        <f t="shared" si="8"/>
        <v>0.54513888888888884</v>
      </c>
      <c r="J17" s="26">
        <f t="shared" si="9"/>
        <v>0.54861111111111105</v>
      </c>
    </row>
    <row r="18" spans="2:10" x14ac:dyDescent="0.45">
      <c r="B18" s="22">
        <f t="shared" si="1"/>
        <v>0.55555555555555558</v>
      </c>
      <c r="C18" s="25">
        <f t="shared" si="2"/>
        <v>0.55833333333333335</v>
      </c>
      <c r="D18" s="25">
        <f t="shared" si="3"/>
        <v>0.56180555555555556</v>
      </c>
      <c r="E18" s="25">
        <f t="shared" si="4"/>
        <v>0.56388888888888888</v>
      </c>
      <c r="F18" s="25">
        <f t="shared" si="5"/>
        <v>0.56597222222222221</v>
      </c>
      <c r="G18" s="25">
        <f t="shared" si="6"/>
        <v>0.56874999999999998</v>
      </c>
      <c r="H18" s="25">
        <f t="shared" si="7"/>
        <v>0.5708333333333333</v>
      </c>
      <c r="I18" s="25">
        <f t="shared" si="8"/>
        <v>0.57291666666666663</v>
      </c>
      <c r="J18" s="26">
        <f t="shared" si="9"/>
        <v>0.57638888888888884</v>
      </c>
    </row>
    <row r="19" spans="2:10" x14ac:dyDescent="0.45">
      <c r="B19" s="22">
        <f t="shared" si="1"/>
        <v>0.58333333333333337</v>
      </c>
      <c r="C19" s="25">
        <f t="shared" si="2"/>
        <v>0.58611111111111114</v>
      </c>
      <c r="D19" s="25">
        <f t="shared" si="3"/>
        <v>0.58958333333333335</v>
      </c>
      <c r="E19" s="25">
        <f t="shared" si="4"/>
        <v>0.59166666666666667</v>
      </c>
      <c r="F19" s="25">
        <f t="shared" si="5"/>
        <v>0.59375</v>
      </c>
      <c r="G19" s="25">
        <f t="shared" si="6"/>
        <v>0.59652777777777777</v>
      </c>
      <c r="H19" s="25">
        <f t="shared" si="7"/>
        <v>0.59861111111111109</v>
      </c>
      <c r="I19" s="25">
        <f t="shared" si="8"/>
        <v>0.60069444444444442</v>
      </c>
      <c r="J19" s="26">
        <f t="shared" si="9"/>
        <v>0.60416666666666663</v>
      </c>
    </row>
    <row r="20" spans="2:10" x14ac:dyDescent="0.45">
      <c r="B20" s="22">
        <f t="shared" si="1"/>
        <v>0.61111111111111116</v>
      </c>
      <c r="C20" s="25">
        <f t="shared" si="2"/>
        <v>0.61388888888888893</v>
      </c>
      <c r="D20" s="25">
        <f t="shared" si="3"/>
        <v>0.61736111111111114</v>
      </c>
      <c r="E20" s="25">
        <f t="shared" si="4"/>
        <v>0.61944444444444446</v>
      </c>
      <c r="F20" s="25">
        <f t="shared" si="5"/>
        <v>0.62152777777777779</v>
      </c>
      <c r="G20" s="25">
        <f t="shared" si="6"/>
        <v>0.62430555555555556</v>
      </c>
      <c r="H20" s="25">
        <f t="shared" si="7"/>
        <v>0.62638888888888888</v>
      </c>
      <c r="I20" s="25">
        <f t="shared" si="8"/>
        <v>0.62847222222222221</v>
      </c>
      <c r="J20" s="26">
        <f t="shared" si="9"/>
        <v>0.63194444444444442</v>
      </c>
    </row>
    <row r="21" spans="2:10" x14ac:dyDescent="0.45">
      <c r="B21" s="22">
        <f t="shared" si="1"/>
        <v>0.63888888888888895</v>
      </c>
      <c r="C21" s="25">
        <f t="shared" si="2"/>
        <v>0.64166666666666672</v>
      </c>
      <c r="D21" s="25">
        <f t="shared" si="3"/>
        <v>0.64513888888888893</v>
      </c>
      <c r="E21" s="25">
        <f t="shared" si="4"/>
        <v>0.64722222222222225</v>
      </c>
      <c r="F21" s="25">
        <f t="shared" si="5"/>
        <v>0.64930555555555558</v>
      </c>
      <c r="G21" s="25">
        <f t="shared" si="6"/>
        <v>0.65208333333333335</v>
      </c>
      <c r="H21" s="25">
        <f t="shared" si="7"/>
        <v>0.65416666666666667</v>
      </c>
      <c r="I21" s="25">
        <f t="shared" si="8"/>
        <v>0.65625</v>
      </c>
      <c r="J21" s="26">
        <f t="shared" si="9"/>
        <v>0.65972222222222221</v>
      </c>
    </row>
    <row r="22" spans="2:10" x14ac:dyDescent="0.45">
      <c r="B22" s="22">
        <f t="shared" si="1"/>
        <v>0.66666666666666674</v>
      </c>
      <c r="C22" s="25">
        <f t="shared" si="2"/>
        <v>0.66944444444444451</v>
      </c>
      <c r="D22" s="25">
        <f t="shared" si="3"/>
        <v>0.67291666666666672</v>
      </c>
      <c r="E22" s="25">
        <f t="shared" si="4"/>
        <v>0.67500000000000004</v>
      </c>
      <c r="F22" s="25">
        <f t="shared" si="5"/>
        <v>0.67708333333333337</v>
      </c>
      <c r="G22" s="25">
        <f t="shared" si="6"/>
        <v>0.67986111111111114</v>
      </c>
      <c r="H22" s="25">
        <f t="shared" si="7"/>
        <v>0.68194444444444446</v>
      </c>
      <c r="I22" s="25">
        <f t="shared" si="8"/>
        <v>0.68402777777777779</v>
      </c>
      <c r="J22" s="26">
        <f t="shared" si="9"/>
        <v>0.6875</v>
      </c>
    </row>
    <row r="23" spans="2:10" x14ac:dyDescent="0.45">
      <c r="B23" s="22">
        <f t="shared" si="1"/>
        <v>0.69444444444444453</v>
      </c>
      <c r="C23" s="25">
        <f t="shared" si="2"/>
        <v>0.6972222222222223</v>
      </c>
      <c r="D23" s="25">
        <f t="shared" si="3"/>
        <v>0.70069444444444451</v>
      </c>
      <c r="E23" s="25">
        <f t="shared" si="4"/>
        <v>0.70277777777777783</v>
      </c>
      <c r="F23" s="25">
        <f t="shared" si="5"/>
        <v>0.70486111111111116</v>
      </c>
      <c r="G23" s="25">
        <f t="shared" si="6"/>
        <v>0.70763888888888893</v>
      </c>
      <c r="H23" s="25">
        <f t="shared" si="7"/>
        <v>0.70972222222222225</v>
      </c>
      <c r="I23" s="25">
        <f t="shared" si="8"/>
        <v>0.71180555555555558</v>
      </c>
      <c r="J23" s="26">
        <f t="shared" si="9"/>
        <v>0.71527777777777779</v>
      </c>
    </row>
    <row r="24" spans="2:10" x14ac:dyDescent="0.45">
      <c r="B24" s="22">
        <f t="shared" si="1"/>
        <v>0.72222222222222232</v>
      </c>
      <c r="C24" s="25">
        <f t="shared" si="2"/>
        <v>0.72500000000000009</v>
      </c>
      <c r="D24" s="25">
        <f t="shared" si="3"/>
        <v>0.7284722222222223</v>
      </c>
      <c r="E24" s="25">
        <f t="shared" si="4"/>
        <v>0.73055555555555562</v>
      </c>
      <c r="F24" s="25">
        <f t="shared" si="5"/>
        <v>0.73263888888888895</v>
      </c>
      <c r="G24" s="25">
        <f t="shared" si="6"/>
        <v>0.73541666666666672</v>
      </c>
      <c r="H24" s="25">
        <f t="shared" si="7"/>
        <v>0.73750000000000004</v>
      </c>
      <c r="I24" s="25">
        <f t="shared" si="8"/>
        <v>0.73958333333333337</v>
      </c>
      <c r="J24" s="26">
        <f t="shared" si="9"/>
        <v>0.74305555555555558</v>
      </c>
    </row>
    <row r="25" spans="2:10" x14ac:dyDescent="0.45">
      <c r="B25" s="22">
        <f t="shared" si="1"/>
        <v>0.75000000000000011</v>
      </c>
      <c r="C25" s="25">
        <f t="shared" si="2"/>
        <v>0.75277777777777788</v>
      </c>
      <c r="D25" s="25">
        <f t="shared" si="3"/>
        <v>0.75625000000000009</v>
      </c>
      <c r="E25" s="25">
        <f t="shared" si="4"/>
        <v>0.75833333333333341</v>
      </c>
      <c r="F25" s="25">
        <f t="shared" si="5"/>
        <v>0.76041666666666674</v>
      </c>
      <c r="G25" s="25">
        <f t="shared" si="6"/>
        <v>0.76319444444444451</v>
      </c>
      <c r="H25" s="25">
        <f t="shared" si="7"/>
        <v>0.76527777777777783</v>
      </c>
      <c r="I25" s="25">
        <f t="shared" si="8"/>
        <v>0.76736111111111116</v>
      </c>
      <c r="J25" s="26">
        <f t="shared" si="9"/>
        <v>0.77083333333333337</v>
      </c>
    </row>
    <row r="26" spans="2:10" x14ac:dyDescent="0.45">
      <c r="B26" s="22">
        <f t="shared" si="1"/>
        <v>0.7777777777777779</v>
      </c>
      <c r="C26" s="25">
        <f t="shared" si="2"/>
        <v>0.78055555555555567</v>
      </c>
      <c r="D26" s="25">
        <f t="shared" si="3"/>
        <v>0.78402777777777788</v>
      </c>
      <c r="E26" s="25">
        <f t="shared" si="4"/>
        <v>0.7861111111111112</v>
      </c>
      <c r="F26" s="25">
        <f t="shared" si="5"/>
        <v>0.78819444444444453</v>
      </c>
      <c r="G26" s="25">
        <f t="shared" si="6"/>
        <v>0.7909722222222223</v>
      </c>
      <c r="H26" s="25">
        <f t="shared" si="7"/>
        <v>0.79305555555555562</v>
      </c>
      <c r="I26" s="25">
        <f t="shared" si="8"/>
        <v>0.79513888888888895</v>
      </c>
      <c r="J26" s="26">
        <f t="shared" si="9"/>
        <v>0.79861111111111116</v>
      </c>
    </row>
    <row r="27" spans="2:10" x14ac:dyDescent="0.45">
      <c r="B27" s="22">
        <f t="shared" si="1"/>
        <v>0.80555555555555569</v>
      </c>
      <c r="C27" s="25">
        <f t="shared" si="2"/>
        <v>0.80833333333333346</v>
      </c>
      <c r="D27" s="25">
        <f t="shared" si="3"/>
        <v>0.81180555555555567</v>
      </c>
      <c r="E27" s="25">
        <f t="shared" si="4"/>
        <v>0.81388888888888899</v>
      </c>
      <c r="F27" s="25">
        <f t="shared" si="5"/>
        <v>0.81597222222222232</v>
      </c>
      <c r="G27" s="25">
        <f t="shared" si="6"/>
        <v>0.81875000000000009</v>
      </c>
      <c r="H27" s="25">
        <f t="shared" si="7"/>
        <v>0.82083333333333341</v>
      </c>
      <c r="I27" s="25">
        <f t="shared" si="8"/>
        <v>0.82291666666666674</v>
      </c>
      <c r="J27" s="26">
        <f t="shared" si="9"/>
        <v>0.82638888888888895</v>
      </c>
    </row>
    <row r="28" spans="2:10" x14ac:dyDescent="0.45">
      <c r="B28" s="22">
        <f t="shared" si="1"/>
        <v>0.83333333333333348</v>
      </c>
      <c r="C28" s="25">
        <f t="shared" si="2"/>
        <v>0.83611111111111125</v>
      </c>
      <c r="D28" s="25">
        <f t="shared" si="3"/>
        <v>0.83958333333333346</v>
      </c>
      <c r="E28" s="25">
        <f t="shared" si="4"/>
        <v>0.84166666666666679</v>
      </c>
      <c r="F28" s="25">
        <f t="shared" si="5"/>
        <v>0.84375000000000011</v>
      </c>
      <c r="G28" s="25">
        <f t="shared" si="6"/>
        <v>0.84652777777777788</v>
      </c>
      <c r="H28" s="25">
        <f t="shared" si="7"/>
        <v>0.8486111111111112</v>
      </c>
      <c r="I28" s="25">
        <f t="shared" si="8"/>
        <v>0.85069444444444453</v>
      </c>
      <c r="J28" s="26">
        <f t="shared" si="9"/>
        <v>0.85416666666666674</v>
      </c>
    </row>
    <row r="29" spans="2:10" x14ac:dyDescent="0.45">
      <c r="B29" s="22" t="str">
        <f t="shared" si="1"/>
        <v xml:space="preserve">      </v>
      </c>
      <c r="C29" s="25" t="str">
        <f t="shared" si="2"/>
        <v xml:space="preserve">      </v>
      </c>
      <c r="D29" s="25" t="str">
        <f t="shared" si="3"/>
        <v xml:space="preserve">      </v>
      </c>
      <c r="E29" s="25" t="str">
        <f t="shared" si="4"/>
        <v xml:space="preserve">      </v>
      </c>
      <c r="F29" s="25" t="str">
        <f t="shared" si="5"/>
        <v xml:space="preserve">      </v>
      </c>
      <c r="G29" s="25" t="str">
        <f t="shared" si="6"/>
        <v xml:space="preserve">      </v>
      </c>
      <c r="H29" s="25" t="str">
        <f t="shared" si="7"/>
        <v xml:space="preserve">      </v>
      </c>
      <c r="I29" s="25" t="str">
        <f t="shared" si="8"/>
        <v xml:space="preserve">      </v>
      </c>
      <c r="J29" s="26" t="str">
        <f t="shared" si="9"/>
        <v xml:space="preserve">      </v>
      </c>
    </row>
    <row r="30" spans="2:10" x14ac:dyDescent="0.45">
      <c r="B30" s="22" t="str">
        <f t="shared" si="1"/>
        <v xml:space="preserve">      </v>
      </c>
      <c r="C30" s="25" t="str">
        <f t="shared" si="2"/>
        <v xml:space="preserve">      </v>
      </c>
      <c r="D30" s="25" t="str">
        <f t="shared" si="3"/>
        <v xml:space="preserve">      </v>
      </c>
      <c r="E30" s="25" t="str">
        <f t="shared" si="4"/>
        <v xml:space="preserve">      </v>
      </c>
      <c r="F30" s="25" t="str">
        <f t="shared" si="5"/>
        <v xml:space="preserve">      </v>
      </c>
      <c r="G30" s="25" t="str">
        <f t="shared" si="6"/>
        <v xml:space="preserve">      </v>
      </c>
      <c r="H30" s="25" t="str">
        <f t="shared" si="7"/>
        <v xml:space="preserve">      </v>
      </c>
      <c r="I30" s="25" t="str">
        <f t="shared" si="8"/>
        <v xml:space="preserve">      </v>
      </c>
      <c r="J30" s="26" t="str">
        <f t="shared" si="9"/>
        <v xml:space="preserve">      </v>
      </c>
    </row>
    <row r="31" spans="2:10" x14ac:dyDescent="0.45">
      <c r="B31" s="22" t="str">
        <f t="shared" si="1"/>
        <v xml:space="preserve">      </v>
      </c>
      <c r="C31" s="25" t="str">
        <f t="shared" si="2"/>
        <v xml:space="preserve">      </v>
      </c>
      <c r="D31" s="25" t="str">
        <f t="shared" si="3"/>
        <v xml:space="preserve">      </v>
      </c>
      <c r="E31" s="25" t="str">
        <f t="shared" si="4"/>
        <v xml:space="preserve">      </v>
      </c>
      <c r="F31" s="25" t="str">
        <f t="shared" si="5"/>
        <v xml:space="preserve">      </v>
      </c>
      <c r="G31" s="25" t="str">
        <f t="shared" si="6"/>
        <v xml:space="preserve">      </v>
      </c>
      <c r="H31" s="25" t="str">
        <f t="shared" si="7"/>
        <v xml:space="preserve">      </v>
      </c>
      <c r="I31" s="25" t="str">
        <f t="shared" si="8"/>
        <v xml:space="preserve">      </v>
      </c>
      <c r="J31" s="26" t="str">
        <f t="shared" si="9"/>
        <v xml:space="preserve">      </v>
      </c>
    </row>
    <row r="32" spans="2:10" x14ac:dyDescent="0.45">
      <c r="B32" s="22" t="str">
        <f t="shared" si="1"/>
        <v xml:space="preserve">      </v>
      </c>
      <c r="C32" s="25" t="str">
        <f t="shared" si="2"/>
        <v xml:space="preserve">      </v>
      </c>
      <c r="D32" s="25" t="str">
        <f t="shared" si="3"/>
        <v xml:space="preserve">      </v>
      </c>
      <c r="E32" s="25" t="str">
        <f t="shared" si="4"/>
        <v xml:space="preserve">      </v>
      </c>
      <c r="F32" s="25" t="str">
        <f t="shared" si="5"/>
        <v xml:space="preserve">      </v>
      </c>
      <c r="G32" s="25" t="str">
        <f t="shared" si="6"/>
        <v xml:space="preserve">      </v>
      </c>
      <c r="H32" s="25" t="str">
        <f t="shared" si="7"/>
        <v xml:space="preserve">      </v>
      </c>
      <c r="I32" s="25" t="str">
        <f t="shared" si="8"/>
        <v xml:space="preserve">      </v>
      </c>
      <c r="J32" s="26" t="str">
        <f t="shared" si="9"/>
        <v xml:space="preserve">      </v>
      </c>
    </row>
    <row r="33" spans="2:10" x14ac:dyDescent="0.45">
      <c r="B33" s="22" t="str">
        <f t="shared" si="1"/>
        <v xml:space="preserve">      </v>
      </c>
      <c r="C33" s="25" t="str">
        <f t="shared" si="2"/>
        <v xml:space="preserve">      </v>
      </c>
      <c r="D33" s="25" t="str">
        <f t="shared" si="3"/>
        <v xml:space="preserve">      </v>
      </c>
      <c r="E33" s="25" t="str">
        <f t="shared" si="4"/>
        <v xml:space="preserve">      </v>
      </c>
      <c r="F33" s="25" t="str">
        <f t="shared" si="5"/>
        <v xml:space="preserve">      </v>
      </c>
      <c r="G33" s="25" t="str">
        <f t="shared" si="6"/>
        <v xml:space="preserve">      </v>
      </c>
      <c r="H33" s="25" t="str">
        <f t="shared" si="7"/>
        <v xml:space="preserve">      </v>
      </c>
      <c r="I33" s="25" t="str">
        <f t="shared" si="8"/>
        <v xml:space="preserve">      </v>
      </c>
      <c r="J33" s="26" t="str">
        <f t="shared" si="9"/>
        <v xml:space="preserve">      </v>
      </c>
    </row>
    <row r="34" spans="2:10" x14ac:dyDescent="0.45">
      <c r="B34" s="22" t="str">
        <f t="shared" si="1"/>
        <v xml:space="preserve">      </v>
      </c>
      <c r="C34" s="25" t="str">
        <f t="shared" si="2"/>
        <v xml:space="preserve">      </v>
      </c>
      <c r="D34" s="25" t="str">
        <f t="shared" si="3"/>
        <v xml:space="preserve">      </v>
      </c>
      <c r="E34" s="25" t="str">
        <f t="shared" si="4"/>
        <v xml:space="preserve">      </v>
      </c>
      <c r="F34" s="25" t="str">
        <f t="shared" si="5"/>
        <v xml:space="preserve">      </v>
      </c>
      <c r="G34" s="25" t="str">
        <f t="shared" si="6"/>
        <v xml:space="preserve">      </v>
      </c>
      <c r="H34" s="25" t="str">
        <f t="shared" si="7"/>
        <v xml:space="preserve">      </v>
      </c>
      <c r="I34" s="25" t="str">
        <f t="shared" si="8"/>
        <v xml:space="preserve">      </v>
      </c>
      <c r="J34" s="26" t="str">
        <f t="shared" si="9"/>
        <v xml:space="preserve">      </v>
      </c>
    </row>
    <row r="35" spans="2:10" x14ac:dyDescent="0.45">
      <c r="B35" s="22" t="str">
        <f t="shared" si="1"/>
        <v xml:space="preserve">      </v>
      </c>
      <c r="C35" s="25" t="str">
        <f t="shared" si="2"/>
        <v xml:space="preserve">      </v>
      </c>
      <c r="D35" s="25" t="str">
        <f t="shared" si="3"/>
        <v xml:space="preserve">      </v>
      </c>
      <c r="E35" s="25" t="str">
        <f t="shared" si="4"/>
        <v xml:space="preserve">      </v>
      </c>
      <c r="F35" s="25" t="str">
        <f t="shared" si="5"/>
        <v xml:space="preserve">      </v>
      </c>
      <c r="G35" s="25" t="str">
        <f t="shared" si="6"/>
        <v xml:space="preserve">      </v>
      </c>
      <c r="H35" s="25" t="str">
        <f t="shared" si="7"/>
        <v xml:space="preserve">      </v>
      </c>
      <c r="I35" s="25" t="str">
        <f t="shared" si="8"/>
        <v xml:space="preserve">      </v>
      </c>
      <c r="J35" s="26" t="str">
        <f t="shared" si="9"/>
        <v xml:space="preserve">      </v>
      </c>
    </row>
    <row r="36" spans="2:10" x14ac:dyDescent="0.45">
      <c r="B36" s="22" t="str">
        <f t="shared" si="1"/>
        <v xml:space="preserve">      </v>
      </c>
      <c r="C36" s="25" t="str">
        <f t="shared" si="2"/>
        <v xml:space="preserve">      </v>
      </c>
      <c r="D36" s="25" t="str">
        <f t="shared" si="3"/>
        <v xml:space="preserve">      </v>
      </c>
      <c r="E36" s="25" t="str">
        <f t="shared" si="4"/>
        <v xml:space="preserve">      </v>
      </c>
      <c r="F36" s="25" t="str">
        <f t="shared" si="5"/>
        <v xml:space="preserve">      </v>
      </c>
      <c r="G36" s="25" t="str">
        <f t="shared" si="6"/>
        <v xml:space="preserve">      </v>
      </c>
      <c r="H36" s="25" t="str">
        <f t="shared" si="7"/>
        <v xml:space="preserve">      </v>
      </c>
      <c r="I36" s="25" t="str">
        <f t="shared" si="8"/>
        <v xml:space="preserve">      </v>
      </c>
      <c r="J36" s="26" t="str">
        <f t="shared" si="9"/>
        <v xml:space="preserve">      </v>
      </c>
    </row>
    <row r="37" spans="2:10" x14ac:dyDescent="0.45">
      <c r="B37" s="22" t="str">
        <f t="shared" si="1"/>
        <v xml:space="preserve">      </v>
      </c>
      <c r="C37" s="25" t="str">
        <f t="shared" si="2"/>
        <v xml:space="preserve">      </v>
      </c>
      <c r="D37" s="25" t="str">
        <f t="shared" si="3"/>
        <v xml:space="preserve">      </v>
      </c>
      <c r="E37" s="25" t="str">
        <f t="shared" si="4"/>
        <v xml:space="preserve">      </v>
      </c>
      <c r="F37" s="25" t="str">
        <f t="shared" si="5"/>
        <v xml:space="preserve">      </v>
      </c>
      <c r="G37" s="25" t="str">
        <f t="shared" si="6"/>
        <v xml:space="preserve">      </v>
      </c>
      <c r="H37" s="25" t="str">
        <f t="shared" si="7"/>
        <v xml:space="preserve">      </v>
      </c>
      <c r="I37" s="25" t="str">
        <f t="shared" si="8"/>
        <v xml:space="preserve">      </v>
      </c>
      <c r="J37" s="26" t="str">
        <f t="shared" si="9"/>
        <v xml:space="preserve">      </v>
      </c>
    </row>
    <row r="38" spans="2:10" x14ac:dyDescent="0.45">
      <c r="B38" s="22" t="str">
        <f t="shared" si="1"/>
        <v xml:space="preserve">      </v>
      </c>
      <c r="C38" s="25" t="str">
        <f t="shared" si="2"/>
        <v xml:space="preserve">      </v>
      </c>
      <c r="D38" s="25" t="str">
        <f t="shared" si="3"/>
        <v xml:space="preserve">      </v>
      </c>
      <c r="E38" s="25" t="str">
        <f t="shared" si="4"/>
        <v xml:space="preserve">      </v>
      </c>
      <c r="F38" s="25" t="str">
        <f t="shared" si="5"/>
        <v xml:space="preserve">      </v>
      </c>
      <c r="G38" s="25" t="str">
        <f t="shared" si="6"/>
        <v xml:space="preserve">      </v>
      </c>
      <c r="H38" s="25" t="str">
        <f t="shared" si="7"/>
        <v xml:space="preserve">      </v>
      </c>
      <c r="I38" s="25" t="str">
        <f t="shared" si="8"/>
        <v xml:space="preserve">      </v>
      </c>
      <c r="J38" s="26" t="str">
        <f t="shared" si="9"/>
        <v xml:space="preserve">      </v>
      </c>
    </row>
    <row r="39" spans="2:10" x14ac:dyDescent="0.45">
      <c r="B39" s="22" t="str">
        <f t="shared" si="1"/>
        <v xml:space="preserve">      </v>
      </c>
      <c r="C39" s="25" t="str">
        <f t="shared" si="2"/>
        <v xml:space="preserve">      </v>
      </c>
      <c r="D39" s="25" t="str">
        <f t="shared" si="3"/>
        <v xml:space="preserve">      </v>
      </c>
      <c r="E39" s="25" t="str">
        <f t="shared" si="4"/>
        <v xml:space="preserve">      </v>
      </c>
      <c r="F39" s="25" t="str">
        <f t="shared" si="5"/>
        <v xml:space="preserve">      </v>
      </c>
      <c r="G39" s="25" t="str">
        <f t="shared" si="6"/>
        <v xml:space="preserve">      </v>
      </c>
      <c r="H39" s="25" t="str">
        <f t="shared" si="7"/>
        <v xml:space="preserve">      </v>
      </c>
      <c r="I39" s="25" t="str">
        <f t="shared" si="8"/>
        <v xml:space="preserve">      </v>
      </c>
      <c r="J39" s="26" t="str">
        <f t="shared" si="9"/>
        <v xml:space="preserve">      </v>
      </c>
    </row>
    <row r="40" spans="2:10" x14ac:dyDescent="0.45">
      <c r="B40" s="22" t="str">
        <f t="shared" si="1"/>
        <v xml:space="preserve">      </v>
      </c>
      <c r="C40" s="25" t="str">
        <f t="shared" si="2"/>
        <v xml:space="preserve">      </v>
      </c>
      <c r="D40" s="25" t="str">
        <f t="shared" si="3"/>
        <v xml:space="preserve">      </v>
      </c>
      <c r="E40" s="25" t="str">
        <f t="shared" si="4"/>
        <v xml:space="preserve">      </v>
      </c>
      <c r="F40" s="25" t="str">
        <f t="shared" si="5"/>
        <v xml:space="preserve">      </v>
      </c>
      <c r="G40" s="25" t="str">
        <f t="shared" si="6"/>
        <v xml:space="preserve">      </v>
      </c>
      <c r="H40" s="25" t="str">
        <f t="shared" si="7"/>
        <v xml:space="preserve">      </v>
      </c>
      <c r="I40" s="25" t="str">
        <f t="shared" si="8"/>
        <v xml:space="preserve">      </v>
      </c>
      <c r="J40" s="26" t="str">
        <f t="shared" si="9"/>
        <v xml:space="preserve">      </v>
      </c>
    </row>
    <row r="41" spans="2:10" x14ac:dyDescent="0.45">
      <c r="B41" s="27" t="str">
        <f t="shared" si="1"/>
        <v xml:space="preserve">      </v>
      </c>
      <c r="C41" s="28" t="str">
        <f t="shared" si="2"/>
        <v xml:space="preserve">      </v>
      </c>
      <c r="D41" s="28" t="str">
        <f t="shared" si="3"/>
        <v xml:space="preserve">      </v>
      </c>
      <c r="E41" s="28" t="str">
        <f t="shared" si="4"/>
        <v xml:space="preserve">      </v>
      </c>
      <c r="F41" s="28" t="str">
        <f t="shared" si="5"/>
        <v xml:space="preserve">      </v>
      </c>
      <c r="G41" s="28" t="str">
        <f t="shared" si="6"/>
        <v xml:space="preserve">      </v>
      </c>
      <c r="H41" s="28" t="str">
        <f t="shared" si="7"/>
        <v xml:space="preserve">      </v>
      </c>
      <c r="I41" s="28" t="str">
        <f t="shared" si="8"/>
        <v xml:space="preserve">      </v>
      </c>
      <c r="J41" s="29" t="str">
        <f t="shared" si="9"/>
        <v xml:space="preserve">      </v>
      </c>
    </row>
  </sheetData>
  <mergeCells count="2">
    <mergeCell ref="B2:J2"/>
    <mergeCell ref="F4:H4"/>
  </mergeCells>
  <phoneticPr fontId="2" type="noConversion"/>
  <dataValidations count="2">
    <dataValidation type="whole" operator="greaterThanOrEqual" allowBlank="1" showInputMessage="1" showErrorMessage="1" errorTitle="배차 간격" error="배차 간격(분)을 숫자로 입력합니다." sqref="C5">
      <formula1>1</formula1>
    </dataValidation>
    <dataValidation type="whole" operator="greaterThanOrEqual" allowBlank="1" showInputMessage="1" showErrorMessage="1" errorTitle="소요 시간(분)을 입력합니다." sqref="C8:J8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view="pageBreakPreview" zoomScaleNormal="100" zoomScaleSheetLayoutView="100" workbookViewId="0"/>
  </sheetViews>
  <sheetFormatPr defaultRowHeight="17" x14ac:dyDescent="0.45"/>
  <cols>
    <col min="1" max="1" width="8.6640625" style="15"/>
    <col min="2" max="2" width="12.25" style="15" customWidth="1"/>
    <col min="3" max="16384" width="8.6640625" style="15"/>
  </cols>
  <sheetData>
    <row r="2" spans="2:10" ht="26.5" customHeight="1" x14ac:dyDescent="0.45">
      <c r="B2" s="31" t="s">
        <v>30</v>
      </c>
      <c r="C2" s="31"/>
      <c r="D2" s="31"/>
      <c r="E2" s="31"/>
      <c r="F2" s="31"/>
      <c r="G2" s="31"/>
      <c r="H2" s="31"/>
      <c r="I2" s="31"/>
      <c r="J2" s="31"/>
    </row>
    <row r="3" spans="2:10" x14ac:dyDescent="0.45">
      <c r="B3" s="16"/>
      <c r="C3" s="16"/>
      <c r="D3" s="16"/>
      <c r="E3" s="16"/>
      <c r="F3" s="16"/>
      <c r="G3" s="16"/>
      <c r="H3" s="16"/>
      <c r="I3" s="16"/>
      <c r="J3" s="16"/>
    </row>
    <row r="4" spans="2:10" x14ac:dyDescent="0.45">
      <c r="B4" s="17" t="s">
        <v>31</v>
      </c>
      <c r="C4" s="4">
        <v>1</v>
      </c>
      <c r="D4" s="16" t="s">
        <v>32</v>
      </c>
      <c r="E4" s="17" t="s">
        <v>33</v>
      </c>
      <c r="F4" s="32" t="s">
        <v>34</v>
      </c>
      <c r="G4" s="32"/>
      <c r="H4" s="32"/>
      <c r="I4" s="16"/>
      <c r="J4" s="16"/>
    </row>
    <row r="5" spans="2:10" x14ac:dyDescent="0.45">
      <c r="B5" s="17" t="s">
        <v>35</v>
      </c>
      <c r="C5" s="5">
        <v>40</v>
      </c>
      <c r="D5" s="16" t="s">
        <v>36</v>
      </c>
      <c r="E5" s="17" t="s">
        <v>37</v>
      </c>
      <c r="F5" s="6">
        <v>0.33333333333333331</v>
      </c>
      <c r="G5" s="17" t="s">
        <v>38</v>
      </c>
      <c r="H5" s="6">
        <v>0.83333333333333337</v>
      </c>
      <c r="I5" s="16"/>
      <c r="J5" s="16"/>
    </row>
    <row r="6" spans="2:10" x14ac:dyDescent="0.45">
      <c r="B6" s="16"/>
      <c r="C6" s="18">
        <f>TIMEVALUE("0:"&amp;C5)</f>
        <v>2.7777777777777776E-2</v>
      </c>
      <c r="D6" s="19"/>
      <c r="E6" s="20"/>
      <c r="F6" s="19"/>
      <c r="G6" s="19"/>
      <c r="H6" s="19"/>
      <c r="I6" s="19"/>
      <c r="J6" s="19"/>
    </row>
    <row r="7" spans="2:10" x14ac:dyDescent="0.45">
      <c r="B7" s="16"/>
      <c r="C7" s="18">
        <f>TIMEVALUE("0:"&amp;C8)</f>
        <v>2.7777777777777779E-3</v>
      </c>
      <c r="D7" s="18">
        <f t="shared" ref="D7:J7" si="0">TIMEVALUE("0:"&amp;D8)</f>
        <v>3.472222222222222E-3</v>
      </c>
      <c r="E7" s="18">
        <f t="shared" si="0"/>
        <v>2.0833333333333333E-3</v>
      </c>
      <c r="F7" s="18">
        <f t="shared" si="0"/>
        <v>2.0833333333333333E-3</v>
      </c>
      <c r="G7" s="18">
        <f t="shared" si="0"/>
        <v>2.7777777777777779E-3</v>
      </c>
      <c r="H7" s="18">
        <f t="shared" si="0"/>
        <v>2.0833333333333333E-3</v>
      </c>
      <c r="I7" s="18">
        <f t="shared" si="0"/>
        <v>2.0833333333333333E-3</v>
      </c>
      <c r="J7" s="18">
        <f t="shared" si="0"/>
        <v>3.472222222222222E-3</v>
      </c>
    </row>
    <row r="8" spans="2:10" ht="32.5" customHeight="1" x14ac:dyDescent="0.45">
      <c r="B8" s="7" t="s">
        <v>39</v>
      </c>
      <c r="C8" s="8">
        <v>4</v>
      </c>
      <c r="D8" s="9">
        <v>5</v>
      </c>
      <c r="E8" s="9">
        <v>3</v>
      </c>
      <c r="F8" s="9">
        <v>3</v>
      </c>
      <c r="G8" s="9">
        <v>4</v>
      </c>
      <c r="H8" s="9">
        <v>3</v>
      </c>
      <c r="I8" s="9">
        <v>3</v>
      </c>
      <c r="J8" s="10">
        <v>5</v>
      </c>
    </row>
    <row r="9" spans="2:10" ht="31" customHeight="1" x14ac:dyDescent="0.45">
      <c r="B9" s="21" t="s">
        <v>40</v>
      </c>
      <c r="C9" s="11" t="s">
        <v>41</v>
      </c>
      <c r="D9" s="12" t="s">
        <v>42</v>
      </c>
      <c r="E9" s="12" t="s">
        <v>43</v>
      </c>
      <c r="F9" s="13" t="s">
        <v>44</v>
      </c>
      <c r="G9" s="13" t="s">
        <v>45</v>
      </c>
      <c r="H9" s="13" t="s">
        <v>46</v>
      </c>
      <c r="I9" s="12" t="s">
        <v>47</v>
      </c>
      <c r="J9" s="14" t="s">
        <v>48</v>
      </c>
    </row>
    <row r="10" spans="2:10" x14ac:dyDescent="0.45">
      <c r="B10" s="22">
        <f>첫차</f>
        <v>0.33333333333333331</v>
      </c>
      <c r="C10" s="23">
        <f>B10+one</f>
        <v>0.33611111111111108</v>
      </c>
      <c r="D10" s="23">
        <f>C10+two</f>
        <v>0.33958333333333329</v>
      </c>
      <c r="E10" s="23">
        <f>D10+three</f>
        <v>0.34166666666666662</v>
      </c>
      <c r="F10" s="23">
        <f>E10+four</f>
        <v>0.34374999999999994</v>
      </c>
      <c r="G10" s="23">
        <f>F10+five</f>
        <v>0.34652777777777771</v>
      </c>
      <c r="H10" s="23">
        <f>G10+six</f>
        <v>0.34861111111111104</v>
      </c>
      <c r="I10" s="23">
        <f>H10+seven</f>
        <v>0.35069444444444436</v>
      </c>
      <c r="J10" s="24">
        <f>I10+eight</f>
        <v>0.35416666666666657</v>
      </c>
    </row>
    <row r="11" spans="2:10" x14ac:dyDescent="0.45">
      <c r="B11" s="22">
        <f t="shared" ref="B11:B41" si="1">IF(B10&lt;&gt;"      ",IF(B10+배차&lt;=막차,B10+배차,"      "),"      ")</f>
        <v>0.3611111111111111</v>
      </c>
      <c r="C11" s="25">
        <f t="shared" ref="C11:C41" si="2">IF(B11&lt;&gt;"      ",B11+one,"      ")</f>
        <v>0.36388888888888887</v>
      </c>
      <c r="D11" s="25">
        <f>IF(C11&lt;&gt;"      ",C11+two,"      ")</f>
        <v>0.36736111111111108</v>
      </c>
      <c r="E11" s="25">
        <f>IF(D11&lt;&gt;"      ",D11+three,"      ")</f>
        <v>0.36944444444444441</v>
      </c>
      <c r="F11" s="25">
        <f>IF(E11&lt;&gt;"      ",E11+four,"      ")</f>
        <v>0.37152777777777773</v>
      </c>
      <c r="G11" s="25">
        <f>IF(F11&lt;&gt;"      ",F11+five,"      ")</f>
        <v>0.3743055555555555</v>
      </c>
      <c r="H11" s="25">
        <f>IF(G11&lt;&gt;"      ",G11+six,"      ")</f>
        <v>0.37638888888888883</v>
      </c>
      <c r="I11" s="25">
        <f>IF(H11&lt;&gt;"      ",H11+seven,"      ")</f>
        <v>0.37847222222222215</v>
      </c>
      <c r="J11" s="26">
        <f>IF(I11&lt;&gt;"      ",I11+eight,"      ")</f>
        <v>0.38194444444444436</v>
      </c>
    </row>
    <row r="12" spans="2:10" x14ac:dyDescent="0.45">
      <c r="B12" s="22">
        <f t="shared" si="1"/>
        <v>0.3888888888888889</v>
      </c>
      <c r="C12" s="25">
        <f t="shared" si="2"/>
        <v>0.39166666666666666</v>
      </c>
      <c r="D12" s="25">
        <f t="shared" ref="D12:D41" si="3">IF(C12&lt;&gt;"      ",C12+two,"      ")</f>
        <v>0.39513888888888887</v>
      </c>
      <c r="E12" s="25">
        <f t="shared" ref="E12:E41" si="4">IF(D12&lt;&gt;"      ",D12+three,"      ")</f>
        <v>0.3972222222222222</v>
      </c>
      <c r="F12" s="25">
        <f t="shared" ref="F12:F41" si="5">IF(E12&lt;&gt;"      ",E12+four,"      ")</f>
        <v>0.39930555555555552</v>
      </c>
      <c r="G12" s="25">
        <f t="shared" ref="G12:G41" si="6">IF(F12&lt;&gt;"      ",F12+five,"      ")</f>
        <v>0.40208333333333329</v>
      </c>
      <c r="H12" s="25">
        <f t="shared" ref="H12:H41" si="7">IF(G12&lt;&gt;"      ",G12+six,"      ")</f>
        <v>0.40416666666666662</v>
      </c>
      <c r="I12" s="25">
        <f t="shared" ref="I12:I41" si="8">IF(H12&lt;&gt;"      ",H12+seven,"      ")</f>
        <v>0.40624999999999994</v>
      </c>
      <c r="J12" s="26">
        <f t="shared" ref="J12:J41" si="9">IF(I12&lt;&gt;"      ",I12+eight,"      ")</f>
        <v>0.40972222222222215</v>
      </c>
    </row>
    <row r="13" spans="2:10" x14ac:dyDescent="0.45">
      <c r="B13" s="22">
        <f t="shared" si="1"/>
        <v>0.41666666666666669</v>
      </c>
      <c r="C13" s="25">
        <f t="shared" si="2"/>
        <v>0.41944444444444445</v>
      </c>
      <c r="D13" s="25">
        <f t="shared" si="3"/>
        <v>0.42291666666666666</v>
      </c>
      <c r="E13" s="25">
        <f t="shared" si="4"/>
        <v>0.42499999999999999</v>
      </c>
      <c r="F13" s="25">
        <f t="shared" si="5"/>
        <v>0.42708333333333331</v>
      </c>
      <c r="G13" s="25">
        <f t="shared" si="6"/>
        <v>0.42986111111111108</v>
      </c>
      <c r="H13" s="25">
        <f t="shared" si="7"/>
        <v>0.43194444444444441</v>
      </c>
      <c r="I13" s="25">
        <f t="shared" si="8"/>
        <v>0.43402777777777773</v>
      </c>
      <c r="J13" s="26">
        <f t="shared" si="9"/>
        <v>0.43749999999999994</v>
      </c>
    </row>
    <row r="14" spans="2:10" x14ac:dyDescent="0.45">
      <c r="B14" s="22">
        <f t="shared" si="1"/>
        <v>0.44444444444444448</v>
      </c>
      <c r="C14" s="25">
        <f t="shared" si="2"/>
        <v>0.44722222222222224</v>
      </c>
      <c r="D14" s="25">
        <f t="shared" si="3"/>
        <v>0.45069444444444445</v>
      </c>
      <c r="E14" s="25">
        <f t="shared" si="4"/>
        <v>0.45277777777777778</v>
      </c>
      <c r="F14" s="25">
        <f t="shared" si="5"/>
        <v>0.4548611111111111</v>
      </c>
      <c r="G14" s="25">
        <f t="shared" si="6"/>
        <v>0.45763888888888887</v>
      </c>
      <c r="H14" s="25">
        <f t="shared" si="7"/>
        <v>0.4597222222222222</v>
      </c>
      <c r="I14" s="25">
        <f t="shared" si="8"/>
        <v>0.46180555555555552</v>
      </c>
      <c r="J14" s="26">
        <f t="shared" si="9"/>
        <v>0.46527777777777773</v>
      </c>
    </row>
    <row r="15" spans="2:10" x14ac:dyDescent="0.45">
      <c r="B15" s="22">
        <f t="shared" si="1"/>
        <v>0.47222222222222227</v>
      </c>
      <c r="C15" s="25">
        <f t="shared" si="2"/>
        <v>0.47500000000000003</v>
      </c>
      <c r="D15" s="25">
        <f t="shared" si="3"/>
        <v>0.47847222222222224</v>
      </c>
      <c r="E15" s="25">
        <f t="shared" si="4"/>
        <v>0.48055555555555557</v>
      </c>
      <c r="F15" s="25">
        <f t="shared" si="5"/>
        <v>0.4826388888888889</v>
      </c>
      <c r="G15" s="25">
        <f t="shared" si="6"/>
        <v>0.48541666666666666</v>
      </c>
      <c r="H15" s="25">
        <f t="shared" si="7"/>
        <v>0.48749999999999999</v>
      </c>
      <c r="I15" s="25">
        <f t="shared" si="8"/>
        <v>0.48958333333333331</v>
      </c>
      <c r="J15" s="26">
        <f t="shared" si="9"/>
        <v>0.49305555555555552</v>
      </c>
    </row>
    <row r="16" spans="2:10" x14ac:dyDescent="0.45">
      <c r="B16" s="22">
        <f t="shared" si="1"/>
        <v>0.5</v>
      </c>
      <c r="C16" s="25">
        <f t="shared" si="2"/>
        <v>0.50277777777777777</v>
      </c>
      <c r="D16" s="25">
        <f t="shared" si="3"/>
        <v>0.50624999999999998</v>
      </c>
      <c r="E16" s="25">
        <f t="shared" si="4"/>
        <v>0.5083333333333333</v>
      </c>
      <c r="F16" s="25">
        <f t="shared" si="5"/>
        <v>0.51041666666666663</v>
      </c>
      <c r="G16" s="25">
        <f t="shared" si="6"/>
        <v>0.5131944444444444</v>
      </c>
      <c r="H16" s="25">
        <f t="shared" si="7"/>
        <v>0.51527777777777772</v>
      </c>
      <c r="I16" s="25">
        <f t="shared" si="8"/>
        <v>0.51736111111111105</v>
      </c>
      <c r="J16" s="26">
        <f t="shared" si="9"/>
        <v>0.52083333333333326</v>
      </c>
    </row>
    <row r="17" spans="2:10" x14ac:dyDescent="0.45">
      <c r="B17" s="22">
        <f t="shared" si="1"/>
        <v>0.52777777777777779</v>
      </c>
      <c r="C17" s="25">
        <f t="shared" si="2"/>
        <v>0.53055555555555556</v>
      </c>
      <c r="D17" s="25">
        <f t="shared" si="3"/>
        <v>0.53402777777777777</v>
      </c>
      <c r="E17" s="25">
        <f t="shared" si="4"/>
        <v>0.53611111111111109</v>
      </c>
      <c r="F17" s="25">
        <f t="shared" si="5"/>
        <v>0.53819444444444442</v>
      </c>
      <c r="G17" s="25">
        <f t="shared" si="6"/>
        <v>0.54097222222222219</v>
      </c>
      <c r="H17" s="25">
        <f t="shared" si="7"/>
        <v>0.54305555555555551</v>
      </c>
      <c r="I17" s="25">
        <f t="shared" si="8"/>
        <v>0.54513888888888884</v>
      </c>
      <c r="J17" s="26">
        <f t="shared" si="9"/>
        <v>0.54861111111111105</v>
      </c>
    </row>
    <row r="18" spans="2:10" x14ac:dyDescent="0.45">
      <c r="B18" s="22">
        <f t="shared" si="1"/>
        <v>0.55555555555555558</v>
      </c>
      <c r="C18" s="25">
        <f t="shared" si="2"/>
        <v>0.55833333333333335</v>
      </c>
      <c r="D18" s="25">
        <f t="shared" si="3"/>
        <v>0.56180555555555556</v>
      </c>
      <c r="E18" s="25">
        <f t="shared" si="4"/>
        <v>0.56388888888888888</v>
      </c>
      <c r="F18" s="25">
        <f t="shared" si="5"/>
        <v>0.56597222222222221</v>
      </c>
      <c r="G18" s="25">
        <f t="shared" si="6"/>
        <v>0.56874999999999998</v>
      </c>
      <c r="H18" s="25">
        <f t="shared" si="7"/>
        <v>0.5708333333333333</v>
      </c>
      <c r="I18" s="25">
        <f t="shared" si="8"/>
        <v>0.57291666666666663</v>
      </c>
      <c r="J18" s="26">
        <f t="shared" si="9"/>
        <v>0.57638888888888884</v>
      </c>
    </row>
    <row r="19" spans="2:10" x14ac:dyDescent="0.45">
      <c r="B19" s="22">
        <f t="shared" si="1"/>
        <v>0.58333333333333337</v>
      </c>
      <c r="C19" s="25">
        <f t="shared" si="2"/>
        <v>0.58611111111111114</v>
      </c>
      <c r="D19" s="25">
        <f t="shared" si="3"/>
        <v>0.58958333333333335</v>
      </c>
      <c r="E19" s="25">
        <f t="shared" si="4"/>
        <v>0.59166666666666667</v>
      </c>
      <c r="F19" s="25">
        <f t="shared" si="5"/>
        <v>0.59375</v>
      </c>
      <c r="G19" s="25">
        <f t="shared" si="6"/>
        <v>0.59652777777777777</v>
      </c>
      <c r="H19" s="25">
        <f t="shared" si="7"/>
        <v>0.59861111111111109</v>
      </c>
      <c r="I19" s="25">
        <f t="shared" si="8"/>
        <v>0.60069444444444442</v>
      </c>
      <c r="J19" s="26">
        <f t="shared" si="9"/>
        <v>0.60416666666666663</v>
      </c>
    </row>
    <row r="20" spans="2:10" x14ac:dyDescent="0.45">
      <c r="B20" s="22">
        <f t="shared" si="1"/>
        <v>0.61111111111111116</v>
      </c>
      <c r="C20" s="25">
        <f t="shared" si="2"/>
        <v>0.61388888888888893</v>
      </c>
      <c r="D20" s="25">
        <f t="shared" si="3"/>
        <v>0.61736111111111114</v>
      </c>
      <c r="E20" s="25">
        <f t="shared" si="4"/>
        <v>0.61944444444444446</v>
      </c>
      <c r="F20" s="25">
        <f t="shared" si="5"/>
        <v>0.62152777777777779</v>
      </c>
      <c r="G20" s="25">
        <f t="shared" si="6"/>
        <v>0.62430555555555556</v>
      </c>
      <c r="H20" s="25">
        <f t="shared" si="7"/>
        <v>0.62638888888888888</v>
      </c>
      <c r="I20" s="25">
        <f t="shared" si="8"/>
        <v>0.62847222222222221</v>
      </c>
      <c r="J20" s="26">
        <f t="shared" si="9"/>
        <v>0.63194444444444442</v>
      </c>
    </row>
    <row r="21" spans="2:10" x14ac:dyDescent="0.45">
      <c r="B21" s="22">
        <f t="shared" si="1"/>
        <v>0.63888888888888895</v>
      </c>
      <c r="C21" s="25">
        <f t="shared" si="2"/>
        <v>0.64166666666666672</v>
      </c>
      <c r="D21" s="25">
        <f t="shared" si="3"/>
        <v>0.64513888888888893</v>
      </c>
      <c r="E21" s="25">
        <f t="shared" si="4"/>
        <v>0.64722222222222225</v>
      </c>
      <c r="F21" s="25">
        <f t="shared" si="5"/>
        <v>0.64930555555555558</v>
      </c>
      <c r="G21" s="25">
        <f t="shared" si="6"/>
        <v>0.65208333333333335</v>
      </c>
      <c r="H21" s="25">
        <f t="shared" si="7"/>
        <v>0.65416666666666667</v>
      </c>
      <c r="I21" s="25">
        <f t="shared" si="8"/>
        <v>0.65625</v>
      </c>
      <c r="J21" s="26">
        <f t="shared" si="9"/>
        <v>0.65972222222222221</v>
      </c>
    </row>
    <row r="22" spans="2:10" x14ac:dyDescent="0.45">
      <c r="B22" s="22">
        <f t="shared" si="1"/>
        <v>0.66666666666666674</v>
      </c>
      <c r="C22" s="25">
        <f t="shared" si="2"/>
        <v>0.66944444444444451</v>
      </c>
      <c r="D22" s="25">
        <f t="shared" si="3"/>
        <v>0.67291666666666672</v>
      </c>
      <c r="E22" s="25">
        <f t="shared" si="4"/>
        <v>0.67500000000000004</v>
      </c>
      <c r="F22" s="25">
        <f t="shared" si="5"/>
        <v>0.67708333333333337</v>
      </c>
      <c r="G22" s="25">
        <f t="shared" si="6"/>
        <v>0.67986111111111114</v>
      </c>
      <c r="H22" s="25">
        <f t="shared" si="7"/>
        <v>0.68194444444444446</v>
      </c>
      <c r="I22" s="25">
        <f t="shared" si="8"/>
        <v>0.68402777777777779</v>
      </c>
      <c r="J22" s="26">
        <f t="shared" si="9"/>
        <v>0.6875</v>
      </c>
    </row>
    <row r="23" spans="2:10" x14ac:dyDescent="0.45">
      <c r="B23" s="22">
        <f t="shared" si="1"/>
        <v>0.69444444444444453</v>
      </c>
      <c r="C23" s="25">
        <f t="shared" si="2"/>
        <v>0.6972222222222223</v>
      </c>
      <c r="D23" s="25">
        <f t="shared" si="3"/>
        <v>0.70069444444444451</v>
      </c>
      <c r="E23" s="25">
        <f t="shared" si="4"/>
        <v>0.70277777777777783</v>
      </c>
      <c r="F23" s="25">
        <f t="shared" si="5"/>
        <v>0.70486111111111116</v>
      </c>
      <c r="G23" s="25">
        <f t="shared" si="6"/>
        <v>0.70763888888888893</v>
      </c>
      <c r="H23" s="25">
        <f t="shared" si="7"/>
        <v>0.70972222222222225</v>
      </c>
      <c r="I23" s="25">
        <f t="shared" si="8"/>
        <v>0.71180555555555558</v>
      </c>
      <c r="J23" s="26">
        <f t="shared" si="9"/>
        <v>0.71527777777777779</v>
      </c>
    </row>
    <row r="24" spans="2:10" x14ac:dyDescent="0.45">
      <c r="B24" s="22">
        <f t="shared" si="1"/>
        <v>0.72222222222222232</v>
      </c>
      <c r="C24" s="25">
        <f t="shared" si="2"/>
        <v>0.72500000000000009</v>
      </c>
      <c r="D24" s="25">
        <f t="shared" si="3"/>
        <v>0.7284722222222223</v>
      </c>
      <c r="E24" s="25">
        <f t="shared" si="4"/>
        <v>0.73055555555555562</v>
      </c>
      <c r="F24" s="25">
        <f t="shared" si="5"/>
        <v>0.73263888888888895</v>
      </c>
      <c r="G24" s="25">
        <f t="shared" si="6"/>
        <v>0.73541666666666672</v>
      </c>
      <c r="H24" s="25">
        <f t="shared" si="7"/>
        <v>0.73750000000000004</v>
      </c>
      <c r="I24" s="25">
        <f t="shared" si="8"/>
        <v>0.73958333333333337</v>
      </c>
      <c r="J24" s="26">
        <f t="shared" si="9"/>
        <v>0.74305555555555558</v>
      </c>
    </row>
    <row r="25" spans="2:10" x14ac:dyDescent="0.45">
      <c r="B25" s="22">
        <f t="shared" si="1"/>
        <v>0.75000000000000011</v>
      </c>
      <c r="C25" s="25">
        <f t="shared" si="2"/>
        <v>0.75277777777777788</v>
      </c>
      <c r="D25" s="25">
        <f t="shared" si="3"/>
        <v>0.75625000000000009</v>
      </c>
      <c r="E25" s="25">
        <f t="shared" si="4"/>
        <v>0.75833333333333341</v>
      </c>
      <c r="F25" s="25">
        <f t="shared" si="5"/>
        <v>0.76041666666666674</v>
      </c>
      <c r="G25" s="25">
        <f t="shared" si="6"/>
        <v>0.76319444444444451</v>
      </c>
      <c r="H25" s="25">
        <f t="shared" si="7"/>
        <v>0.76527777777777783</v>
      </c>
      <c r="I25" s="25">
        <f t="shared" si="8"/>
        <v>0.76736111111111116</v>
      </c>
      <c r="J25" s="26">
        <f t="shared" si="9"/>
        <v>0.77083333333333337</v>
      </c>
    </row>
    <row r="26" spans="2:10" x14ac:dyDescent="0.45">
      <c r="B26" s="22">
        <f t="shared" si="1"/>
        <v>0.7777777777777779</v>
      </c>
      <c r="C26" s="25">
        <f t="shared" si="2"/>
        <v>0.78055555555555567</v>
      </c>
      <c r="D26" s="25">
        <f t="shared" si="3"/>
        <v>0.78402777777777788</v>
      </c>
      <c r="E26" s="25">
        <f t="shared" si="4"/>
        <v>0.7861111111111112</v>
      </c>
      <c r="F26" s="25">
        <f t="shared" si="5"/>
        <v>0.78819444444444453</v>
      </c>
      <c r="G26" s="25">
        <f t="shared" si="6"/>
        <v>0.7909722222222223</v>
      </c>
      <c r="H26" s="25">
        <f t="shared" si="7"/>
        <v>0.79305555555555562</v>
      </c>
      <c r="I26" s="25">
        <f t="shared" si="8"/>
        <v>0.79513888888888895</v>
      </c>
      <c r="J26" s="26">
        <f t="shared" si="9"/>
        <v>0.79861111111111116</v>
      </c>
    </row>
    <row r="27" spans="2:10" x14ac:dyDescent="0.45">
      <c r="B27" s="22">
        <f t="shared" si="1"/>
        <v>0.80555555555555569</v>
      </c>
      <c r="C27" s="25">
        <f t="shared" si="2"/>
        <v>0.80833333333333346</v>
      </c>
      <c r="D27" s="25">
        <f t="shared" si="3"/>
        <v>0.81180555555555567</v>
      </c>
      <c r="E27" s="25">
        <f t="shared" si="4"/>
        <v>0.81388888888888899</v>
      </c>
      <c r="F27" s="25">
        <f t="shared" si="5"/>
        <v>0.81597222222222232</v>
      </c>
      <c r="G27" s="25">
        <f t="shared" si="6"/>
        <v>0.81875000000000009</v>
      </c>
      <c r="H27" s="25">
        <f t="shared" si="7"/>
        <v>0.82083333333333341</v>
      </c>
      <c r="I27" s="25">
        <f t="shared" si="8"/>
        <v>0.82291666666666674</v>
      </c>
      <c r="J27" s="26">
        <f t="shared" si="9"/>
        <v>0.82638888888888895</v>
      </c>
    </row>
    <row r="28" spans="2:10" x14ac:dyDescent="0.45">
      <c r="B28" s="22">
        <f t="shared" si="1"/>
        <v>0.83333333333333348</v>
      </c>
      <c r="C28" s="25">
        <f t="shared" si="2"/>
        <v>0.83611111111111125</v>
      </c>
      <c r="D28" s="25">
        <f t="shared" si="3"/>
        <v>0.83958333333333346</v>
      </c>
      <c r="E28" s="25">
        <f t="shared" si="4"/>
        <v>0.84166666666666679</v>
      </c>
      <c r="F28" s="25">
        <f t="shared" si="5"/>
        <v>0.84375000000000011</v>
      </c>
      <c r="G28" s="25">
        <f t="shared" si="6"/>
        <v>0.84652777777777788</v>
      </c>
      <c r="H28" s="25">
        <f t="shared" si="7"/>
        <v>0.8486111111111112</v>
      </c>
      <c r="I28" s="25">
        <f t="shared" si="8"/>
        <v>0.85069444444444453</v>
      </c>
      <c r="J28" s="26">
        <f t="shared" si="9"/>
        <v>0.85416666666666674</v>
      </c>
    </row>
    <row r="29" spans="2:10" x14ac:dyDescent="0.45">
      <c r="B29" s="22" t="str">
        <f t="shared" si="1"/>
        <v xml:space="preserve">      </v>
      </c>
      <c r="C29" s="25" t="str">
        <f t="shared" si="2"/>
        <v xml:space="preserve">      </v>
      </c>
      <c r="D29" s="25" t="str">
        <f t="shared" si="3"/>
        <v xml:space="preserve">      </v>
      </c>
      <c r="E29" s="25" t="str">
        <f t="shared" si="4"/>
        <v xml:space="preserve">      </v>
      </c>
      <c r="F29" s="25" t="str">
        <f t="shared" si="5"/>
        <v xml:space="preserve">      </v>
      </c>
      <c r="G29" s="25" t="str">
        <f t="shared" si="6"/>
        <v xml:space="preserve">      </v>
      </c>
      <c r="H29" s="25" t="str">
        <f t="shared" si="7"/>
        <v xml:space="preserve">      </v>
      </c>
      <c r="I29" s="25" t="str">
        <f t="shared" si="8"/>
        <v xml:space="preserve">      </v>
      </c>
      <c r="J29" s="26" t="str">
        <f t="shared" si="9"/>
        <v xml:space="preserve">      </v>
      </c>
    </row>
    <row r="30" spans="2:10" x14ac:dyDescent="0.45">
      <c r="B30" s="22" t="str">
        <f t="shared" si="1"/>
        <v xml:space="preserve">      </v>
      </c>
      <c r="C30" s="25" t="str">
        <f t="shared" si="2"/>
        <v xml:space="preserve">      </v>
      </c>
      <c r="D30" s="25" t="str">
        <f t="shared" si="3"/>
        <v xml:space="preserve">      </v>
      </c>
      <c r="E30" s="25" t="str">
        <f t="shared" si="4"/>
        <v xml:space="preserve">      </v>
      </c>
      <c r="F30" s="25" t="str">
        <f t="shared" si="5"/>
        <v xml:space="preserve">      </v>
      </c>
      <c r="G30" s="25" t="str">
        <f t="shared" si="6"/>
        <v xml:space="preserve">      </v>
      </c>
      <c r="H30" s="25" t="str">
        <f t="shared" si="7"/>
        <v xml:space="preserve">      </v>
      </c>
      <c r="I30" s="25" t="str">
        <f t="shared" si="8"/>
        <v xml:space="preserve">      </v>
      </c>
      <c r="J30" s="26" t="str">
        <f t="shared" si="9"/>
        <v xml:space="preserve">      </v>
      </c>
    </row>
    <row r="31" spans="2:10" x14ac:dyDescent="0.45">
      <c r="B31" s="22" t="str">
        <f t="shared" si="1"/>
        <v xml:space="preserve">      </v>
      </c>
      <c r="C31" s="25" t="str">
        <f t="shared" si="2"/>
        <v xml:space="preserve">      </v>
      </c>
      <c r="D31" s="25" t="str">
        <f t="shared" si="3"/>
        <v xml:space="preserve">      </v>
      </c>
      <c r="E31" s="25" t="str">
        <f t="shared" si="4"/>
        <v xml:space="preserve">      </v>
      </c>
      <c r="F31" s="25" t="str">
        <f t="shared" si="5"/>
        <v xml:space="preserve">      </v>
      </c>
      <c r="G31" s="25" t="str">
        <f t="shared" si="6"/>
        <v xml:space="preserve">      </v>
      </c>
      <c r="H31" s="25" t="str">
        <f t="shared" si="7"/>
        <v xml:space="preserve">      </v>
      </c>
      <c r="I31" s="25" t="str">
        <f t="shared" si="8"/>
        <v xml:space="preserve">      </v>
      </c>
      <c r="J31" s="26" t="str">
        <f t="shared" si="9"/>
        <v xml:space="preserve">      </v>
      </c>
    </row>
    <row r="32" spans="2:10" x14ac:dyDescent="0.45">
      <c r="B32" s="22" t="str">
        <f t="shared" si="1"/>
        <v xml:space="preserve">      </v>
      </c>
      <c r="C32" s="25" t="str">
        <f t="shared" si="2"/>
        <v xml:space="preserve">      </v>
      </c>
      <c r="D32" s="25" t="str">
        <f t="shared" si="3"/>
        <v xml:space="preserve">      </v>
      </c>
      <c r="E32" s="25" t="str">
        <f t="shared" si="4"/>
        <v xml:space="preserve">      </v>
      </c>
      <c r="F32" s="25" t="str">
        <f t="shared" si="5"/>
        <v xml:space="preserve">      </v>
      </c>
      <c r="G32" s="25" t="str">
        <f t="shared" si="6"/>
        <v xml:space="preserve">      </v>
      </c>
      <c r="H32" s="25" t="str">
        <f t="shared" si="7"/>
        <v xml:space="preserve">      </v>
      </c>
      <c r="I32" s="25" t="str">
        <f t="shared" si="8"/>
        <v xml:space="preserve">      </v>
      </c>
      <c r="J32" s="26" t="str">
        <f t="shared" si="9"/>
        <v xml:space="preserve">      </v>
      </c>
    </row>
    <row r="33" spans="2:10" x14ac:dyDescent="0.45">
      <c r="B33" s="22" t="str">
        <f t="shared" si="1"/>
        <v xml:space="preserve">      </v>
      </c>
      <c r="C33" s="25" t="str">
        <f t="shared" si="2"/>
        <v xml:space="preserve">      </v>
      </c>
      <c r="D33" s="25" t="str">
        <f t="shared" si="3"/>
        <v xml:space="preserve">      </v>
      </c>
      <c r="E33" s="25" t="str">
        <f t="shared" si="4"/>
        <v xml:space="preserve">      </v>
      </c>
      <c r="F33" s="25" t="str">
        <f t="shared" si="5"/>
        <v xml:space="preserve">      </v>
      </c>
      <c r="G33" s="25" t="str">
        <f t="shared" si="6"/>
        <v xml:space="preserve">      </v>
      </c>
      <c r="H33" s="25" t="str">
        <f t="shared" si="7"/>
        <v xml:space="preserve">      </v>
      </c>
      <c r="I33" s="25" t="str">
        <f t="shared" si="8"/>
        <v xml:space="preserve">      </v>
      </c>
      <c r="J33" s="26" t="str">
        <f t="shared" si="9"/>
        <v xml:space="preserve">      </v>
      </c>
    </row>
    <row r="34" spans="2:10" x14ac:dyDescent="0.45">
      <c r="B34" s="22" t="str">
        <f t="shared" si="1"/>
        <v xml:space="preserve">      </v>
      </c>
      <c r="C34" s="25" t="str">
        <f t="shared" si="2"/>
        <v xml:space="preserve">      </v>
      </c>
      <c r="D34" s="25" t="str">
        <f t="shared" si="3"/>
        <v xml:space="preserve">      </v>
      </c>
      <c r="E34" s="25" t="str">
        <f t="shared" si="4"/>
        <v xml:space="preserve">      </v>
      </c>
      <c r="F34" s="25" t="str">
        <f t="shared" si="5"/>
        <v xml:space="preserve">      </v>
      </c>
      <c r="G34" s="25" t="str">
        <f t="shared" si="6"/>
        <v xml:space="preserve">      </v>
      </c>
      <c r="H34" s="25" t="str">
        <f t="shared" si="7"/>
        <v xml:space="preserve">      </v>
      </c>
      <c r="I34" s="25" t="str">
        <f t="shared" si="8"/>
        <v xml:space="preserve">      </v>
      </c>
      <c r="J34" s="26" t="str">
        <f t="shared" si="9"/>
        <v xml:space="preserve">      </v>
      </c>
    </row>
    <row r="35" spans="2:10" x14ac:dyDescent="0.45">
      <c r="B35" s="22" t="str">
        <f t="shared" si="1"/>
        <v xml:space="preserve">      </v>
      </c>
      <c r="C35" s="25" t="str">
        <f t="shared" si="2"/>
        <v xml:space="preserve">      </v>
      </c>
      <c r="D35" s="25" t="str">
        <f t="shared" si="3"/>
        <v xml:space="preserve">      </v>
      </c>
      <c r="E35" s="25" t="str">
        <f t="shared" si="4"/>
        <v xml:space="preserve">      </v>
      </c>
      <c r="F35" s="25" t="str">
        <f t="shared" si="5"/>
        <v xml:space="preserve">      </v>
      </c>
      <c r="G35" s="25" t="str">
        <f t="shared" si="6"/>
        <v xml:space="preserve">      </v>
      </c>
      <c r="H35" s="25" t="str">
        <f t="shared" si="7"/>
        <v xml:space="preserve">      </v>
      </c>
      <c r="I35" s="25" t="str">
        <f t="shared" si="8"/>
        <v xml:space="preserve">      </v>
      </c>
      <c r="J35" s="26" t="str">
        <f t="shared" si="9"/>
        <v xml:space="preserve">      </v>
      </c>
    </row>
    <row r="36" spans="2:10" x14ac:dyDescent="0.45">
      <c r="B36" s="22" t="str">
        <f t="shared" si="1"/>
        <v xml:space="preserve">      </v>
      </c>
      <c r="C36" s="25" t="str">
        <f t="shared" si="2"/>
        <v xml:space="preserve">      </v>
      </c>
      <c r="D36" s="25" t="str">
        <f t="shared" si="3"/>
        <v xml:space="preserve">      </v>
      </c>
      <c r="E36" s="25" t="str">
        <f t="shared" si="4"/>
        <v xml:space="preserve">      </v>
      </c>
      <c r="F36" s="25" t="str">
        <f t="shared" si="5"/>
        <v xml:space="preserve">      </v>
      </c>
      <c r="G36" s="25" t="str">
        <f t="shared" si="6"/>
        <v xml:space="preserve">      </v>
      </c>
      <c r="H36" s="25" t="str">
        <f t="shared" si="7"/>
        <v xml:space="preserve">      </v>
      </c>
      <c r="I36" s="25" t="str">
        <f t="shared" si="8"/>
        <v xml:space="preserve">      </v>
      </c>
      <c r="J36" s="26" t="str">
        <f t="shared" si="9"/>
        <v xml:space="preserve">      </v>
      </c>
    </row>
    <row r="37" spans="2:10" x14ac:dyDescent="0.45">
      <c r="B37" s="22" t="str">
        <f t="shared" si="1"/>
        <v xml:space="preserve">      </v>
      </c>
      <c r="C37" s="25" t="str">
        <f t="shared" si="2"/>
        <v xml:space="preserve">      </v>
      </c>
      <c r="D37" s="25" t="str">
        <f t="shared" si="3"/>
        <v xml:space="preserve">      </v>
      </c>
      <c r="E37" s="25" t="str">
        <f t="shared" si="4"/>
        <v xml:space="preserve">      </v>
      </c>
      <c r="F37" s="25" t="str">
        <f t="shared" si="5"/>
        <v xml:space="preserve">      </v>
      </c>
      <c r="G37" s="25" t="str">
        <f t="shared" si="6"/>
        <v xml:space="preserve">      </v>
      </c>
      <c r="H37" s="25" t="str">
        <f t="shared" si="7"/>
        <v xml:space="preserve">      </v>
      </c>
      <c r="I37" s="25" t="str">
        <f t="shared" si="8"/>
        <v xml:space="preserve">      </v>
      </c>
      <c r="J37" s="26" t="str">
        <f t="shared" si="9"/>
        <v xml:space="preserve">      </v>
      </c>
    </row>
    <row r="38" spans="2:10" x14ac:dyDescent="0.45">
      <c r="B38" s="22" t="str">
        <f t="shared" si="1"/>
        <v xml:space="preserve">      </v>
      </c>
      <c r="C38" s="25" t="str">
        <f t="shared" si="2"/>
        <v xml:space="preserve">      </v>
      </c>
      <c r="D38" s="25" t="str">
        <f t="shared" si="3"/>
        <v xml:space="preserve">      </v>
      </c>
      <c r="E38" s="25" t="str">
        <f t="shared" si="4"/>
        <v xml:space="preserve">      </v>
      </c>
      <c r="F38" s="25" t="str">
        <f t="shared" si="5"/>
        <v xml:space="preserve">      </v>
      </c>
      <c r="G38" s="25" t="str">
        <f t="shared" si="6"/>
        <v xml:space="preserve">      </v>
      </c>
      <c r="H38" s="25" t="str">
        <f t="shared" si="7"/>
        <v xml:space="preserve">      </v>
      </c>
      <c r="I38" s="25" t="str">
        <f t="shared" si="8"/>
        <v xml:space="preserve">      </v>
      </c>
      <c r="J38" s="26" t="str">
        <f t="shared" si="9"/>
        <v xml:space="preserve">      </v>
      </c>
    </row>
    <row r="39" spans="2:10" x14ac:dyDescent="0.45">
      <c r="B39" s="22" t="str">
        <f t="shared" si="1"/>
        <v xml:space="preserve">      </v>
      </c>
      <c r="C39" s="25" t="str">
        <f t="shared" si="2"/>
        <v xml:space="preserve">      </v>
      </c>
      <c r="D39" s="25" t="str">
        <f t="shared" si="3"/>
        <v xml:space="preserve">      </v>
      </c>
      <c r="E39" s="25" t="str">
        <f t="shared" si="4"/>
        <v xml:space="preserve">      </v>
      </c>
      <c r="F39" s="25" t="str">
        <f t="shared" si="5"/>
        <v xml:space="preserve">      </v>
      </c>
      <c r="G39" s="25" t="str">
        <f t="shared" si="6"/>
        <v xml:space="preserve">      </v>
      </c>
      <c r="H39" s="25" t="str">
        <f t="shared" si="7"/>
        <v xml:space="preserve">      </v>
      </c>
      <c r="I39" s="25" t="str">
        <f t="shared" si="8"/>
        <v xml:space="preserve">      </v>
      </c>
      <c r="J39" s="26" t="str">
        <f t="shared" si="9"/>
        <v xml:space="preserve">      </v>
      </c>
    </row>
    <row r="40" spans="2:10" x14ac:dyDescent="0.45">
      <c r="B40" s="22" t="str">
        <f t="shared" si="1"/>
        <v xml:space="preserve">      </v>
      </c>
      <c r="C40" s="25" t="str">
        <f t="shared" si="2"/>
        <v xml:space="preserve">      </v>
      </c>
      <c r="D40" s="25" t="str">
        <f t="shared" si="3"/>
        <v xml:space="preserve">      </v>
      </c>
      <c r="E40" s="25" t="str">
        <f t="shared" si="4"/>
        <v xml:space="preserve">      </v>
      </c>
      <c r="F40" s="25" t="str">
        <f t="shared" si="5"/>
        <v xml:space="preserve">      </v>
      </c>
      <c r="G40" s="25" t="str">
        <f t="shared" si="6"/>
        <v xml:space="preserve">      </v>
      </c>
      <c r="H40" s="25" t="str">
        <f t="shared" si="7"/>
        <v xml:space="preserve">      </v>
      </c>
      <c r="I40" s="25" t="str">
        <f t="shared" si="8"/>
        <v xml:space="preserve">      </v>
      </c>
      <c r="J40" s="26" t="str">
        <f t="shared" si="9"/>
        <v xml:space="preserve">      </v>
      </c>
    </row>
    <row r="41" spans="2:10" x14ac:dyDescent="0.45">
      <c r="B41" s="27" t="str">
        <f t="shared" si="1"/>
        <v xml:space="preserve">      </v>
      </c>
      <c r="C41" s="28" t="str">
        <f t="shared" si="2"/>
        <v xml:space="preserve">      </v>
      </c>
      <c r="D41" s="28" t="str">
        <f t="shared" si="3"/>
        <v xml:space="preserve">      </v>
      </c>
      <c r="E41" s="28" t="str">
        <f t="shared" si="4"/>
        <v xml:space="preserve">      </v>
      </c>
      <c r="F41" s="28" t="str">
        <f t="shared" si="5"/>
        <v xml:space="preserve">      </v>
      </c>
      <c r="G41" s="28" t="str">
        <f t="shared" si="6"/>
        <v xml:space="preserve">      </v>
      </c>
      <c r="H41" s="28" t="str">
        <f t="shared" si="7"/>
        <v xml:space="preserve">      </v>
      </c>
      <c r="I41" s="28" t="str">
        <f t="shared" si="8"/>
        <v xml:space="preserve">      </v>
      </c>
      <c r="J41" s="29" t="str">
        <f t="shared" si="9"/>
        <v xml:space="preserve">      </v>
      </c>
    </row>
  </sheetData>
  <mergeCells count="2">
    <mergeCell ref="B2:J2"/>
    <mergeCell ref="F4:H4"/>
  </mergeCells>
  <phoneticPr fontId="2" type="noConversion"/>
  <dataValidations count="2">
    <dataValidation type="whole" operator="greaterThanOrEqual" allowBlank="1" showInputMessage="1" showErrorMessage="1" errorTitle="소요 시간(분)을 입력합니다." sqref="C8:J8">
      <formula1>0</formula1>
    </dataValidation>
    <dataValidation type="whole" operator="greaterThanOrEqual" allowBlank="1" showInputMessage="1" showErrorMessage="1" errorTitle="배차 간격" error="배차 간격(분)을 숫자로 입력합니다." sqref="C5">
      <formula1>1</formula1>
    </dataValidation>
  </dataValidations>
  <pageMargins left="0.7" right="0.7" top="0.75" bottom="0.75" header="0.3" footer="0.3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24</vt:i4>
      </vt:variant>
    </vt:vector>
  </HeadingPairs>
  <TitlesOfParts>
    <vt:vector size="28" baseType="lpstr">
      <vt:lpstr>보호1</vt:lpstr>
      <vt:lpstr>보호1(결과)</vt:lpstr>
      <vt:lpstr>보호2</vt:lpstr>
      <vt:lpstr>보호2(결과)</vt:lpstr>
      <vt:lpstr>보호2!eight</vt:lpstr>
      <vt:lpstr>'보호2(결과)'!eight</vt:lpstr>
      <vt:lpstr>보호2!five</vt:lpstr>
      <vt:lpstr>'보호2(결과)'!five</vt:lpstr>
      <vt:lpstr>보호2!four</vt:lpstr>
      <vt:lpstr>'보호2(결과)'!four</vt:lpstr>
      <vt:lpstr>보호2!one</vt:lpstr>
      <vt:lpstr>'보호2(결과)'!one</vt:lpstr>
      <vt:lpstr>'보호1(결과)'!Print_Area</vt:lpstr>
      <vt:lpstr>'보호2(결과)'!Print_Area</vt:lpstr>
      <vt:lpstr>보호2!seven</vt:lpstr>
      <vt:lpstr>'보호2(결과)'!seven</vt:lpstr>
      <vt:lpstr>보호2!six</vt:lpstr>
      <vt:lpstr>'보호2(결과)'!six</vt:lpstr>
      <vt:lpstr>보호2!three</vt:lpstr>
      <vt:lpstr>'보호2(결과)'!three</vt:lpstr>
      <vt:lpstr>보호2!two</vt:lpstr>
      <vt:lpstr>'보호2(결과)'!two</vt:lpstr>
      <vt:lpstr>보호2!막차</vt:lpstr>
      <vt:lpstr>'보호2(결과)'!막차</vt:lpstr>
      <vt:lpstr>보호2!배차</vt:lpstr>
      <vt:lpstr>'보호2(결과)'!배차</vt:lpstr>
      <vt:lpstr>보호2!첫차</vt:lpstr>
      <vt:lpstr>'보호2(결과)'!첫차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2020-05-09T10:13:23Z</dcterms:created>
  <dcterms:modified xsi:type="dcterms:W3CDTF">2020-08-25T06:45:58Z</dcterms:modified>
</cp:coreProperties>
</file>