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calLength计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0" i="1" l="1"/>
  <c r="C11" i="1"/>
  <c r="C13" i="1" l="1"/>
  <c r="C7" i="1"/>
</calcChain>
</file>

<file path=xl/sharedStrings.xml><?xml version="1.0" encoding="utf-8"?>
<sst xmlns="http://schemas.openxmlformats.org/spreadsheetml/2006/main" count="23" uniqueCount="23">
  <si>
    <t>pixelSize</t>
    <phoneticPr fontId="1" type="noConversion"/>
  </si>
  <si>
    <t>ActiveDimension</t>
    <phoneticPr fontId="1" type="noConversion"/>
  </si>
  <si>
    <t>width</t>
    <phoneticPr fontId="1" type="noConversion"/>
  </si>
  <si>
    <t>height</t>
    <phoneticPr fontId="1" type="noConversion"/>
  </si>
  <si>
    <t>FOV</t>
    <phoneticPr fontId="1" type="noConversion"/>
  </si>
  <si>
    <t>focalLength</t>
    <phoneticPr fontId="1" type="noConversion"/>
  </si>
  <si>
    <t>physicalSize</t>
    <phoneticPr fontId="1" type="noConversion"/>
  </si>
  <si>
    <t>physicalSize-wide</t>
    <phoneticPr fontId="1" type="noConversion"/>
  </si>
  <si>
    <t>physicalSize-height</t>
    <phoneticPr fontId="1" type="noConversion"/>
  </si>
  <si>
    <t>ItemName</t>
    <phoneticPr fontId="1" type="noConversion"/>
  </si>
  <si>
    <t>要填写内容</t>
    <phoneticPr fontId="1" type="noConversion"/>
  </si>
  <si>
    <t>计算数值</t>
    <phoneticPr fontId="1" type="noConversion"/>
  </si>
  <si>
    <t>CalculateFOV</t>
    <phoneticPr fontId="1" type="noConversion"/>
  </si>
  <si>
    <t>cropFactor</t>
    <phoneticPr fontId="1" type="noConversion"/>
  </si>
  <si>
    <t>备注</t>
    <phoneticPr fontId="1" type="noConversion"/>
  </si>
  <si>
    <t>计算出来的FOV</t>
    <phoneticPr fontId="1" type="noConversion"/>
  </si>
  <si>
    <t>d/2f =tan(y/2)
2f=d/tan(y/2)
f=d/(2*tan(y/2))</t>
    <phoneticPr fontId="1" type="noConversion"/>
  </si>
  <si>
    <t>计算出来的min focalength//来自rk平台</t>
    <phoneticPr fontId="1" type="noConversion"/>
  </si>
  <si>
    <t>CalculatefocalLength</t>
    <phoneticPr fontId="1" type="noConversion"/>
  </si>
  <si>
    <t>根据FOV计算出来的min focalength//来自高通平台</t>
    <phoneticPr fontId="1" type="noConversion"/>
  </si>
  <si>
    <t>sensor的物理长边尺寸，计算中使用</t>
    <phoneticPr fontId="1" type="noConversion"/>
  </si>
  <si>
    <t>裁剪factor</t>
    <phoneticPr fontId="1" type="noConversion"/>
  </si>
  <si>
    <t xml:space="preserve">    /**
3379       * Basic field of view formula is:
3380       *   angle of view = 2 * arctangent ( d / 2f )
3381       * where d is the physical sensor dimension of interest, and f is
3382       * the focal length. This only applies to rectilinear sensors, for focusing
3383       * at distances &gt;&gt; f, etc.
3384       */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</si>
</sst>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7" workbookViewId="0">
      <selection activeCell="B12" sqref="B12"/>
    </sheetView>
  </sheetViews>
  <sheetFormatPr defaultRowHeight="14.25" x14ac:dyDescent="0.2"/>
  <cols>
    <col min="1" max="1" width="23.875" customWidth="1"/>
    <col min="2" max="2" width="21" customWidth="1"/>
    <col min="3" max="3" width="33.375" style="1" customWidth="1"/>
    <col min="4" max="4" width="58.625" customWidth="1"/>
    <col min="5" max="5" width="81.875" customWidth="1"/>
  </cols>
  <sheetData>
    <row r="1" spans="1:5" x14ac:dyDescent="0.2">
      <c r="A1" s="5" t="s">
        <v>9</v>
      </c>
      <c r="B1" s="6" t="s">
        <v>10</v>
      </c>
      <c r="C1" s="6" t="s">
        <v>11</v>
      </c>
      <c r="D1" s="5" t="s">
        <v>14</v>
      </c>
      <c r="E1" s="4"/>
    </row>
    <row r="2" spans="1:5" x14ac:dyDescent="0.2">
      <c r="A2" s="5" t="s">
        <v>0</v>
      </c>
      <c r="B2" s="6">
        <v>1.1200000000000001</v>
      </c>
      <c r="C2" s="6"/>
      <c r="D2" s="5"/>
      <c r="E2" s="4"/>
    </row>
    <row r="3" spans="1:5" x14ac:dyDescent="0.2">
      <c r="A3" s="7" t="s">
        <v>1</v>
      </c>
      <c r="B3" s="6"/>
      <c r="C3" s="6"/>
      <c r="D3" s="5"/>
      <c r="E3" s="4"/>
    </row>
    <row r="4" spans="1:5" x14ac:dyDescent="0.2">
      <c r="A4" s="5" t="s">
        <v>2</v>
      </c>
      <c r="B4" s="6">
        <v>4208</v>
      </c>
      <c r="C4" s="6"/>
      <c r="D4" s="5"/>
      <c r="E4" s="4"/>
    </row>
    <row r="5" spans="1:5" x14ac:dyDescent="0.2">
      <c r="A5" s="5" t="s">
        <v>3</v>
      </c>
      <c r="B5" s="6">
        <v>3120</v>
      </c>
      <c r="C5" s="6"/>
      <c r="D5" s="5"/>
    </row>
    <row r="6" spans="1:5" x14ac:dyDescent="0.2">
      <c r="A6" s="5" t="s">
        <v>4</v>
      </c>
      <c r="B6" s="6">
        <v>60</v>
      </c>
      <c r="C6" s="6"/>
      <c r="D6" s="5"/>
    </row>
    <row r="7" spans="1:5" x14ac:dyDescent="0.2">
      <c r="A7" s="5" t="s">
        <v>5</v>
      </c>
      <c r="B7" s="6">
        <v>2.72</v>
      </c>
      <c r="C7" s="6">
        <f>C10/TAN(B6*PI()/180)</f>
        <v>2.7210287246799396</v>
      </c>
      <c r="D7" s="5" t="s">
        <v>17</v>
      </c>
    </row>
    <row r="8" spans="1:5" x14ac:dyDescent="0.2">
      <c r="A8" s="5" t="s">
        <v>13</v>
      </c>
      <c r="B8" s="6">
        <v>1</v>
      </c>
      <c r="C8" s="6"/>
      <c r="D8" s="5" t="s">
        <v>21</v>
      </c>
    </row>
    <row r="9" spans="1:5" x14ac:dyDescent="0.2">
      <c r="A9" s="7" t="s">
        <v>6</v>
      </c>
      <c r="B9" s="6"/>
      <c r="C9" s="6"/>
      <c r="D9" s="5"/>
    </row>
    <row r="10" spans="1:5" x14ac:dyDescent="0.2">
      <c r="A10" s="5" t="s">
        <v>7</v>
      </c>
      <c r="B10" s="6"/>
      <c r="C10" s="6">
        <f xml:space="preserve"> B4*B2/1000</f>
        <v>4.7129599999999998</v>
      </c>
      <c r="D10" s="5" t="s">
        <v>20</v>
      </c>
    </row>
    <row r="11" spans="1:5" x14ac:dyDescent="0.2">
      <c r="A11" s="5" t="s">
        <v>8</v>
      </c>
      <c r="B11" s="6"/>
      <c r="C11" s="6">
        <f>B5*B2/1000</f>
        <v>3.4944000000000006</v>
      </c>
      <c r="D11" s="5"/>
    </row>
    <row r="12" spans="1:5" x14ac:dyDescent="0.2">
      <c r="A12" s="5"/>
      <c r="B12" s="6"/>
      <c r="C12" s="6"/>
      <c r="D12" s="5"/>
    </row>
    <row r="13" spans="1:5" x14ac:dyDescent="0.2">
      <c r="A13" s="5" t="s">
        <v>12</v>
      </c>
      <c r="B13" s="6"/>
      <c r="C13" s="6">
        <f>2*ATAN( B8*C10/(2*B7))*180/PI()</f>
        <v>81.808233262405494</v>
      </c>
      <c r="D13" s="5" t="s">
        <v>15</v>
      </c>
    </row>
    <row r="14" spans="1:5" x14ac:dyDescent="0.2">
      <c r="A14" s="8" t="s">
        <v>18</v>
      </c>
      <c r="B14" s="6"/>
      <c r="C14" s="6">
        <f>C10*B8/(2*TAN(B6*PI()/(2*180)))</f>
        <v>4.0815430870199076</v>
      </c>
      <c r="D14" s="5" t="s">
        <v>19</v>
      </c>
    </row>
    <row r="15" spans="1:5" ht="163.5" customHeight="1" x14ac:dyDescent="0.2">
      <c r="B15" s="1"/>
      <c r="E15" s="3" t="s">
        <v>22</v>
      </c>
    </row>
    <row r="16" spans="1:5" ht="42.75" x14ac:dyDescent="0.2">
      <c r="B16" s="1"/>
      <c r="E16" s="2" t="s">
        <v>16</v>
      </c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focalLength计算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2022-12-01T09:41:26Z</dcterms:modified>
</cp:coreProperties>
</file>