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GitHub Projects\transport-uhi-phx\data\"/>
    </mc:Choice>
  </mc:AlternateContent>
  <bookViews>
    <workbookView xWindow="0" yWindow="0" windowWidth="20490" windowHeight="8910" activeTab="2"/>
  </bookViews>
  <sheets>
    <sheet name="data-desktop" sheetId="1" r:id="rId1"/>
    <sheet name="data-laptop" sheetId="6" r:id="rId2"/>
    <sheet name="regression" sheetId="5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regression!$P$3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1" i="5"/>
  <c r="A2" i="5"/>
  <c r="B2" i="5"/>
  <c r="C2" i="5"/>
  <c r="D2" i="5"/>
  <c r="E2" i="5"/>
  <c r="F2" i="5"/>
  <c r="A3" i="5"/>
  <c r="B3" i="5"/>
  <c r="C3" i="5"/>
  <c r="D3" i="5"/>
  <c r="E3" i="5"/>
  <c r="F3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B1" i="5"/>
  <c r="E1" i="5"/>
  <c r="F1" i="5"/>
  <c r="D1" i="5"/>
  <c r="C1" i="5" l="1"/>
  <c r="A1" i="5"/>
  <c r="H2" i="5" l="1"/>
</calcChain>
</file>

<file path=xl/sharedStrings.xml><?xml version="1.0" encoding="utf-8"?>
<sst xmlns="http://schemas.openxmlformats.org/spreadsheetml/2006/main" count="70" uniqueCount="44">
  <si>
    <t>nodal.spacing</t>
  </si>
  <si>
    <t>n.iterations</t>
  </si>
  <si>
    <t>i.top.temp</t>
  </si>
  <si>
    <t>i.bot.temp</t>
  </si>
  <si>
    <t>time.step</t>
  </si>
  <si>
    <t>pave.length</t>
  </si>
  <si>
    <t>n.days</t>
  </si>
  <si>
    <t>run.time</t>
  </si>
  <si>
    <t>RMSE</t>
  </si>
  <si>
    <t>CFL_fail</t>
  </si>
  <si>
    <t>NA</t>
  </si>
  <si>
    <t>depth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</si>
  <si>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</si>
  <si>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</si>
  <si>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</si>
  <si>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</si>
  <si>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</si>
  <si>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</si>
  <si>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</si>
  <si>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</si>
  <si>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</si>
  <si>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</si>
  <si>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</si>
  <si>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</si>
  <si>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</si>
  <si>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</si>
  <si>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</si>
  <si>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</si>
  <si>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</si>
  <si>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</si>
  <si>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</si>
  <si>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</si>
  <si>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</si>
  <si>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</si>
  <si>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</si>
  <si>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</si>
  <si>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log(y)</t>
  </si>
  <si>
    <t>predict</t>
  </si>
  <si>
    <t>SVF</t>
  </si>
  <si>
    <t>layer.profile</t>
  </si>
  <si>
    <t>end.day</t>
  </si>
  <si>
    <t>broke.t</t>
  </si>
  <si>
    <t>ref</t>
  </si>
  <si>
    <t>albedo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</si>
</sst>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Fill="1"/>
    <xf numFmtId="2" fontId="19" fillId="0" borderId="0" xfId="0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</a:t>
            </a:r>
            <a:r>
              <a:rPr lang="en-US" baseline="0"/>
              <a:t> Run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regression!$I$1</c:f>
              <c:strCache>
                <c:ptCount val="1"/>
                <c:pt idx="0">
                  <c:v>predict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regression!$A$2:$A$37</c:f>
              <c:numCache>
                <c:formatCode>General</c:formatCode>
                <c:ptCount val="36"/>
                <c:pt idx="0">
                  <c:v>99.43</c:v>
                </c:pt>
                <c:pt idx="1">
                  <c:v>98.74</c:v>
                </c:pt>
                <c:pt idx="2">
                  <c:v>98.02</c:v>
                </c:pt>
                <c:pt idx="3">
                  <c:v>310.74</c:v>
                </c:pt>
                <c:pt idx="4">
                  <c:v>99.75</c:v>
                </c:pt>
                <c:pt idx="5">
                  <c:v>113.32</c:v>
                </c:pt>
                <c:pt idx="6">
                  <c:v>107.38</c:v>
                </c:pt>
                <c:pt idx="7">
                  <c:v>342.87</c:v>
                </c:pt>
                <c:pt idx="8">
                  <c:v>131.6</c:v>
                </c:pt>
                <c:pt idx="9">
                  <c:v>55.06</c:v>
                </c:pt>
                <c:pt idx="10">
                  <c:v>55.22</c:v>
                </c:pt>
                <c:pt idx="11">
                  <c:v>57.36</c:v>
                </c:pt>
                <c:pt idx="12">
                  <c:v>55.19</c:v>
                </c:pt>
                <c:pt idx="13">
                  <c:v>54.96</c:v>
                </c:pt>
                <c:pt idx="14">
                  <c:v>54.64</c:v>
                </c:pt>
                <c:pt idx="15">
                  <c:v>54.59</c:v>
                </c:pt>
                <c:pt idx="16">
                  <c:v>52.05</c:v>
                </c:pt>
                <c:pt idx="17">
                  <c:v>54.97</c:v>
                </c:pt>
                <c:pt idx="18">
                  <c:v>54.6</c:v>
                </c:pt>
                <c:pt idx="19">
                  <c:v>48.89</c:v>
                </c:pt>
                <c:pt idx="20">
                  <c:v>48.02</c:v>
                </c:pt>
              </c:numCache>
            </c:numRef>
          </c:xVal>
          <c:yVal>
            <c:numRef>
              <c:f>regression!$I$2:$I$37</c:f>
              <c:numCache>
                <c:formatCode>General</c:formatCode>
                <c:ptCount val="36"/>
                <c:pt idx="0">
                  <c:v>99.429999999999964</c:v>
                </c:pt>
                <c:pt idx="1">
                  <c:v>98.74</c:v>
                </c:pt>
                <c:pt idx="2">
                  <c:v>98.020000000000024</c:v>
                </c:pt>
                <c:pt idx="3">
                  <c:v>310.7399999999999</c:v>
                </c:pt>
                <c:pt idx="4">
                  <c:v>99.750000000000014</c:v>
                </c:pt>
                <c:pt idx="5">
                  <c:v>113.31999999999998</c:v>
                </c:pt>
                <c:pt idx="6">
                  <c:v>107.37999999999995</c:v>
                </c:pt>
                <c:pt idx="7">
                  <c:v>342.87</c:v>
                </c:pt>
                <c:pt idx="8">
                  <c:v>131.6</c:v>
                </c:pt>
                <c:pt idx="9">
                  <c:v>55.060000000000009</c:v>
                </c:pt>
                <c:pt idx="10">
                  <c:v>55.220000000000013</c:v>
                </c:pt>
                <c:pt idx="11">
                  <c:v>57.359999999999978</c:v>
                </c:pt>
                <c:pt idx="12">
                  <c:v>55.189999999999984</c:v>
                </c:pt>
                <c:pt idx="13">
                  <c:v>54.960000000000022</c:v>
                </c:pt>
                <c:pt idx="14">
                  <c:v>54.639999999999993</c:v>
                </c:pt>
                <c:pt idx="15">
                  <c:v>54.590000000000011</c:v>
                </c:pt>
                <c:pt idx="16">
                  <c:v>52.050000000000004</c:v>
                </c:pt>
                <c:pt idx="17">
                  <c:v>54.969999999999992</c:v>
                </c:pt>
                <c:pt idx="18">
                  <c:v>54.599999999999994</c:v>
                </c:pt>
                <c:pt idx="19">
                  <c:v>48.89</c:v>
                </c:pt>
                <c:pt idx="20">
                  <c:v>48.02000000000001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BA-4AAB-B2C7-5CB90CCF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145728"/>
        <c:axId val="1951150080"/>
      </c:scatterChart>
      <c:valAx>
        <c:axId val="19511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</a:t>
                </a:r>
                <a:r>
                  <a:rPr lang="en-US" cap="none" baseline="0"/>
                  <a:t>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50080"/>
        <c:crosses val="autoZero"/>
        <c:crossBetween val="midCat"/>
      </c:valAx>
      <c:valAx>
        <c:axId val="19511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</a:t>
                </a:r>
                <a:r>
                  <a:rPr lang="en-US" cap="none" baseline="0"/>
                  <a:t>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4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24</xdr:row>
      <xdr:rowOff>28575</xdr:rowOff>
    </xdr:from>
    <xdr:to>
      <xdr:col>18</xdr:col>
      <xdr:colOff>561975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P1" sqref="P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I1" t="s">
        <v>40</v>
      </c>
      <c r="J1" t="s">
        <v>6</v>
      </c>
      <c r="K1" t="s">
        <v>7</v>
      </c>
      <c r="L1" t="s">
        <v>8</v>
      </c>
      <c r="M1" t="s">
        <v>9</v>
      </c>
      <c r="N1" t="s">
        <v>41</v>
      </c>
      <c r="O1" t="s">
        <v>42</v>
      </c>
      <c r="P1" t="s">
        <v>11</v>
      </c>
      <c r="Q1" t="s">
        <v>43</v>
      </c>
    </row>
    <row r="2" spans="1:17" x14ac:dyDescent="0.25">
      <c r="A2">
        <v>12.5</v>
      </c>
      <c r="B2">
        <v>2</v>
      </c>
      <c r="C2">
        <v>33.5</v>
      </c>
      <c r="D2">
        <v>33.5</v>
      </c>
      <c r="E2">
        <v>30</v>
      </c>
      <c r="F2">
        <v>40</v>
      </c>
      <c r="G2">
        <v>1</v>
      </c>
      <c r="H2">
        <v>1</v>
      </c>
      <c r="I2">
        <v>42977</v>
      </c>
      <c r="J2">
        <v>3</v>
      </c>
      <c r="K2">
        <v>99.43</v>
      </c>
      <c r="L2">
        <v>1.6990300485905501</v>
      </c>
      <c r="M2">
        <v>0</v>
      </c>
      <c r="N2" t="s">
        <v>10</v>
      </c>
      <c r="O2">
        <v>1</v>
      </c>
      <c r="P2">
        <v>3</v>
      </c>
      <c r="Q2">
        <v>0.2</v>
      </c>
    </row>
    <row r="3" spans="1:17" x14ac:dyDescent="0.25">
      <c r="A3">
        <v>12.5</v>
      </c>
      <c r="B3">
        <v>2</v>
      </c>
      <c r="C3">
        <v>33.5</v>
      </c>
      <c r="D3">
        <v>33.5</v>
      </c>
      <c r="E3">
        <v>30</v>
      </c>
      <c r="F3">
        <v>40</v>
      </c>
      <c r="G3">
        <v>1</v>
      </c>
      <c r="H3">
        <v>2</v>
      </c>
      <c r="I3">
        <v>42977</v>
      </c>
      <c r="J3">
        <v>3</v>
      </c>
      <c r="K3">
        <v>98.74</v>
      </c>
      <c r="L3">
        <v>1.5331979186653999</v>
      </c>
      <c r="M3">
        <v>0</v>
      </c>
      <c r="N3" t="s">
        <v>10</v>
      </c>
      <c r="O3">
        <v>2</v>
      </c>
      <c r="P3">
        <v>3</v>
      </c>
      <c r="Q3">
        <v>0.3</v>
      </c>
    </row>
    <row r="4" spans="1:17" x14ac:dyDescent="0.25">
      <c r="A4">
        <v>12.5</v>
      </c>
      <c r="B4">
        <v>2</v>
      </c>
      <c r="C4">
        <v>33.5</v>
      </c>
      <c r="D4">
        <v>33.5</v>
      </c>
      <c r="E4">
        <v>30</v>
      </c>
      <c r="F4">
        <v>40</v>
      </c>
      <c r="G4">
        <v>1</v>
      </c>
      <c r="H4">
        <v>3</v>
      </c>
      <c r="I4">
        <v>42977</v>
      </c>
      <c r="J4">
        <v>3</v>
      </c>
      <c r="K4">
        <v>98.02</v>
      </c>
      <c r="L4">
        <v>0.95809915931279099</v>
      </c>
      <c r="M4">
        <v>0</v>
      </c>
      <c r="N4" t="s">
        <v>10</v>
      </c>
      <c r="O4">
        <v>3</v>
      </c>
      <c r="P4">
        <v>3</v>
      </c>
      <c r="Q4">
        <v>0.3</v>
      </c>
    </row>
    <row r="5" spans="1:17" x14ac:dyDescent="0.25">
      <c r="A5">
        <v>12.5</v>
      </c>
      <c r="B5">
        <v>2</v>
      </c>
      <c r="C5">
        <v>33.5</v>
      </c>
      <c r="D5">
        <v>33.5</v>
      </c>
      <c r="E5">
        <v>30</v>
      </c>
      <c r="F5">
        <v>40</v>
      </c>
      <c r="G5">
        <v>1</v>
      </c>
      <c r="H5">
        <v>4</v>
      </c>
      <c r="I5">
        <v>42977</v>
      </c>
      <c r="J5">
        <v>3</v>
      </c>
      <c r="K5">
        <v>310.74</v>
      </c>
      <c r="L5">
        <v>0</v>
      </c>
      <c r="M5">
        <v>0</v>
      </c>
      <c r="N5" t="s">
        <v>10</v>
      </c>
      <c r="O5">
        <v>4</v>
      </c>
      <c r="P5">
        <v>3</v>
      </c>
      <c r="Q5">
        <v>0.2</v>
      </c>
    </row>
    <row r="6" spans="1:17" x14ac:dyDescent="0.25">
      <c r="A6">
        <v>12.5</v>
      </c>
      <c r="B6">
        <v>2</v>
      </c>
      <c r="C6">
        <v>33.5</v>
      </c>
      <c r="D6">
        <v>33.5</v>
      </c>
      <c r="E6">
        <v>30</v>
      </c>
      <c r="F6">
        <v>40</v>
      </c>
      <c r="G6">
        <v>1</v>
      </c>
      <c r="H6">
        <v>1</v>
      </c>
      <c r="I6">
        <v>43041</v>
      </c>
      <c r="J6">
        <v>3</v>
      </c>
      <c r="K6">
        <v>99.75</v>
      </c>
      <c r="L6">
        <v>1.1199656439335199</v>
      </c>
      <c r="M6">
        <v>0</v>
      </c>
      <c r="N6" t="s">
        <v>10</v>
      </c>
      <c r="O6">
        <v>1</v>
      </c>
      <c r="P6">
        <v>3</v>
      </c>
      <c r="Q6">
        <v>0.2</v>
      </c>
    </row>
    <row r="7" spans="1:17" x14ac:dyDescent="0.25">
      <c r="A7">
        <v>12.5</v>
      </c>
      <c r="B7">
        <v>2</v>
      </c>
      <c r="C7">
        <v>33.5</v>
      </c>
      <c r="D7">
        <v>33.5</v>
      </c>
      <c r="E7">
        <v>30</v>
      </c>
      <c r="F7">
        <v>40</v>
      </c>
      <c r="G7">
        <v>1</v>
      </c>
      <c r="H7">
        <v>2</v>
      </c>
      <c r="I7">
        <v>43041</v>
      </c>
      <c r="J7">
        <v>3</v>
      </c>
      <c r="K7">
        <v>113.32</v>
      </c>
      <c r="L7">
        <v>1.1848641276457801</v>
      </c>
      <c r="M7">
        <v>0</v>
      </c>
      <c r="N7" t="s">
        <v>10</v>
      </c>
      <c r="O7">
        <v>2</v>
      </c>
      <c r="P7">
        <v>3</v>
      </c>
      <c r="Q7">
        <v>0.3</v>
      </c>
    </row>
    <row r="8" spans="1:17" x14ac:dyDescent="0.25">
      <c r="A8">
        <v>12.5</v>
      </c>
      <c r="B8">
        <v>2</v>
      </c>
      <c r="C8">
        <v>33.5</v>
      </c>
      <c r="D8">
        <v>33.5</v>
      </c>
      <c r="E8">
        <v>30</v>
      </c>
      <c r="F8">
        <v>40</v>
      </c>
      <c r="G8">
        <v>1</v>
      </c>
      <c r="H8">
        <v>3</v>
      </c>
      <c r="I8">
        <v>43041</v>
      </c>
      <c r="J8">
        <v>3</v>
      </c>
      <c r="K8">
        <v>107.38</v>
      </c>
      <c r="L8">
        <v>0.54506739983835795</v>
      </c>
      <c r="M8">
        <v>0</v>
      </c>
      <c r="N8" t="s">
        <v>10</v>
      </c>
      <c r="O8">
        <v>3</v>
      </c>
      <c r="P8">
        <v>3</v>
      </c>
      <c r="Q8">
        <v>0.3</v>
      </c>
    </row>
    <row r="9" spans="1:17" x14ac:dyDescent="0.25">
      <c r="A9">
        <v>12.5</v>
      </c>
      <c r="B9">
        <v>2</v>
      </c>
      <c r="C9">
        <v>33.5</v>
      </c>
      <c r="D9">
        <v>33.5</v>
      </c>
      <c r="E9">
        <v>30</v>
      </c>
      <c r="F9">
        <v>40</v>
      </c>
      <c r="G9">
        <v>1</v>
      </c>
      <c r="H9">
        <v>4</v>
      </c>
      <c r="I9">
        <v>43041</v>
      </c>
      <c r="J9">
        <v>3</v>
      </c>
      <c r="K9">
        <v>342.87</v>
      </c>
      <c r="L9">
        <v>0</v>
      </c>
      <c r="M9">
        <v>0</v>
      </c>
      <c r="N9" t="s">
        <v>10</v>
      </c>
      <c r="O9">
        <v>4</v>
      </c>
      <c r="P9">
        <v>3</v>
      </c>
      <c r="Q9">
        <v>0.2</v>
      </c>
    </row>
    <row r="10" spans="1:17" x14ac:dyDescent="0.25">
      <c r="A10">
        <v>12.5</v>
      </c>
      <c r="B10">
        <v>2</v>
      </c>
      <c r="C10">
        <v>33.5</v>
      </c>
      <c r="D10">
        <v>33.5</v>
      </c>
      <c r="E10">
        <v>30</v>
      </c>
      <c r="F10">
        <v>40</v>
      </c>
      <c r="G10">
        <v>1</v>
      </c>
      <c r="H10">
        <v>3</v>
      </c>
      <c r="I10">
        <v>42965</v>
      </c>
      <c r="J10">
        <v>5</v>
      </c>
      <c r="K10">
        <v>131.6</v>
      </c>
      <c r="L10">
        <v>0</v>
      </c>
      <c r="M10">
        <v>0</v>
      </c>
      <c r="N10" t="s">
        <v>10</v>
      </c>
      <c r="O10">
        <v>3</v>
      </c>
      <c r="P10">
        <v>2.5</v>
      </c>
      <c r="Q10">
        <v>0.25</v>
      </c>
    </row>
    <row r="11" spans="1:17" x14ac:dyDescent="0.25">
      <c r="A11">
        <v>12.5</v>
      </c>
      <c r="B11">
        <v>2</v>
      </c>
      <c r="C11">
        <v>33.5</v>
      </c>
      <c r="D11">
        <v>33.5</v>
      </c>
      <c r="E11">
        <v>30</v>
      </c>
      <c r="F11">
        <v>40</v>
      </c>
      <c r="G11">
        <v>1</v>
      </c>
      <c r="H11">
        <v>1</v>
      </c>
      <c r="I11">
        <v>42967</v>
      </c>
      <c r="J11">
        <v>3</v>
      </c>
      <c r="K11">
        <v>55.06</v>
      </c>
      <c r="L11">
        <v>0</v>
      </c>
      <c r="M11">
        <v>0</v>
      </c>
      <c r="N11" t="s">
        <v>10</v>
      </c>
      <c r="O11">
        <v>1</v>
      </c>
      <c r="P11">
        <v>2.7</v>
      </c>
      <c r="Q11">
        <v>0.4</v>
      </c>
    </row>
    <row r="12" spans="1:17" x14ac:dyDescent="0.25">
      <c r="A12">
        <v>12.5</v>
      </c>
      <c r="B12">
        <v>2</v>
      </c>
      <c r="C12">
        <v>33.5</v>
      </c>
      <c r="D12">
        <v>33.5</v>
      </c>
      <c r="E12">
        <v>30</v>
      </c>
      <c r="F12">
        <v>40</v>
      </c>
      <c r="G12">
        <v>1</v>
      </c>
      <c r="H12">
        <v>1</v>
      </c>
      <c r="I12">
        <v>42967</v>
      </c>
      <c r="J12">
        <v>3</v>
      </c>
      <c r="K12">
        <v>55.22</v>
      </c>
      <c r="L12">
        <v>0.40631482097377902</v>
      </c>
      <c r="M12">
        <v>0</v>
      </c>
      <c r="N12" t="s">
        <v>10</v>
      </c>
      <c r="O12">
        <v>1</v>
      </c>
      <c r="P12">
        <v>2.7</v>
      </c>
      <c r="Q12">
        <v>0.25</v>
      </c>
    </row>
    <row r="13" spans="1:17" x14ac:dyDescent="0.25">
      <c r="A13">
        <v>12.5</v>
      </c>
      <c r="B13">
        <v>2</v>
      </c>
      <c r="C13">
        <v>33.5</v>
      </c>
      <c r="D13">
        <v>33.5</v>
      </c>
      <c r="E13">
        <v>30</v>
      </c>
      <c r="F13">
        <v>40</v>
      </c>
      <c r="G13">
        <v>1</v>
      </c>
      <c r="H13">
        <v>2</v>
      </c>
      <c r="I13">
        <v>42967</v>
      </c>
      <c r="J13">
        <v>3</v>
      </c>
      <c r="K13">
        <v>57.36</v>
      </c>
      <c r="L13">
        <v>0</v>
      </c>
      <c r="M13">
        <v>0</v>
      </c>
      <c r="N13" t="s">
        <v>10</v>
      </c>
      <c r="O13">
        <v>3</v>
      </c>
      <c r="P13">
        <v>2.8</v>
      </c>
      <c r="Q13">
        <v>0.4</v>
      </c>
    </row>
    <row r="14" spans="1:17" x14ac:dyDescent="0.25">
      <c r="A14">
        <v>12.5</v>
      </c>
      <c r="B14">
        <v>2</v>
      </c>
      <c r="C14">
        <v>33.5</v>
      </c>
      <c r="D14">
        <v>33.5</v>
      </c>
      <c r="E14">
        <v>30</v>
      </c>
      <c r="F14">
        <v>40</v>
      </c>
      <c r="G14">
        <v>1</v>
      </c>
      <c r="H14">
        <v>2</v>
      </c>
      <c r="I14">
        <v>42967</v>
      </c>
      <c r="J14">
        <v>3</v>
      </c>
      <c r="K14">
        <v>55.19</v>
      </c>
      <c r="L14">
        <v>0.43115085305319301</v>
      </c>
      <c r="M14">
        <v>0</v>
      </c>
      <c r="N14" t="s">
        <v>10</v>
      </c>
      <c r="O14">
        <v>3</v>
      </c>
      <c r="P14">
        <v>2.8</v>
      </c>
      <c r="Q14">
        <v>0.25</v>
      </c>
    </row>
    <row r="15" spans="1:17" x14ac:dyDescent="0.25">
      <c r="A15">
        <v>12.5</v>
      </c>
      <c r="B15">
        <v>2</v>
      </c>
      <c r="C15">
        <v>33.5</v>
      </c>
      <c r="D15">
        <v>33.5</v>
      </c>
      <c r="E15">
        <v>30</v>
      </c>
      <c r="F15">
        <v>40</v>
      </c>
      <c r="G15">
        <v>1</v>
      </c>
      <c r="H15">
        <v>3</v>
      </c>
      <c r="I15">
        <v>42967</v>
      </c>
      <c r="J15">
        <v>3</v>
      </c>
      <c r="K15">
        <v>54.96</v>
      </c>
      <c r="L15">
        <v>0</v>
      </c>
      <c r="M15">
        <v>0</v>
      </c>
      <c r="N15" t="s">
        <v>10</v>
      </c>
      <c r="O15">
        <v>5</v>
      </c>
      <c r="P15">
        <v>2.6</v>
      </c>
      <c r="Q15">
        <v>0.4</v>
      </c>
    </row>
    <row r="16" spans="1:17" x14ac:dyDescent="0.25">
      <c r="A16">
        <v>12.5</v>
      </c>
      <c r="B16">
        <v>2</v>
      </c>
      <c r="C16">
        <v>33.5</v>
      </c>
      <c r="D16">
        <v>33.5</v>
      </c>
      <c r="E16">
        <v>30</v>
      </c>
      <c r="F16">
        <v>40</v>
      </c>
      <c r="G16">
        <v>1</v>
      </c>
      <c r="H16">
        <v>3</v>
      </c>
      <c r="I16">
        <v>42967</v>
      </c>
      <c r="J16">
        <v>3</v>
      </c>
      <c r="K16">
        <v>54.64</v>
      </c>
      <c r="L16">
        <v>0.47316499823542602</v>
      </c>
      <c r="M16">
        <v>0</v>
      </c>
      <c r="N16" t="s">
        <v>10</v>
      </c>
      <c r="O16">
        <v>5</v>
      </c>
      <c r="P16">
        <v>2.6</v>
      </c>
      <c r="Q16">
        <v>0.25</v>
      </c>
    </row>
    <row r="17" spans="1:17" x14ac:dyDescent="0.25">
      <c r="A17">
        <v>12.5</v>
      </c>
      <c r="B17">
        <v>2</v>
      </c>
      <c r="C17">
        <v>33.5</v>
      </c>
      <c r="D17">
        <v>33.5</v>
      </c>
      <c r="E17">
        <v>30</v>
      </c>
      <c r="F17">
        <v>10</v>
      </c>
      <c r="G17">
        <v>0.75</v>
      </c>
      <c r="H17">
        <v>1</v>
      </c>
      <c r="I17">
        <v>42967</v>
      </c>
      <c r="J17">
        <v>3</v>
      </c>
      <c r="K17">
        <v>54.59</v>
      </c>
      <c r="L17">
        <v>0</v>
      </c>
      <c r="M17">
        <v>0</v>
      </c>
      <c r="N17" t="s">
        <v>10</v>
      </c>
      <c r="O17">
        <v>1</v>
      </c>
      <c r="P17">
        <v>2.5</v>
      </c>
      <c r="Q17">
        <v>0.05</v>
      </c>
    </row>
    <row r="18" spans="1:17" x14ac:dyDescent="0.25">
      <c r="A18">
        <v>12.5</v>
      </c>
      <c r="B18">
        <v>2</v>
      </c>
      <c r="C18">
        <v>33.5</v>
      </c>
      <c r="D18">
        <v>33.5</v>
      </c>
      <c r="E18">
        <v>30</v>
      </c>
      <c r="F18">
        <v>10</v>
      </c>
      <c r="G18">
        <v>0.75</v>
      </c>
      <c r="H18">
        <v>1</v>
      </c>
      <c r="I18">
        <v>42967</v>
      </c>
      <c r="J18">
        <v>3</v>
      </c>
      <c r="K18">
        <v>52.05</v>
      </c>
      <c r="L18">
        <v>0.83344504316662804</v>
      </c>
      <c r="M18">
        <v>0</v>
      </c>
      <c r="N18" t="s">
        <v>10</v>
      </c>
      <c r="O18">
        <v>1</v>
      </c>
      <c r="P18">
        <v>2.5</v>
      </c>
      <c r="Q18">
        <v>0.35</v>
      </c>
    </row>
    <row r="19" spans="1:17" x14ac:dyDescent="0.25">
      <c r="A19">
        <v>12.5</v>
      </c>
      <c r="B19">
        <v>2</v>
      </c>
      <c r="C19">
        <v>33.5</v>
      </c>
      <c r="D19">
        <v>33.5</v>
      </c>
      <c r="E19">
        <v>30</v>
      </c>
      <c r="F19">
        <v>10</v>
      </c>
      <c r="G19">
        <v>0.75</v>
      </c>
      <c r="H19">
        <v>2</v>
      </c>
      <c r="I19">
        <v>42967</v>
      </c>
      <c r="J19">
        <v>3</v>
      </c>
      <c r="K19">
        <v>54.97</v>
      </c>
      <c r="L19">
        <v>0</v>
      </c>
      <c r="M19">
        <v>0</v>
      </c>
      <c r="N19" t="s">
        <v>10</v>
      </c>
      <c r="O19">
        <v>3</v>
      </c>
      <c r="P19">
        <v>2.7</v>
      </c>
      <c r="Q19">
        <v>0.05</v>
      </c>
    </row>
    <row r="20" spans="1:17" x14ac:dyDescent="0.25">
      <c r="A20">
        <v>12.5</v>
      </c>
      <c r="B20">
        <v>2</v>
      </c>
      <c r="C20">
        <v>33.5</v>
      </c>
      <c r="D20">
        <v>33.5</v>
      </c>
      <c r="E20">
        <v>30</v>
      </c>
      <c r="F20">
        <v>10</v>
      </c>
      <c r="G20">
        <v>0.75</v>
      </c>
      <c r="H20">
        <v>2</v>
      </c>
      <c r="I20">
        <v>42967</v>
      </c>
      <c r="J20">
        <v>3</v>
      </c>
      <c r="K20">
        <v>54.6</v>
      </c>
      <c r="L20">
        <v>0.845107133904619</v>
      </c>
      <c r="M20">
        <v>0</v>
      </c>
      <c r="N20" t="s">
        <v>10</v>
      </c>
      <c r="O20">
        <v>3</v>
      </c>
      <c r="P20">
        <v>2.7</v>
      </c>
      <c r="Q20">
        <v>0.35</v>
      </c>
    </row>
    <row r="21" spans="1:17" x14ac:dyDescent="0.25">
      <c r="A21">
        <v>12.5</v>
      </c>
      <c r="B21">
        <v>2</v>
      </c>
      <c r="C21">
        <v>33.5</v>
      </c>
      <c r="D21">
        <v>33.5</v>
      </c>
      <c r="E21">
        <v>30</v>
      </c>
      <c r="F21">
        <v>10</v>
      </c>
      <c r="G21">
        <v>0.75</v>
      </c>
      <c r="H21">
        <v>3</v>
      </c>
      <c r="I21">
        <v>42967</v>
      </c>
      <c r="J21">
        <v>3</v>
      </c>
      <c r="K21">
        <v>48.89</v>
      </c>
      <c r="L21">
        <v>0</v>
      </c>
      <c r="M21">
        <v>0</v>
      </c>
      <c r="N21" t="s">
        <v>10</v>
      </c>
      <c r="O21">
        <v>5</v>
      </c>
      <c r="P21">
        <v>2.2999999999999998</v>
      </c>
      <c r="Q21">
        <v>0.05</v>
      </c>
    </row>
    <row r="22" spans="1:17" x14ac:dyDescent="0.25">
      <c r="A22">
        <v>12.5</v>
      </c>
      <c r="B22">
        <v>2</v>
      </c>
      <c r="C22">
        <v>33.5</v>
      </c>
      <c r="D22">
        <v>33.5</v>
      </c>
      <c r="E22">
        <v>30</v>
      </c>
      <c r="F22">
        <v>10</v>
      </c>
      <c r="G22">
        <v>0.75</v>
      </c>
      <c r="H22">
        <v>3</v>
      </c>
      <c r="I22">
        <v>42967</v>
      </c>
      <c r="J22">
        <v>3</v>
      </c>
      <c r="K22">
        <v>48.02</v>
      </c>
      <c r="L22">
        <v>0.89615885669233197</v>
      </c>
      <c r="M22">
        <v>0</v>
      </c>
      <c r="N22" t="s">
        <v>10</v>
      </c>
      <c r="O22">
        <v>5</v>
      </c>
      <c r="P22">
        <v>2.2999999999999998</v>
      </c>
      <c r="Q22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R7" sqref="R7"/>
    </sheetView>
  </sheetViews>
  <sheetFormatPr defaultRowHeight="15" x14ac:dyDescent="0.25"/>
  <cols>
    <col min="1" max="1" width="8.7109375" style="5" bestFit="1" customWidth="1"/>
    <col min="2" max="2" width="13.28515625" bestFit="1" customWidth="1"/>
    <col min="3" max="3" width="11.28515625" bestFit="1" customWidth="1"/>
    <col min="4" max="4" width="9.5703125" bestFit="1" customWidth="1"/>
    <col min="5" max="5" width="12" bestFit="1" customWidth="1"/>
    <col min="6" max="6" width="8.7109375" bestFit="1" customWidth="1"/>
    <col min="7" max="7" width="9.85546875" style="5" customWidth="1"/>
    <col min="10" max="10" width="7.85546875" style="5" customWidth="1"/>
    <col min="11" max="11" width="18" bestFit="1" customWidth="1"/>
    <col min="12" max="12" width="12.7109375" bestFit="1" customWidth="1"/>
  </cols>
  <sheetData>
    <row r="1" spans="1:16" x14ac:dyDescent="0.25">
      <c r="A1" s="7" t="str">
        <f>'data-desktop'!K1</f>
        <v>run.time</v>
      </c>
      <c r="B1" t="str">
        <f>'data-desktop'!A1</f>
        <v>nodal.spacing</v>
      </c>
      <c r="C1" t="str">
        <f>'data-desktop'!B1</f>
        <v>n.iterations</v>
      </c>
      <c r="D1" t="str">
        <f>'data-desktop'!E1</f>
        <v>time.step</v>
      </c>
      <c r="E1" t="str">
        <f>'data-desktop'!J1</f>
        <v>n.days</v>
      </c>
      <c r="F1" t="str">
        <f>'data-desktop'!K1</f>
        <v>run.time</v>
      </c>
      <c r="G1" t="str">
        <f>'data-desktop'!P1</f>
        <v>depth</v>
      </c>
      <c r="H1" s="8" t="s">
        <v>36</v>
      </c>
      <c r="I1" s="9" t="s">
        <v>37</v>
      </c>
      <c r="J1"/>
    </row>
    <row r="2" spans="1:16" x14ac:dyDescent="0.25">
      <c r="A2" s="7">
        <f>'data-desktop'!K2</f>
        <v>99.43</v>
      </c>
      <c r="B2">
        <f>'data-desktop'!A2</f>
        <v>12.5</v>
      </c>
      <c r="C2">
        <f>'data-desktop'!B2</f>
        <v>2</v>
      </c>
      <c r="D2">
        <f>'data-desktop'!E2</f>
        <v>30</v>
      </c>
      <c r="E2">
        <f>'data-desktop'!J2</f>
        <v>3</v>
      </c>
      <c r="F2">
        <f>'data-desktop'!K2</f>
        <v>99.43</v>
      </c>
      <c r="G2">
        <f>'data-desktop'!P2</f>
        <v>3</v>
      </c>
      <c r="H2" s="8">
        <f>LN(A2)</f>
        <v>4.5994538789919819</v>
      </c>
      <c r="I2" s="9">
        <f>EXP(H2)</f>
        <v>99.429999999999964</v>
      </c>
      <c r="K2" t="s">
        <v>12</v>
      </c>
    </row>
    <row r="3" spans="1:16" ht="15.75" thickBot="1" x14ac:dyDescent="0.3">
      <c r="A3" s="7">
        <f>'data-desktop'!K3</f>
        <v>98.74</v>
      </c>
      <c r="B3">
        <f>'data-desktop'!A3</f>
        <v>12.5</v>
      </c>
      <c r="C3">
        <f>'data-desktop'!B3</f>
        <v>2</v>
      </c>
      <c r="D3">
        <f>'data-desktop'!E3</f>
        <v>30</v>
      </c>
      <c r="E3">
        <f>'data-desktop'!J3</f>
        <v>3</v>
      </c>
      <c r="F3">
        <f>'data-desktop'!K3</f>
        <v>98.74</v>
      </c>
      <c r="G3">
        <f>'data-desktop'!P3</f>
        <v>3</v>
      </c>
      <c r="H3" s="8">
        <f t="shared" ref="H3:H22" si="0">LN(A3)</f>
        <v>4.5924901328307168</v>
      </c>
      <c r="I3" s="9">
        <f t="shared" ref="I3:I22" si="1">EXP(H3)</f>
        <v>98.74</v>
      </c>
    </row>
    <row r="4" spans="1:16" x14ac:dyDescent="0.25">
      <c r="A4" s="7">
        <f>'data-desktop'!K4</f>
        <v>98.02</v>
      </c>
      <c r="B4">
        <f>'data-desktop'!A4</f>
        <v>12.5</v>
      </c>
      <c r="C4">
        <f>'data-desktop'!B4</f>
        <v>2</v>
      </c>
      <c r="D4">
        <f>'data-desktop'!E4</f>
        <v>30</v>
      </c>
      <c r="E4">
        <f>'data-desktop'!J4</f>
        <v>3</v>
      </c>
      <c r="F4">
        <f>'data-desktop'!K4</f>
        <v>98.02</v>
      </c>
      <c r="G4">
        <f>'data-desktop'!P4</f>
        <v>3</v>
      </c>
      <c r="H4" s="8">
        <f t="shared" si="0"/>
        <v>4.5851715394814017</v>
      </c>
      <c r="I4" s="9">
        <f t="shared" si="1"/>
        <v>98.020000000000024</v>
      </c>
      <c r="K4" s="4" t="s">
        <v>13</v>
      </c>
      <c r="L4" s="4"/>
    </row>
    <row r="5" spans="1:16" x14ac:dyDescent="0.25">
      <c r="A5" s="7">
        <f>'data-desktop'!K5</f>
        <v>310.74</v>
      </c>
      <c r="B5">
        <f>'data-desktop'!A5</f>
        <v>12.5</v>
      </c>
      <c r="C5">
        <f>'data-desktop'!B5</f>
        <v>2</v>
      </c>
      <c r="D5">
        <f>'data-desktop'!E5</f>
        <v>30</v>
      </c>
      <c r="E5">
        <f>'data-desktop'!J5</f>
        <v>3</v>
      </c>
      <c r="F5">
        <f>'data-desktop'!K5</f>
        <v>310.74</v>
      </c>
      <c r="G5">
        <f>'data-desktop'!P5</f>
        <v>3</v>
      </c>
      <c r="H5" s="8">
        <f t="shared" si="0"/>
        <v>5.7389565496638548</v>
      </c>
      <c r="I5" s="9">
        <f t="shared" si="1"/>
        <v>310.7399999999999</v>
      </c>
      <c r="K5" s="1" t="s">
        <v>14</v>
      </c>
      <c r="L5" s="1">
        <v>0.97261847018992109</v>
      </c>
    </row>
    <row r="6" spans="1:16" x14ac:dyDescent="0.25">
      <c r="A6" s="7">
        <f>'data-desktop'!K6</f>
        <v>99.75</v>
      </c>
      <c r="B6">
        <f>'data-desktop'!A6</f>
        <v>12.5</v>
      </c>
      <c r="C6">
        <f>'data-desktop'!B6</f>
        <v>2</v>
      </c>
      <c r="D6">
        <f>'data-desktop'!E6</f>
        <v>30</v>
      </c>
      <c r="E6">
        <f>'data-desktop'!J6</f>
        <v>3</v>
      </c>
      <c r="F6">
        <f>'data-desktop'!K6</f>
        <v>99.75</v>
      </c>
      <c r="G6">
        <f>'data-desktop'!P6</f>
        <v>3</v>
      </c>
      <c r="H6" s="8">
        <f t="shared" si="0"/>
        <v>4.6026670557699729</v>
      </c>
      <c r="I6" s="9">
        <f t="shared" si="1"/>
        <v>99.750000000000014</v>
      </c>
      <c r="K6" s="1" t="s">
        <v>15</v>
      </c>
      <c r="L6" s="1">
        <v>0.94598668855458246</v>
      </c>
    </row>
    <row r="7" spans="1:16" x14ac:dyDescent="0.25">
      <c r="A7" s="7">
        <f>'data-desktop'!K7</f>
        <v>113.32</v>
      </c>
      <c r="B7">
        <f>'data-desktop'!A7</f>
        <v>12.5</v>
      </c>
      <c r="C7">
        <f>'data-desktop'!B7</f>
        <v>2</v>
      </c>
      <c r="D7">
        <f>'data-desktop'!E7</f>
        <v>30</v>
      </c>
      <c r="E7">
        <f>'data-desktop'!J7</f>
        <v>3</v>
      </c>
      <c r="F7">
        <f>'data-desktop'!K7</f>
        <v>113.32</v>
      </c>
      <c r="G7">
        <f>'data-desktop'!P7</f>
        <v>3</v>
      </c>
      <c r="H7" s="8">
        <f t="shared" si="0"/>
        <v>4.7302156749623157</v>
      </c>
      <c r="I7" s="9">
        <f t="shared" si="1"/>
        <v>113.31999999999998</v>
      </c>
      <c r="K7" s="1" t="s">
        <v>16</v>
      </c>
      <c r="L7" s="1">
        <v>0.93698446998034635</v>
      </c>
    </row>
    <row r="8" spans="1:16" x14ac:dyDescent="0.25">
      <c r="A8" s="7">
        <f>'data-desktop'!K8</f>
        <v>107.38</v>
      </c>
      <c r="B8">
        <f>'data-desktop'!A8</f>
        <v>12.5</v>
      </c>
      <c r="C8">
        <f>'data-desktop'!B8</f>
        <v>2</v>
      </c>
      <c r="D8">
        <f>'data-desktop'!E8</f>
        <v>30</v>
      </c>
      <c r="E8">
        <f>'data-desktop'!J8</f>
        <v>3</v>
      </c>
      <c r="F8">
        <f>'data-desktop'!K8</f>
        <v>107.38</v>
      </c>
      <c r="G8">
        <f>'data-desktop'!P8</f>
        <v>3</v>
      </c>
      <c r="H8" s="8">
        <f t="shared" si="0"/>
        <v>4.676373944994423</v>
      </c>
      <c r="I8" s="9">
        <f t="shared" si="1"/>
        <v>107.37999999999995</v>
      </c>
      <c r="K8" s="1" t="s">
        <v>17</v>
      </c>
      <c r="L8" s="1">
        <v>0.38698028584063138</v>
      </c>
    </row>
    <row r="9" spans="1:16" ht="15.75" thickBot="1" x14ac:dyDescent="0.3">
      <c r="A9" s="7">
        <f>'data-desktop'!K9</f>
        <v>342.87</v>
      </c>
      <c r="B9">
        <f>'data-desktop'!A9</f>
        <v>12.5</v>
      </c>
      <c r="C9">
        <f>'data-desktop'!B9</f>
        <v>2</v>
      </c>
      <c r="D9">
        <f>'data-desktop'!E9</f>
        <v>30</v>
      </c>
      <c r="E9">
        <f>'data-desktop'!J9</f>
        <v>3</v>
      </c>
      <c r="F9">
        <f>'data-desktop'!K9</f>
        <v>342.87</v>
      </c>
      <c r="G9">
        <f>'data-desktop'!P9</f>
        <v>3</v>
      </c>
      <c r="H9" s="8">
        <f t="shared" si="0"/>
        <v>5.8373513665776162</v>
      </c>
      <c r="I9" s="9">
        <f t="shared" si="1"/>
        <v>342.87</v>
      </c>
      <c r="K9" s="2" t="s">
        <v>18</v>
      </c>
      <c r="L9" s="2">
        <v>36</v>
      </c>
    </row>
    <row r="10" spans="1:16" x14ac:dyDescent="0.25">
      <c r="A10" s="7">
        <f>'data-desktop'!K10</f>
        <v>131.6</v>
      </c>
      <c r="B10">
        <f>'data-desktop'!A10</f>
        <v>12.5</v>
      </c>
      <c r="C10">
        <f>'data-desktop'!B10</f>
        <v>2</v>
      </c>
      <c r="D10">
        <f>'data-desktop'!E10</f>
        <v>30</v>
      </c>
      <c r="E10">
        <f>'data-desktop'!J10</f>
        <v>5</v>
      </c>
      <c r="F10">
        <f>'data-desktop'!K10</f>
        <v>131.6</v>
      </c>
      <c r="G10">
        <f>'data-desktop'!P10</f>
        <v>2.5</v>
      </c>
      <c r="H10" s="8">
        <f t="shared" si="0"/>
        <v>4.8797670188912168</v>
      </c>
      <c r="I10" s="9">
        <f t="shared" si="1"/>
        <v>131.6</v>
      </c>
    </row>
    <row r="11" spans="1:16" ht="15.75" thickBot="1" x14ac:dyDescent="0.3">
      <c r="A11" s="7">
        <f>'data-desktop'!K11</f>
        <v>55.06</v>
      </c>
      <c r="B11">
        <f>'data-desktop'!A11</f>
        <v>12.5</v>
      </c>
      <c r="C11">
        <f>'data-desktop'!B11</f>
        <v>2</v>
      </c>
      <c r="D11">
        <f>'data-desktop'!E11</f>
        <v>30</v>
      </c>
      <c r="E11">
        <f>'data-desktop'!J11</f>
        <v>3</v>
      </c>
      <c r="F11">
        <f>'data-desktop'!K11</f>
        <v>55.06</v>
      </c>
      <c r="G11">
        <f>'data-desktop'!P11</f>
        <v>2.7</v>
      </c>
      <c r="H11" s="8">
        <f t="shared" si="0"/>
        <v>4.0084234997144614</v>
      </c>
      <c r="I11" s="9">
        <f t="shared" si="1"/>
        <v>55.060000000000009</v>
      </c>
      <c r="K11" t="s">
        <v>19</v>
      </c>
    </row>
    <row r="12" spans="1:16" x14ac:dyDescent="0.25">
      <c r="A12" s="7">
        <f>'data-desktop'!K12</f>
        <v>55.22</v>
      </c>
      <c r="B12">
        <f>'data-desktop'!A12</f>
        <v>12.5</v>
      </c>
      <c r="C12">
        <f>'data-desktop'!B12</f>
        <v>2</v>
      </c>
      <c r="D12">
        <f>'data-desktop'!E12</f>
        <v>30</v>
      </c>
      <c r="E12">
        <f>'data-desktop'!J12</f>
        <v>3</v>
      </c>
      <c r="F12">
        <f>'data-desktop'!K12</f>
        <v>55.22</v>
      </c>
      <c r="G12">
        <f>'data-desktop'!P12</f>
        <v>2.7</v>
      </c>
      <c r="H12" s="8">
        <f t="shared" si="0"/>
        <v>4.0113252065020086</v>
      </c>
      <c r="I12" s="9">
        <f t="shared" si="1"/>
        <v>55.220000000000013</v>
      </c>
      <c r="K12" s="3"/>
      <c r="L12" s="3" t="s">
        <v>24</v>
      </c>
      <c r="M12" s="3" t="s">
        <v>25</v>
      </c>
      <c r="N12" s="3" t="s">
        <v>26</v>
      </c>
      <c r="O12" s="3" t="s">
        <v>27</v>
      </c>
      <c r="P12" s="3" t="s">
        <v>28</v>
      </c>
    </row>
    <row r="13" spans="1:16" x14ac:dyDescent="0.25">
      <c r="A13" s="7">
        <f>'data-desktop'!K13</f>
        <v>57.36</v>
      </c>
      <c r="B13">
        <f>'data-desktop'!A13</f>
        <v>12.5</v>
      </c>
      <c r="C13">
        <f>'data-desktop'!B13</f>
        <v>2</v>
      </c>
      <c r="D13">
        <f>'data-desktop'!E13</f>
        <v>30</v>
      </c>
      <c r="E13">
        <f>'data-desktop'!J13</f>
        <v>3</v>
      </c>
      <c r="F13">
        <f>'data-desktop'!K13</f>
        <v>57.36</v>
      </c>
      <c r="G13">
        <f>'data-desktop'!P13</f>
        <v>2.8</v>
      </c>
      <c r="H13" s="8">
        <f t="shared" si="0"/>
        <v>4.0493471962913645</v>
      </c>
      <c r="I13" s="9">
        <f t="shared" si="1"/>
        <v>57.359999999999978</v>
      </c>
      <c r="K13" s="1" t="s">
        <v>20</v>
      </c>
      <c r="L13" s="1">
        <v>5</v>
      </c>
      <c r="M13" s="1">
        <v>78.683407303613336</v>
      </c>
      <c r="N13" s="1">
        <v>15.736681460722668</v>
      </c>
      <c r="O13" s="1">
        <v>105.0837280558742</v>
      </c>
      <c r="P13" s="1">
        <v>4.4276915404545578E-18</v>
      </c>
    </row>
    <row r="14" spans="1:16" x14ac:dyDescent="0.25">
      <c r="A14" s="7">
        <f>'data-desktop'!K14</f>
        <v>55.19</v>
      </c>
      <c r="B14">
        <f>'data-desktop'!A14</f>
        <v>12.5</v>
      </c>
      <c r="C14">
        <f>'data-desktop'!B14</f>
        <v>2</v>
      </c>
      <c r="D14">
        <f>'data-desktop'!E14</f>
        <v>30</v>
      </c>
      <c r="E14">
        <f>'data-desktop'!J14</f>
        <v>3</v>
      </c>
      <c r="F14">
        <f>'data-desktop'!K14</f>
        <v>55.19</v>
      </c>
      <c r="G14">
        <f>'data-desktop'!P14</f>
        <v>2.8</v>
      </c>
      <c r="H14" s="8">
        <f t="shared" si="0"/>
        <v>4.0107817774514096</v>
      </c>
      <c r="I14" s="9">
        <f t="shared" si="1"/>
        <v>55.189999999999984</v>
      </c>
      <c r="K14" s="1" t="s">
        <v>21</v>
      </c>
      <c r="L14" s="1">
        <v>30</v>
      </c>
      <c r="M14" s="1">
        <v>4.4926122488789026</v>
      </c>
      <c r="N14" s="1">
        <v>0.14975374162929675</v>
      </c>
      <c r="O14" s="1"/>
      <c r="P14" s="1"/>
    </row>
    <row r="15" spans="1:16" ht="15.75" thickBot="1" x14ac:dyDescent="0.3">
      <c r="A15" s="7">
        <f>'data-desktop'!K15</f>
        <v>54.96</v>
      </c>
      <c r="B15">
        <f>'data-desktop'!A15</f>
        <v>12.5</v>
      </c>
      <c r="C15">
        <f>'data-desktop'!B15</f>
        <v>2</v>
      </c>
      <c r="D15">
        <f>'data-desktop'!E15</f>
        <v>30</v>
      </c>
      <c r="E15">
        <f>'data-desktop'!J15</f>
        <v>3</v>
      </c>
      <c r="F15">
        <f>'data-desktop'!K15</f>
        <v>54.96</v>
      </c>
      <c r="G15">
        <f>'data-desktop'!P15</f>
        <v>2.6</v>
      </c>
      <c r="H15" s="8">
        <f t="shared" si="0"/>
        <v>4.0066056479140943</v>
      </c>
      <c r="I15" s="9">
        <f t="shared" si="1"/>
        <v>54.960000000000022</v>
      </c>
      <c r="K15" s="2" t="s">
        <v>22</v>
      </c>
      <c r="L15" s="2">
        <v>35</v>
      </c>
      <c r="M15" s="2">
        <v>83.176019552492235</v>
      </c>
      <c r="N15" s="2"/>
      <c r="O15" s="2"/>
      <c r="P15" s="2"/>
    </row>
    <row r="16" spans="1:16" ht="15.75" thickBot="1" x14ac:dyDescent="0.3">
      <c r="A16" s="7">
        <f>'data-desktop'!K16</f>
        <v>54.64</v>
      </c>
      <c r="B16">
        <f>'data-desktop'!A16</f>
        <v>12.5</v>
      </c>
      <c r="C16">
        <f>'data-desktop'!B16</f>
        <v>2</v>
      </c>
      <c r="D16">
        <f>'data-desktop'!E16</f>
        <v>30</v>
      </c>
      <c r="E16">
        <f>'data-desktop'!J16</f>
        <v>3</v>
      </c>
      <c r="F16">
        <f>'data-desktop'!K16</f>
        <v>54.64</v>
      </c>
      <c r="G16">
        <f>'data-desktop'!P16</f>
        <v>2.6</v>
      </c>
      <c r="H16" s="8">
        <f t="shared" si="0"/>
        <v>4.0007662152625345</v>
      </c>
      <c r="I16" s="9">
        <f t="shared" si="1"/>
        <v>54.639999999999993</v>
      </c>
    </row>
    <row r="17" spans="1:19" x14ac:dyDescent="0.25">
      <c r="A17" s="7">
        <f>'data-desktop'!K17</f>
        <v>54.59</v>
      </c>
      <c r="B17">
        <f>'data-desktop'!A17</f>
        <v>12.5</v>
      </c>
      <c r="C17">
        <f>'data-desktop'!B17</f>
        <v>2</v>
      </c>
      <c r="D17">
        <f>'data-desktop'!E17</f>
        <v>30</v>
      </c>
      <c r="E17">
        <f>'data-desktop'!J17</f>
        <v>3</v>
      </c>
      <c r="F17">
        <f>'data-desktop'!K17</f>
        <v>54.59</v>
      </c>
      <c r="G17">
        <f>'data-desktop'!P17</f>
        <v>2.5</v>
      </c>
      <c r="H17" s="8">
        <f t="shared" si="0"/>
        <v>3.9998507157936665</v>
      </c>
      <c r="I17" s="9">
        <f t="shared" si="1"/>
        <v>54.590000000000011</v>
      </c>
      <c r="K17" s="3"/>
      <c r="L17" s="3" t="s">
        <v>29</v>
      </c>
      <c r="M17" s="3" t="s">
        <v>17</v>
      </c>
      <c r="N17" s="3" t="s">
        <v>30</v>
      </c>
      <c r="O17" s="3" t="s">
        <v>31</v>
      </c>
      <c r="P17" s="3" t="s">
        <v>32</v>
      </c>
      <c r="Q17" s="3" t="s">
        <v>33</v>
      </c>
      <c r="R17" s="3" t="s">
        <v>34</v>
      </c>
      <c r="S17" s="3" t="s">
        <v>35</v>
      </c>
    </row>
    <row r="18" spans="1:19" x14ac:dyDescent="0.25">
      <c r="A18" s="7">
        <f>'data-desktop'!K18</f>
        <v>52.05</v>
      </c>
      <c r="B18">
        <f>'data-desktop'!A18</f>
        <v>12.5</v>
      </c>
      <c r="C18">
        <f>'data-desktop'!B18</f>
        <v>2</v>
      </c>
      <c r="D18">
        <f>'data-desktop'!E18</f>
        <v>30</v>
      </c>
      <c r="E18">
        <f>'data-desktop'!J18</f>
        <v>3</v>
      </c>
      <c r="F18">
        <f>'data-desktop'!K18</f>
        <v>52.05</v>
      </c>
      <c r="G18">
        <f>'data-desktop'!P18</f>
        <v>2.5</v>
      </c>
      <c r="H18" s="8">
        <f t="shared" si="0"/>
        <v>3.952204795060978</v>
      </c>
      <c r="I18" s="9">
        <f t="shared" si="1"/>
        <v>52.050000000000004</v>
      </c>
      <c r="K18" s="1" t="s">
        <v>23</v>
      </c>
      <c r="L18" s="1">
        <v>1.5516343684670519</v>
      </c>
      <c r="M18" s="1">
        <v>0.51201095089277793</v>
      </c>
      <c r="N18" s="1">
        <v>3.0304710587957429</v>
      </c>
      <c r="O18" s="1">
        <v>4.9915117869967374E-3</v>
      </c>
      <c r="P18" s="1">
        <v>0.50596850613412592</v>
      </c>
      <c r="Q18" s="1">
        <v>2.597300230799978</v>
      </c>
      <c r="R18" s="1">
        <v>0.50596850613412592</v>
      </c>
      <c r="S18" s="1">
        <v>2.597300230799978</v>
      </c>
    </row>
    <row r="19" spans="1:19" x14ac:dyDescent="0.25">
      <c r="A19" s="7">
        <f>'data-desktop'!K19</f>
        <v>54.97</v>
      </c>
      <c r="B19">
        <f>'data-desktop'!A19</f>
        <v>12.5</v>
      </c>
      <c r="C19">
        <f>'data-desktop'!B19</f>
        <v>2</v>
      </c>
      <c r="D19">
        <f>'data-desktop'!E19</f>
        <v>30</v>
      </c>
      <c r="E19">
        <f>'data-desktop'!J19</f>
        <v>3</v>
      </c>
      <c r="F19">
        <f>'data-desktop'!K19</f>
        <v>54.97</v>
      </c>
      <c r="G19">
        <f>'data-desktop'!P19</f>
        <v>2.7</v>
      </c>
      <c r="H19" s="8">
        <f t="shared" si="0"/>
        <v>4.0067875818725689</v>
      </c>
      <c r="I19" s="9">
        <f t="shared" si="1"/>
        <v>54.969999999999992</v>
      </c>
      <c r="K19" s="1" t="s">
        <v>0</v>
      </c>
      <c r="L19" s="1">
        <v>-3.9871215263599068E-2</v>
      </c>
      <c r="M19" s="1">
        <v>3.9796367470602924E-2</v>
      </c>
      <c r="N19" s="1">
        <v>-1.0018807694710186</v>
      </c>
      <c r="O19" s="1">
        <v>0.32441423601876773</v>
      </c>
      <c r="P19" s="1">
        <v>-0.12114624040965397</v>
      </c>
      <c r="Q19" s="1">
        <v>4.1403809882455837E-2</v>
      </c>
      <c r="R19" s="1">
        <v>-0.12114624040965397</v>
      </c>
      <c r="S19" s="1">
        <v>4.1403809882455837E-2</v>
      </c>
    </row>
    <row r="20" spans="1:19" x14ac:dyDescent="0.25">
      <c r="A20" s="7">
        <f>'data-desktop'!K20</f>
        <v>54.6</v>
      </c>
      <c r="B20">
        <f>'data-desktop'!A20</f>
        <v>12.5</v>
      </c>
      <c r="C20">
        <f>'data-desktop'!B20</f>
        <v>2</v>
      </c>
      <c r="D20">
        <f>'data-desktop'!E20</f>
        <v>30</v>
      </c>
      <c r="E20">
        <f>'data-desktop'!J20</f>
        <v>3</v>
      </c>
      <c r="F20">
        <f>'data-desktop'!K20</f>
        <v>54.6</v>
      </c>
      <c r="G20">
        <f>'data-desktop'!P20</f>
        <v>2.7</v>
      </c>
      <c r="H20" s="8">
        <f t="shared" si="0"/>
        <v>4.0000338827508592</v>
      </c>
      <c r="I20" s="9">
        <f t="shared" si="1"/>
        <v>54.599999999999994</v>
      </c>
      <c r="K20" s="1" t="s">
        <v>1</v>
      </c>
      <c r="L20" s="1">
        <v>7.9319244876528042E-2</v>
      </c>
      <c r="M20" s="1">
        <v>3.736856582066992E-2</v>
      </c>
      <c r="N20" s="1">
        <v>2.1226194566090002</v>
      </c>
      <c r="O20" s="1">
        <v>4.215179425321277E-2</v>
      </c>
      <c r="P20" s="1">
        <v>3.0024521694940048E-3</v>
      </c>
      <c r="Q20" s="1">
        <v>0.15563603758356209</v>
      </c>
      <c r="R20" s="1">
        <v>3.0024521694940048E-3</v>
      </c>
      <c r="S20" s="1">
        <v>0.15563603758356209</v>
      </c>
    </row>
    <row r="21" spans="1:19" x14ac:dyDescent="0.25">
      <c r="A21" s="7">
        <f>'data-desktop'!K21</f>
        <v>48.89</v>
      </c>
      <c r="B21">
        <f>'data-desktop'!A21</f>
        <v>12.5</v>
      </c>
      <c r="C21">
        <f>'data-desktop'!B21</f>
        <v>2</v>
      </c>
      <c r="D21">
        <f>'data-desktop'!E21</f>
        <v>30</v>
      </c>
      <c r="E21">
        <f>'data-desktop'!J21</f>
        <v>3</v>
      </c>
      <c r="F21">
        <f>'data-desktop'!K21</f>
        <v>48.89</v>
      </c>
      <c r="G21">
        <f>'data-desktop'!P21</f>
        <v>2.2999999999999998</v>
      </c>
      <c r="H21" s="8">
        <f t="shared" si="0"/>
        <v>3.8895728765905542</v>
      </c>
      <c r="I21" s="9">
        <f t="shared" si="1"/>
        <v>48.89</v>
      </c>
      <c r="K21" s="1" t="s">
        <v>4</v>
      </c>
      <c r="L21" s="1">
        <v>-3.5625976863298228E-2</v>
      </c>
      <c r="M21" s="1">
        <v>3.4421403155828591E-3</v>
      </c>
      <c r="N21" s="1">
        <v>-10.349949042465362</v>
      </c>
      <c r="O21" s="1">
        <v>2.0412078251008695E-11</v>
      </c>
      <c r="P21" s="1">
        <v>-4.2655765220537149E-2</v>
      </c>
      <c r="Q21" s="1">
        <v>-2.8596188506059304E-2</v>
      </c>
      <c r="R21" s="1">
        <v>-4.2655765220537149E-2</v>
      </c>
      <c r="S21" s="1">
        <v>-2.8596188506059304E-2</v>
      </c>
    </row>
    <row r="22" spans="1:19" x14ac:dyDescent="0.25">
      <c r="A22" s="7">
        <f>'data-desktop'!K22</f>
        <v>48.02</v>
      </c>
      <c r="B22">
        <f>'data-desktop'!A22</f>
        <v>12.5</v>
      </c>
      <c r="C22">
        <f>'data-desktop'!B22</f>
        <v>2</v>
      </c>
      <c r="D22">
        <f>'data-desktop'!E22</f>
        <v>30</v>
      </c>
      <c r="E22">
        <f>'data-desktop'!J22</f>
        <v>3</v>
      </c>
      <c r="F22">
        <f>'data-desktop'!K22</f>
        <v>48.02</v>
      </c>
      <c r="G22">
        <f>'data-desktop'!P22</f>
        <v>2.2999999999999998</v>
      </c>
      <c r="H22" s="8">
        <f t="shared" si="0"/>
        <v>3.8716175907931074</v>
      </c>
      <c r="I22" s="9">
        <f t="shared" si="1"/>
        <v>48.02000000000001</v>
      </c>
      <c r="K22" s="1" t="s">
        <v>11</v>
      </c>
      <c r="L22" s="1">
        <v>0.24661449191347981</v>
      </c>
      <c r="M22" s="1">
        <v>0.12762708873809955</v>
      </c>
      <c r="N22" s="1">
        <v>1.9323052367005833</v>
      </c>
      <c r="O22" s="1">
        <v>6.2812973785318263E-2</v>
      </c>
      <c r="P22" s="1">
        <v>-1.4034796094254814E-2</v>
      </c>
      <c r="Q22" s="1">
        <v>0.50726377992121441</v>
      </c>
      <c r="R22" s="1">
        <v>-1.4034796094254814E-2</v>
      </c>
      <c r="S22" s="1">
        <v>0.50726377992121441</v>
      </c>
    </row>
    <row r="23" spans="1:19" ht="15.75" thickBot="1" x14ac:dyDescent="0.3">
      <c r="A23" s="7"/>
      <c r="G23"/>
      <c r="H23" s="8"/>
      <c r="I23" s="9"/>
      <c r="K23" s="2" t="s">
        <v>6</v>
      </c>
      <c r="L23" s="2">
        <v>0.86217868577260059</v>
      </c>
      <c r="M23" s="2">
        <v>0.10020322390775445</v>
      </c>
      <c r="N23" s="2">
        <v>8.6043008612807608</v>
      </c>
      <c r="O23" s="2">
        <v>1.3411484597455436E-9</v>
      </c>
      <c r="P23" s="2">
        <v>0.65753640155320803</v>
      </c>
      <c r="Q23" s="2">
        <v>1.0668209699919933</v>
      </c>
      <c r="R23" s="2">
        <v>0.65753640155320803</v>
      </c>
      <c r="S23" s="2">
        <v>1.0668209699919933</v>
      </c>
    </row>
    <row r="24" spans="1:19" x14ac:dyDescent="0.25">
      <c r="A24" s="7"/>
      <c r="G24"/>
      <c r="H24" s="8"/>
      <c r="I24" s="9"/>
    </row>
    <row r="25" spans="1:19" x14ac:dyDescent="0.25">
      <c r="A25" s="7"/>
      <c r="G25"/>
      <c r="H25" s="8"/>
      <c r="I25" s="9"/>
    </row>
    <row r="26" spans="1:19" x14ac:dyDescent="0.25">
      <c r="A26" s="7"/>
      <c r="G26"/>
      <c r="H26" s="8"/>
      <c r="I26" s="9"/>
    </row>
    <row r="27" spans="1:19" x14ac:dyDescent="0.25">
      <c r="A27" s="7"/>
      <c r="G27"/>
      <c r="H27" s="8"/>
      <c r="I27" s="9"/>
    </row>
    <row r="28" spans="1:19" x14ac:dyDescent="0.25">
      <c r="A28" s="7"/>
      <c r="G28"/>
      <c r="H28" s="8"/>
      <c r="I28" s="9"/>
    </row>
    <row r="29" spans="1:19" x14ac:dyDescent="0.25">
      <c r="A29" s="7"/>
      <c r="G29"/>
      <c r="H29" s="8"/>
      <c r="I29" s="9"/>
    </row>
    <row r="30" spans="1:19" x14ac:dyDescent="0.25">
      <c r="A30" s="7"/>
      <c r="G30"/>
      <c r="H30" s="8"/>
      <c r="I30" s="9"/>
    </row>
    <row r="31" spans="1:19" x14ac:dyDescent="0.25">
      <c r="A31" s="7"/>
      <c r="G31"/>
      <c r="H31" s="8"/>
      <c r="I31" s="9"/>
    </row>
    <row r="32" spans="1:19" x14ac:dyDescent="0.25">
      <c r="A32" s="7"/>
      <c r="G32"/>
      <c r="H32" s="8"/>
      <c r="I32" s="9"/>
    </row>
    <row r="33" spans="1:9" x14ac:dyDescent="0.25">
      <c r="A33" s="7"/>
      <c r="G33"/>
      <c r="H33" s="8"/>
      <c r="I33" s="9"/>
    </row>
    <row r="34" spans="1:9" x14ac:dyDescent="0.25">
      <c r="A34" s="7"/>
      <c r="G34"/>
      <c r="H34" s="8"/>
      <c r="I34" s="9"/>
    </row>
    <row r="35" spans="1:9" x14ac:dyDescent="0.25">
      <c r="A35" s="7"/>
      <c r="G35"/>
      <c r="H35" s="8"/>
      <c r="I35" s="9"/>
    </row>
    <row r="36" spans="1:9" x14ac:dyDescent="0.25">
      <c r="A36" s="7"/>
      <c r="G36"/>
      <c r="H36" s="8"/>
      <c r="I36" s="9"/>
    </row>
    <row r="37" spans="1:9" x14ac:dyDescent="0.25">
      <c r="A37" s="7"/>
      <c r="G37"/>
      <c r="H37" s="8"/>
      <c r="I37" s="9"/>
    </row>
    <row r="38" spans="1:9" x14ac:dyDescent="0.25">
      <c r="A38" s="7"/>
      <c r="G38"/>
      <c r="H38" s="8"/>
      <c r="I38" s="9"/>
    </row>
    <row r="39" spans="1:9" x14ac:dyDescent="0.25">
      <c r="A39" s="7"/>
      <c r="G39"/>
      <c r="H39" s="8"/>
      <c r="I39" s="9"/>
    </row>
    <row r="40" spans="1:9" x14ac:dyDescent="0.25">
      <c r="A40" s="7"/>
      <c r="G40"/>
      <c r="H40" s="8"/>
      <c r="I40" s="9"/>
    </row>
    <row r="41" spans="1:9" x14ac:dyDescent="0.25">
      <c r="A41" s="7"/>
      <c r="G41" s="6"/>
      <c r="H41" s="8"/>
      <c r="I41" s="9"/>
    </row>
    <row r="42" spans="1:9" x14ac:dyDescent="0.25">
      <c r="A42" s="7"/>
      <c r="G42" s="6"/>
      <c r="H42" s="8"/>
      <c r="I42" s="9"/>
    </row>
    <row r="43" spans="1:9" x14ac:dyDescent="0.25">
      <c r="A43" s="7"/>
      <c r="H43" s="8"/>
      <c r="I43" s="9"/>
    </row>
    <row r="44" spans="1:9" x14ac:dyDescent="0.25">
      <c r="A44" s="7"/>
      <c r="H44" s="8"/>
      <c r="I4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data-desktop</vt:lpstr>
      <vt:lpstr>data-laptop</vt:lpstr>
      <vt:lpstr>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Hoehne (Student)</dc:creator>
  <cp:lastModifiedBy>Chris Hoehne</cp:lastModifiedBy>
  <dcterms:created xsi:type="dcterms:W3CDTF">2019-02-13T21:08:09Z</dcterms:created>
  <dcterms:modified xsi:type="dcterms:W3CDTF">2019-02-28T02:42:11Z</dcterms:modified>
</cp:coreProperties>
</file>