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nformation-Systems-Engineering-JHBC\2019  - First Semester\Diseño e Implementación de Soluciones de Inteligencia de Negocios\Proyectos Especiales\Análisis Elecciones 2019\"/>
    </mc:Choice>
  </mc:AlternateContent>
  <xr:revisionPtr revIDLastSave="0" documentId="13_ncr:1_{603783E1-8569-4D85-9BF4-2C66008A6877}" xr6:coauthVersionLast="47" xr6:coauthVersionMax="47" xr10:uidLastSave="{00000000-0000-0000-0000-000000000000}"/>
  <bookViews>
    <workbookView xWindow="390" yWindow="390" windowWidth="31185" windowHeight="20880" activeTab="2" xr2:uid="{2F31DEB0-75F7-424C-A2B7-41370FFE0E52}"/>
  </bookViews>
  <sheets>
    <sheet name="JNE 2019" sheetId="1" r:id="rId1"/>
    <sheet name="TER 2019" sheetId="3" r:id="rId2"/>
    <sheet name="JNE vs. TER 2019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G5" i="2"/>
  <c r="F6" i="2"/>
  <c r="G6" i="2"/>
  <c r="F7" i="2"/>
  <c r="G7" i="2"/>
  <c r="F8" i="2"/>
  <c r="F15" i="2" s="1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E15" i="2"/>
  <c r="D15" i="2"/>
  <c r="C15" i="2"/>
  <c r="B15" i="2"/>
  <c r="G15" i="2" l="1"/>
  <c r="D16" i="3"/>
  <c r="C16" i="3"/>
  <c r="F15" i="1"/>
  <c r="G15" i="1"/>
  <c r="F9" i="1"/>
  <c r="F7" i="1"/>
  <c r="F5" i="1"/>
</calcChain>
</file>

<file path=xl/sharedStrings.xml><?xml version="1.0" encoding="utf-8"?>
<sst xmlns="http://schemas.openxmlformats.org/spreadsheetml/2006/main" count="69" uniqueCount="40">
  <si>
    <t>Alianza o Partido</t>
  </si>
  <si>
    <t>Uniendo Fuerzas</t>
  </si>
  <si>
    <t>#PanamáPodemos</t>
  </si>
  <si>
    <t>Un Cambio para Despertar</t>
  </si>
  <si>
    <t>FAD</t>
  </si>
  <si>
    <t>Libre Postulación - Celeste</t>
  </si>
  <si>
    <t>Libre Postulación - Verde</t>
  </si>
  <si>
    <t>Libre Postulación - Chocholate</t>
  </si>
  <si>
    <t>Candidato</t>
  </si>
  <si>
    <t>Partido</t>
  </si>
  <si>
    <t>Lauretino "Nito" Cortizo"</t>
  </si>
  <si>
    <t>José Isabel Blandón</t>
  </si>
  <si>
    <t>Rómulo Roux</t>
  </si>
  <si>
    <t>Saúl Méndez Rodríguez</t>
  </si>
  <si>
    <t>Ana Matilde Gómez</t>
  </si>
  <si>
    <t>Marco Ameglio</t>
  </si>
  <si>
    <t>Ricardo Lombana</t>
  </si>
  <si>
    <t>Panameñista</t>
  </si>
  <si>
    <t>Popular</t>
  </si>
  <si>
    <t>Alianza</t>
  </si>
  <si>
    <t>Libre Postulación - Color Celeste</t>
  </si>
  <si>
    <t>Libre Postulación - Color Verde</t>
  </si>
  <si>
    <t>Libre Postulación - Color Chocolate</t>
  </si>
  <si>
    <t>Vótos Válidos</t>
  </si>
  <si>
    <t>%</t>
  </si>
  <si>
    <t>MOLIRENA</t>
  </si>
  <si>
    <t>PRD</t>
  </si>
  <si>
    <t>CD</t>
  </si>
  <si>
    <t>Totales</t>
  </si>
  <si>
    <t>Total por Alianza</t>
  </si>
  <si>
    <t>Resultados Oficiales de la Junta Nacional de Escrutinio JNE 2019</t>
  </si>
  <si>
    <t>Resultados ExtraOficiales  según el TER 2019</t>
  </si>
  <si>
    <t xml:space="preserve">Votos Válidos por Alianza </t>
  </si>
  <si>
    <t>Diferencia entre los Resultados Finales y el TER</t>
  </si>
  <si>
    <t>Votos  TER</t>
  </si>
  <si>
    <t>Votos JNE</t>
  </si>
  <si>
    <t>% de la JNE</t>
  </si>
  <si>
    <t>Votos entre TER y la JNE</t>
  </si>
  <si>
    <t>% entre TER y la JNE</t>
  </si>
  <si>
    <t>% del 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</si>
</sst>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0" fontId="6" fillId="0" borderId="0" xfId="0" applyFont="1"/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8139209-0935-410B-8AAB-831B550BA1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4510-D68C-437A-B3BF-788F1CE67425}">
  <dimension ref="A1:K29"/>
  <sheetViews>
    <sheetView workbookViewId="0">
      <selection activeCell="A3" sqref="A3:B14"/>
    </sheetView>
  </sheetViews>
  <sheetFormatPr defaultColWidth="11.42578125" defaultRowHeight="15" x14ac:dyDescent="0.25"/>
  <cols>
    <col min="1" max="1" width="34.28515625" customWidth="1"/>
    <col min="2" max="2" width="28.5703125" customWidth="1"/>
    <col min="3" max="3" width="34.5703125" customWidth="1"/>
    <col min="4" max="4" width="18.5703125" customWidth="1"/>
    <col min="5" max="5" width="23.5703125" customWidth="1"/>
    <col min="6" max="6" width="23" customWidth="1"/>
    <col min="7" max="7" width="20.42578125" customWidth="1"/>
    <col min="8" max="8" width="27.140625" customWidth="1"/>
    <col min="9" max="9" width="46.7109375" customWidth="1"/>
    <col min="10" max="10" width="42.140625" customWidth="1"/>
  </cols>
  <sheetData>
    <row r="1" spans="1:10" ht="18.75" customHeight="1" x14ac:dyDescent="0.25">
      <c r="A1" s="17" t="s">
        <v>30</v>
      </c>
      <c r="B1" s="17"/>
      <c r="C1" s="17"/>
      <c r="D1" s="17"/>
      <c r="E1" s="17"/>
      <c r="F1" s="17"/>
      <c r="G1" s="17"/>
    </row>
    <row r="2" spans="1:10" x14ac:dyDescent="0.25">
      <c r="A2" s="17"/>
      <c r="B2" s="17"/>
      <c r="C2" s="17"/>
      <c r="D2" s="17"/>
      <c r="E2" s="17"/>
      <c r="F2" s="17"/>
      <c r="G2" s="17"/>
    </row>
    <row r="3" spans="1:10" ht="18.75" x14ac:dyDescent="0.3">
      <c r="A3" s="19" t="s">
        <v>0</v>
      </c>
      <c r="B3" s="20" t="s">
        <v>8</v>
      </c>
      <c r="C3" s="20" t="s">
        <v>9</v>
      </c>
      <c r="D3" s="18" t="s">
        <v>23</v>
      </c>
      <c r="E3" s="18"/>
      <c r="F3" s="18"/>
      <c r="G3" s="18"/>
    </row>
    <row r="4" spans="1:10" ht="18.75" x14ac:dyDescent="0.3">
      <c r="A4" s="19"/>
      <c r="B4" s="20"/>
      <c r="C4" s="20"/>
      <c r="D4" s="4" t="s">
        <v>9</v>
      </c>
      <c r="E4" s="4" t="s">
        <v>24</v>
      </c>
      <c r="F4" s="4" t="s">
        <v>29</v>
      </c>
      <c r="G4" s="4" t="s">
        <v>24</v>
      </c>
    </row>
    <row r="5" spans="1:10" ht="17.25" x14ac:dyDescent="0.3">
      <c r="A5" s="22" t="s">
        <v>1</v>
      </c>
      <c r="B5" s="15" t="s">
        <v>10</v>
      </c>
      <c r="C5" s="2" t="s">
        <v>26</v>
      </c>
      <c r="D5" s="5">
        <v>609638</v>
      </c>
      <c r="E5" s="7">
        <v>0.31030000000000002</v>
      </c>
      <c r="F5" s="21">
        <f>SUM(D5:D6)</f>
        <v>655302</v>
      </c>
      <c r="G5" s="16">
        <v>0.33350000000000002</v>
      </c>
    </row>
    <row r="6" spans="1:10" ht="17.25" x14ac:dyDescent="0.3">
      <c r="A6" s="22"/>
      <c r="B6" s="15"/>
      <c r="C6" s="2" t="s">
        <v>25</v>
      </c>
      <c r="D6" s="5">
        <v>45664</v>
      </c>
      <c r="E6" s="7">
        <v>2.3199999999999998E-2</v>
      </c>
      <c r="F6" s="21"/>
      <c r="G6" s="16"/>
    </row>
    <row r="7" spans="1:10" ht="17.25" x14ac:dyDescent="0.3">
      <c r="A7" s="22" t="s">
        <v>2</v>
      </c>
      <c r="B7" s="15" t="s">
        <v>11</v>
      </c>
      <c r="C7" s="2" t="s">
        <v>17</v>
      </c>
      <c r="D7" s="5">
        <v>174112</v>
      </c>
      <c r="E7" s="7">
        <v>8.8599999999999998E-2</v>
      </c>
      <c r="F7" s="21">
        <f>SUM(D7:D8)</f>
        <v>212930</v>
      </c>
      <c r="G7" s="16">
        <v>0.1084</v>
      </c>
    </row>
    <row r="8" spans="1:10" ht="17.25" x14ac:dyDescent="0.3">
      <c r="A8" s="22"/>
      <c r="B8" s="15"/>
      <c r="C8" s="2" t="s">
        <v>18</v>
      </c>
      <c r="D8" s="5">
        <v>38818</v>
      </c>
      <c r="E8" s="7">
        <v>1.9800000000000002E-2</v>
      </c>
      <c r="F8" s="15"/>
      <c r="G8" s="16"/>
    </row>
    <row r="9" spans="1:10" ht="17.25" x14ac:dyDescent="0.3">
      <c r="A9" s="22" t="s">
        <v>3</v>
      </c>
      <c r="B9" s="15" t="s">
        <v>12</v>
      </c>
      <c r="C9" s="2" t="s">
        <v>27</v>
      </c>
      <c r="D9" s="5">
        <v>564267</v>
      </c>
      <c r="E9" s="7">
        <v>0.28720000000000001</v>
      </c>
      <c r="F9" s="21">
        <f>SUM(D9:D10)</f>
        <v>608973</v>
      </c>
      <c r="G9" s="16">
        <v>0.30990000000000001</v>
      </c>
    </row>
    <row r="10" spans="1:10" ht="17.25" x14ac:dyDescent="0.3">
      <c r="A10" s="22"/>
      <c r="B10" s="15"/>
      <c r="C10" s="2" t="s">
        <v>19</v>
      </c>
      <c r="D10" s="5">
        <v>44706</v>
      </c>
      <c r="E10" s="7">
        <v>2.2800000000000001E-2</v>
      </c>
      <c r="F10" s="15"/>
      <c r="G10" s="16"/>
    </row>
    <row r="11" spans="1:10" ht="17.25" x14ac:dyDescent="0.3">
      <c r="A11" s="3" t="s">
        <v>4</v>
      </c>
      <c r="B11" s="6" t="s">
        <v>13</v>
      </c>
      <c r="C11" s="2" t="s">
        <v>4</v>
      </c>
      <c r="D11" s="5">
        <v>13540</v>
      </c>
      <c r="E11" s="7">
        <v>6.8999999999999999E-3</v>
      </c>
      <c r="F11" s="5">
        <v>13540</v>
      </c>
      <c r="G11" s="7">
        <v>6.8999999999999999E-3</v>
      </c>
    </row>
    <row r="12" spans="1:10" ht="25.5" customHeight="1" x14ac:dyDescent="0.3">
      <c r="A12" s="3" t="s">
        <v>5</v>
      </c>
      <c r="B12" s="6" t="s">
        <v>14</v>
      </c>
      <c r="C12" s="2" t="s">
        <v>20</v>
      </c>
      <c r="D12" s="5">
        <v>93631</v>
      </c>
      <c r="E12" s="7">
        <v>4.7699999999999999E-2</v>
      </c>
      <c r="F12" s="5">
        <v>93631</v>
      </c>
      <c r="G12" s="7">
        <v>4.7699999999999999E-2</v>
      </c>
    </row>
    <row r="13" spans="1:10" ht="21.75" customHeight="1" x14ac:dyDescent="0.3">
      <c r="A13" s="3" t="s">
        <v>6</v>
      </c>
      <c r="B13" s="6" t="s">
        <v>15</v>
      </c>
      <c r="C13" s="2" t="s">
        <v>21</v>
      </c>
      <c r="D13" s="5">
        <v>11408</v>
      </c>
      <c r="E13" s="7">
        <v>5.7999999999999996E-3</v>
      </c>
      <c r="F13" s="5">
        <v>11408</v>
      </c>
      <c r="G13" s="7">
        <v>5.7999999999999996E-3</v>
      </c>
    </row>
    <row r="14" spans="1:10" ht="24" customHeight="1" x14ac:dyDescent="0.3">
      <c r="A14" s="3" t="s">
        <v>7</v>
      </c>
      <c r="B14" s="6" t="s">
        <v>16</v>
      </c>
      <c r="C14" s="2" t="s">
        <v>22</v>
      </c>
      <c r="D14" s="5">
        <v>368962</v>
      </c>
      <c r="E14" s="7">
        <v>0.18779999999999999</v>
      </c>
      <c r="F14" s="5">
        <v>368962</v>
      </c>
      <c r="G14" s="7">
        <v>0.18779999999999999</v>
      </c>
    </row>
    <row r="15" spans="1:10" ht="17.25" x14ac:dyDescent="0.3">
      <c r="A15" s="2"/>
      <c r="B15" s="2"/>
      <c r="C15" s="2"/>
      <c r="D15" s="2" t="s">
        <v>28</v>
      </c>
      <c r="E15" s="7">
        <v>1</v>
      </c>
      <c r="F15" s="5">
        <f>SUM(D5:D14)</f>
        <v>1964746</v>
      </c>
      <c r="G15" s="7">
        <f>SUM(G5:G14)</f>
        <v>1</v>
      </c>
    </row>
    <row r="16" spans="1:10" ht="17.25" customHeight="1" x14ac:dyDescent="0.35">
      <c r="J16" s="8"/>
    </row>
    <row r="17" spans="10:11" ht="17.25" customHeight="1" x14ac:dyDescent="0.3">
      <c r="J17" s="1"/>
      <c r="K17" s="1"/>
    </row>
    <row r="18" spans="10:11" ht="21" customHeight="1" x14ac:dyDescent="0.3">
      <c r="K18" s="1"/>
    </row>
    <row r="19" spans="10:11" ht="26.25" customHeight="1" x14ac:dyDescent="0.25"/>
    <row r="27" spans="10:11" ht="22.5" customHeight="1" x14ac:dyDescent="0.25"/>
    <row r="28" spans="10:11" ht="16.5" customHeight="1" x14ac:dyDescent="0.25"/>
    <row r="29" spans="10:11" ht="18.75" customHeight="1" x14ac:dyDescent="0.25"/>
  </sheetData>
  <mergeCells count="17">
    <mergeCell ref="B5:B6"/>
    <mergeCell ref="B7:B8"/>
    <mergeCell ref="B9:B10"/>
    <mergeCell ref="G9:G10"/>
    <mergeCell ref="A1:G2"/>
    <mergeCell ref="D3:G3"/>
    <mergeCell ref="A3:A4"/>
    <mergeCell ref="B3:B4"/>
    <mergeCell ref="C3:C4"/>
    <mergeCell ref="F5:F6"/>
    <mergeCell ref="F7:F8"/>
    <mergeCell ref="F9:F10"/>
    <mergeCell ref="G5:G6"/>
    <mergeCell ref="G7:G8"/>
    <mergeCell ref="A5:A6"/>
    <mergeCell ref="A7:A8"/>
    <mergeCell ref="A9:A1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A047-89D4-4369-8B65-15DF6FC86384}">
  <dimension ref="A1:D16"/>
  <sheetViews>
    <sheetView workbookViewId="0">
      <selection activeCell="B10" sqref="B10:B11"/>
    </sheetView>
  </sheetViews>
  <sheetFormatPr defaultColWidth="11.42578125" defaultRowHeight="15" x14ac:dyDescent="0.25"/>
  <cols>
    <col min="1" max="1" width="41.85546875" customWidth="1"/>
    <col min="2" max="2" width="30.7109375" customWidth="1"/>
    <col min="3" max="3" width="33.140625" customWidth="1"/>
  </cols>
  <sheetData>
    <row r="1" spans="1:4" x14ac:dyDescent="0.25">
      <c r="A1" s="17" t="s">
        <v>31</v>
      </c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9" t="s">
        <v>0</v>
      </c>
      <c r="B3" s="20" t="s">
        <v>8</v>
      </c>
      <c r="C3" s="20" t="s">
        <v>32</v>
      </c>
      <c r="D3" s="20" t="s">
        <v>24</v>
      </c>
    </row>
    <row r="4" spans="1:4" x14ac:dyDescent="0.25">
      <c r="A4" s="19"/>
      <c r="B4" s="20"/>
      <c r="C4" s="20"/>
      <c r="D4" s="20"/>
    </row>
    <row r="5" spans="1:4" x14ac:dyDescent="0.25">
      <c r="A5" s="19"/>
      <c r="B5" s="20"/>
      <c r="C5" s="20"/>
      <c r="D5" s="20"/>
    </row>
    <row r="6" spans="1:4" x14ac:dyDescent="0.25">
      <c r="A6" s="22" t="s">
        <v>1</v>
      </c>
      <c r="B6" s="15" t="s">
        <v>10</v>
      </c>
      <c r="C6" s="21">
        <v>655428</v>
      </c>
      <c r="D6" s="16">
        <v>0.33350000000000002</v>
      </c>
    </row>
    <row r="7" spans="1:4" x14ac:dyDescent="0.25">
      <c r="A7" s="22"/>
      <c r="B7" s="15"/>
      <c r="C7" s="21"/>
      <c r="D7" s="16"/>
    </row>
    <row r="8" spans="1:4" x14ac:dyDescent="0.25">
      <c r="A8" s="22" t="s">
        <v>2</v>
      </c>
      <c r="B8" s="15" t="s">
        <v>11</v>
      </c>
      <c r="C8" s="21">
        <v>212812</v>
      </c>
      <c r="D8" s="16">
        <v>0.10829999999999999</v>
      </c>
    </row>
    <row r="9" spans="1:4" x14ac:dyDescent="0.25">
      <c r="A9" s="22"/>
      <c r="B9" s="15"/>
      <c r="C9" s="21"/>
      <c r="D9" s="16"/>
    </row>
    <row r="10" spans="1:4" x14ac:dyDescent="0.25">
      <c r="A10" s="22" t="s">
        <v>3</v>
      </c>
      <c r="B10" s="15" t="s">
        <v>12</v>
      </c>
      <c r="C10" s="21">
        <v>609223</v>
      </c>
      <c r="D10" s="16">
        <v>0.31</v>
      </c>
    </row>
    <row r="11" spans="1:4" x14ac:dyDescent="0.25">
      <c r="A11" s="22"/>
      <c r="B11" s="15"/>
      <c r="C11" s="21"/>
      <c r="D11" s="16"/>
    </row>
    <row r="12" spans="1:4" ht="17.25" x14ac:dyDescent="0.3">
      <c r="A12" s="3" t="s">
        <v>4</v>
      </c>
      <c r="B12" s="6" t="s">
        <v>13</v>
      </c>
      <c r="C12" s="5">
        <v>13582</v>
      </c>
      <c r="D12" s="7">
        <v>6.8999999999999999E-3</v>
      </c>
    </row>
    <row r="13" spans="1:4" ht="17.25" x14ac:dyDescent="0.3">
      <c r="A13" s="3" t="s">
        <v>5</v>
      </c>
      <c r="B13" s="6" t="s">
        <v>14</v>
      </c>
      <c r="C13" s="5">
        <v>94608</v>
      </c>
      <c r="D13" s="7">
        <v>4.7600000000000003E-2</v>
      </c>
    </row>
    <row r="14" spans="1:4" ht="17.25" x14ac:dyDescent="0.3">
      <c r="A14" s="3" t="s">
        <v>6</v>
      </c>
      <c r="B14" s="6" t="s">
        <v>15</v>
      </c>
      <c r="C14" s="5">
        <v>11321</v>
      </c>
      <c r="D14" s="7">
        <v>5.7999999999999996E-3</v>
      </c>
    </row>
    <row r="15" spans="1:4" ht="17.25" x14ac:dyDescent="0.3">
      <c r="A15" s="3" t="s">
        <v>7</v>
      </c>
      <c r="B15" s="6" t="s">
        <v>16</v>
      </c>
      <c r="C15" s="5">
        <v>369303</v>
      </c>
      <c r="D15" s="7">
        <v>0.18790000000000001</v>
      </c>
    </row>
    <row r="16" spans="1:4" ht="17.25" x14ac:dyDescent="0.3">
      <c r="A16" s="2"/>
      <c r="B16" s="2"/>
      <c r="C16" s="5">
        <f>SUM(C6:C15)</f>
        <v>1966277</v>
      </c>
      <c r="D16" s="7">
        <f>SUM(D6:D15)</f>
        <v>1</v>
      </c>
    </row>
  </sheetData>
  <mergeCells count="17">
    <mergeCell ref="C10:C11"/>
    <mergeCell ref="D10:D11"/>
    <mergeCell ref="D8:D9"/>
    <mergeCell ref="A1:D2"/>
    <mergeCell ref="A10:A11"/>
    <mergeCell ref="B10:B11"/>
    <mergeCell ref="C6:C7"/>
    <mergeCell ref="D6:D7"/>
    <mergeCell ref="A6:A7"/>
    <mergeCell ref="B6:B7"/>
    <mergeCell ref="A8:A9"/>
    <mergeCell ref="B8:B9"/>
    <mergeCell ref="C8:C9"/>
    <mergeCell ref="A3:A5"/>
    <mergeCell ref="B3:B5"/>
    <mergeCell ref="C3:C5"/>
    <mergeCell ref="D3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1F93-8A21-4132-B910-E593A1A4047A}">
  <dimension ref="A1:G15"/>
  <sheetViews>
    <sheetView tabSelected="1" zoomScaleNormal="100" workbookViewId="0">
      <selection activeCell="A16" sqref="A16"/>
    </sheetView>
  </sheetViews>
  <sheetFormatPr defaultColWidth="11.42578125" defaultRowHeight="15" x14ac:dyDescent="0.25"/>
  <cols>
    <col min="1" max="1" width="29.28515625" bestFit="1" customWidth="1"/>
    <col min="2" max="2" width="15.5703125" customWidth="1"/>
    <col min="3" max="3" width="18.85546875" customWidth="1"/>
    <col min="4" max="4" width="13.5703125" customWidth="1"/>
    <col min="5" max="5" width="16.28515625" customWidth="1"/>
    <col min="6" max="6" width="28.140625" customWidth="1"/>
    <col min="7" max="7" width="24.140625" customWidth="1"/>
  </cols>
  <sheetData>
    <row r="1" spans="1:7" ht="15" customHeight="1" x14ac:dyDescent="0.25">
      <c r="A1" s="23" t="s">
        <v>33</v>
      </c>
      <c r="B1" s="23"/>
      <c r="C1" s="23"/>
      <c r="D1" s="23"/>
      <c r="E1" s="23"/>
      <c r="F1" s="23"/>
      <c r="G1" s="23"/>
    </row>
    <row r="2" spans="1:7" ht="15" customHeight="1" x14ac:dyDescent="0.25">
      <c r="A2" s="23"/>
      <c r="B2" s="23"/>
      <c r="C2" s="23"/>
      <c r="D2" s="23"/>
      <c r="E2" s="23"/>
      <c r="F2" s="23"/>
      <c r="G2" s="23"/>
    </row>
    <row r="3" spans="1:7" ht="18.75" customHeight="1" x14ac:dyDescent="0.25">
      <c r="A3" s="20" t="s">
        <v>8</v>
      </c>
      <c r="B3" s="20" t="s">
        <v>34</v>
      </c>
      <c r="C3" s="25" t="s">
        <v>35</v>
      </c>
      <c r="D3" s="26" t="s">
        <v>39</v>
      </c>
      <c r="E3" s="25" t="s">
        <v>36</v>
      </c>
      <c r="F3" s="26" t="s">
        <v>37</v>
      </c>
      <c r="G3" s="20" t="s">
        <v>38</v>
      </c>
    </row>
    <row r="4" spans="1:7" ht="15" customHeight="1" x14ac:dyDescent="0.25">
      <c r="A4" s="20"/>
      <c r="B4" s="20"/>
      <c r="C4" s="25"/>
      <c r="D4" s="26"/>
      <c r="E4" s="25"/>
      <c r="F4" s="26"/>
      <c r="G4" s="20"/>
    </row>
    <row r="5" spans="1:7" ht="18.75" x14ac:dyDescent="0.3">
      <c r="A5" s="28" t="s">
        <v>10</v>
      </c>
      <c r="B5" s="27">
        <v>655428</v>
      </c>
      <c r="C5" s="27">
        <v>655302</v>
      </c>
      <c r="D5" s="24">
        <v>0.33350000000000002</v>
      </c>
      <c r="E5" s="24">
        <v>0.33350000000000002</v>
      </c>
      <c r="F5" s="13">
        <f t="shared" ref="F5:F14" si="0" xml:space="preserve"> B5 -C5</f>
        <v>126</v>
      </c>
      <c r="G5" s="14">
        <f t="shared" ref="G5:G14" si="1" xml:space="preserve"> D5-E5</f>
        <v>0</v>
      </c>
    </row>
    <row r="6" spans="1:7" ht="18.75" x14ac:dyDescent="0.3">
      <c r="A6" s="28"/>
      <c r="B6" s="27"/>
      <c r="C6" s="27"/>
      <c r="D6" s="24"/>
      <c r="E6" s="24"/>
      <c r="F6" s="13">
        <f t="shared" si="0"/>
        <v>0</v>
      </c>
      <c r="G6" s="14">
        <f t="shared" si="1"/>
        <v>0</v>
      </c>
    </row>
    <row r="7" spans="1:7" ht="18.75" x14ac:dyDescent="0.3">
      <c r="A7" s="28" t="s">
        <v>11</v>
      </c>
      <c r="B7" s="27">
        <v>212812</v>
      </c>
      <c r="C7" s="27">
        <v>212930</v>
      </c>
      <c r="D7" s="24">
        <v>0.10829999999999999</v>
      </c>
      <c r="E7" s="24">
        <v>0.1084</v>
      </c>
      <c r="F7" s="13">
        <f t="shared" si="0"/>
        <v>-118</v>
      </c>
      <c r="G7" s="14">
        <f t="shared" si="1"/>
        <v>-1.0000000000000286E-4</v>
      </c>
    </row>
    <row r="8" spans="1:7" ht="18.75" x14ac:dyDescent="0.3">
      <c r="A8" s="28"/>
      <c r="B8" s="27"/>
      <c r="C8" s="27"/>
      <c r="D8" s="24"/>
      <c r="E8" s="24"/>
      <c r="F8" s="13">
        <f t="shared" si="0"/>
        <v>0</v>
      </c>
      <c r="G8" s="14">
        <f t="shared" si="1"/>
        <v>0</v>
      </c>
    </row>
    <row r="9" spans="1:7" ht="18.75" x14ac:dyDescent="0.3">
      <c r="A9" s="28" t="s">
        <v>12</v>
      </c>
      <c r="B9" s="27">
        <v>609223</v>
      </c>
      <c r="C9" s="27">
        <v>608973</v>
      </c>
      <c r="D9" s="24">
        <v>0.31</v>
      </c>
      <c r="E9" s="24">
        <v>0.30990000000000001</v>
      </c>
      <c r="F9" s="13">
        <f t="shared" si="0"/>
        <v>250</v>
      </c>
      <c r="G9" s="14">
        <f t="shared" si="1"/>
        <v>9.9999999999988987E-5</v>
      </c>
    </row>
    <row r="10" spans="1:7" ht="18.75" x14ac:dyDescent="0.3">
      <c r="A10" s="28"/>
      <c r="B10" s="27"/>
      <c r="C10" s="27"/>
      <c r="D10" s="24"/>
      <c r="E10" s="24"/>
      <c r="F10" s="13">
        <f t="shared" si="0"/>
        <v>0</v>
      </c>
      <c r="G10" s="14">
        <f t="shared" si="1"/>
        <v>0</v>
      </c>
    </row>
    <row r="11" spans="1:7" ht="18.75" x14ac:dyDescent="0.3">
      <c r="A11" s="12" t="s">
        <v>13</v>
      </c>
      <c r="B11" s="13">
        <v>13582</v>
      </c>
      <c r="C11" s="13">
        <v>13540</v>
      </c>
      <c r="D11" s="14">
        <v>6.8999999999999999E-3</v>
      </c>
      <c r="E11" s="14">
        <v>6.8999999999999999E-3</v>
      </c>
      <c r="F11" s="13">
        <f t="shared" si="0"/>
        <v>42</v>
      </c>
      <c r="G11" s="14">
        <f t="shared" si="1"/>
        <v>0</v>
      </c>
    </row>
    <row r="12" spans="1:7" ht="18.75" x14ac:dyDescent="0.3">
      <c r="A12" s="12" t="s">
        <v>14</v>
      </c>
      <c r="B12" s="13">
        <v>94608</v>
      </c>
      <c r="C12" s="13">
        <v>93631</v>
      </c>
      <c r="D12" s="14">
        <v>4.7600000000000003E-2</v>
      </c>
      <c r="E12" s="14">
        <v>4.7699999999999999E-2</v>
      </c>
      <c r="F12" s="13">
        <f t="shared" si="0"/>
        <v>977</v>
      </c>
      <c r="G12" s="14">
        <f t="shared" si="1"/>
        <v>-9.9999999999995925E-5</v>
      </c>
    </row>
    <row r="13" spans="1:7" ht="18.75" x14ac:dyDescent="0.3">
      <c r="A13" s="12" t="s">
        <v>15</v>
      </c>
      <c r="B13" s="13">
        <v>11321</v>
      </c>
      <c r="C13" s="13">
        <v>11408</v>
      </c>
      <c r="D13" s="14">
        <v>5.7999999999999996E-3</v>
      </c>
      <c r="E13" s="14">
        <v>5.7999999999999996E-3</v>
      </c>
      <c r="F13" s="13">
        <f t="shared" si="0"/>
        <v>-87</v>
      </c>
      <c r="G13" s="14">
        <f t="shared" si="1"/>
        <v>0</v>
      </c>
    </row>
    <row r="14" spans="1:7" ht="18.75" x14ac:dyDescent="0.3">
      <c r="A14" s="12" t="s">
        <v>16</v>
      </c>
      <c r="B14" s="13">
        <v>369303</v>
      </c>
      <c r="C14" s="13">
        <v>368962</v>
      </c>
      <c r="D14" s="14">
        <v>0.18790000000000001</v>
      </c>
      <c r="E14" s="14">
        <v>0.18779999999999999</v>
      </c>
      <c r="F14" s="13">
        <f t="shared" si="0"/>
        <v>341</v>
      </c>
      <c r="G14" s="14">
        <f t="shared" si="1"/>
        <v>1.0000000000001674E-4</v>
      </c>
    </row>
    <row r="15" spans="1:7" ht="18.75" x14ac:dyDescent="0.3">
      <c r="A15" s="11" t="s">
        <v>28</v>
      </c>
      <c r="B15" s="9">
        <f t="shared" ref="B15:G15" si="2">SUM(B5:B14)</f>
        <v>1966277</v>
      </c>
      <c r="C15" s="9">
        <f t="shared" si="2"/>
        <v>1964746</v>
      </c>
      <c r="D15" s="10">
        <f t="shared" si="2"/>
        <v>1</v>
      </c>
      <c r="E15" s="10">
        <f t="shared" si="2"/>
        <v>1</v>
      </c>
      <c r="F15" s="9">
        <f t="shared" si="2"/>
        <v>1531</v>
      </c>
      <c r="G15" s="10">
        <f t="shared" si="2"/>
        <v>6.9388939039072284E-18</v>
      </c>
    </row>
  </sheetData>
  <mergeCells count="23">
    <mergeCell ref="B9:B10"/>
    <mergeCell ref="C5:C6"/>
    <mergeCell ref="A3:A4"/>
    <mergeCell ref="A5:A6"/>
    <mergeCell ref="A7:A8"/>
    <mergeCell ref="B5:B6"/>
    <mergeCell ref="B7:B8"/>
    <mergeCell ref="A1:G2"/>
    <mergeCell ref="E5:E6"/>
    <mergeCell ref="E7:E8"/>
    <mergeCell ref="E9:E10"/>
    <mergeCell ref="B3:B4"/>
    <mergeCell ref="C3:C4"/>
    <mergeCell ref="D3:D4"/>
    <mergeCell ref="C7:C8"/>
    <mergeCell ref="C9:C10"/>
    <mergeCell ref="D5:D6"/>
    <mergeCell ref="D7:D8"/>
    <mergeCell ref="D9:D10"/>
    <mergeCell ref="E3:E4"/>
    <mergeCell ref="F3:F4"/>
    <mergeCell ref="G3:G4"/>
    <mergeCell ref="A9:A10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JNE 2019</vt:lpstr>
      <vt:lpstr>TER 2019</vt:lpstr>
      <vt:lpstr>JNE vs. TER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Johel Batista</dc:creator>
  <cp:lastModifiedBy>JOHEL BATISTA</cp:lastModifiedBy>
  <dcterms:created xsi:type="dcterms:W3CDTF">2019-05-13T00:25:04Z</dcterms:created>
  <dcterms:modified xsi:type="dcterms:W3CDTF">2023-08-20T04:34:32Z</dcterms:modified>
</cp:coreProperties>
</file>