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Ingeniería en Sistemas de Información\II Semestre 2022\Simulación de Sistemas\Laboratorios\"/>
    </mc:Choice>
  </mc:AlternateContent>
  <xr:revisionPtr revIDLastSave="0" documentId="13_ncr:1_{05F47E2C-3ABB-4F9C-A7FA-C8D341D04454}" xr6:coauthVersionLast="47" xr6:coauthVersionMax="47" xr10:uidLastSave="{00000000-0000-0000-0000-000000000000}"/>
  <bookViews>
    <workbookView xWindow="-120" yWindow="0" windowWidth="34125" windowHeight="18315" activeTab="7" xr2:uid="{E59818D8-C087-496C-9AE2-250E0A9FD1E3}"/>
  </bookViews>
  <sheets>
    <sheet name="Presentación" sheetId="1" r:id="rId1"/>
    <sheet name="A. Cuadrados M." sheetId="4" r:id="rId2"/>
    <sheet name="A. Productos M." sheetId="5" r:id="rId3"/>
    <sheet name="A. Multi. Cons" sheetId="6" r:id="rId4"/>
    <sheet name="A. Lineal" sheetId="7" r:id="rId5"/>
    <sheet name="A. Congruencial M." sheetId="8" r:id="rId6"/>
    <sheet name="A. Congruencial A." sheetId="9" r:id="rId7"/>
    <sheet name="Conclusiones" sheetId="1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1" i="9" l="1"/>
  <c r="M36" i="9"/>
  <c r="M37" i="9"/>
  <c r="M38" i="9"/>
  <c r="M39" i="9"/>
  <c r="M40" i="9"/>
  <c r="M35" i="9"/>
  <c r="M26" i="9"/>
  <c r="M27" i="9"/>
  <c r="M28" i="9"/>
  <c r="M29" i="9"/>
  <c r="M25" i="9"/>
  <c r="K25" i="9"/>
  <c r="L34" i="8"/>
  <c r="L35" i="8"/>
  <c r="L36" i="8"/>
  <c r="L37" i="8"/>
  <c r="L38" i="8"/>
  <c r="L39" i="8"/>
  <c r="L40" i="8"/>
  <c r="L33" i="8"/>
  <c r="L23" i="8"/>
  <c r="J24" i="8"/>
  <c r="J25" i="8"/>
  <c r="J26" i="8"/>
  <c r="J27" i="8"/>
  <c r="J28" i="8"/>
  <c r="J29" i="8"/>
  <c r="J30" i="8"/>
  <c r="J31" i="8"/>
  <c r="J23" i="8"/>
  <c r="P25" i="9" l="1"/>
  <c r="M30" i="9" s="1"/>
  <c r="O23" i="8"/>
  <c r="J33" i="8" s="1"/>
  <c r="N33" i="8" s="1"/>
  <c r="K35" i="9" l="1"/>
  <c r="O35" i="9" s="1"/>
  <c r="L24" i="8"/>
  <c r="O24" i="8" s="1"/>
  <c r="J34" i="8" s="1"/>
  <c r="N34" i="8" s="1"/>
  <c r="K26" i="9"/>
  <c r="P26" i="9" l="1"/>
  <c r="M31" i="9" s="1"/>
  <c r="L25" i="8"/>
  <c r="O25" i="8" s="1"/>
  <c r="J35" i="8" s="1"/>
  <c r="N35" i="8" s="1"/>
  <c r="K27" i="9" l="1"/>
  <c r="P27" i="9" s="1"/>
  <c r="K28" i="9" s="1"/>
  <c r="P28" i="9" s="1"/>
  <c r="K36" i="9"/>
  <c r="O36" i="9" s="1"/>
  <c r="L26" i="8"/>
  <c r="O26" i="8" s="1"/>
  <c r="J36" i="8" s="1"/>
  <c r="N36" i="8" s="1"/>
  <c r="K37" i="9" l="1"/>
  <c r="O37" i="9" s="1"/>
  <c r="L27" i="8"/>
  <c r="O27" i="8" s="1"/>
  <c r="J37" i="8" s="1"/>
  <c r="N37" i="8" s="1"/>
  <c r="K29" i="9"/>
  <c r="P29" i="9" s="1"/>
  <c r="K38" i="9"/>
  <c r="O38" i="9" s="1"/>
  <c r="L28" i="8" l="1"/>
  <c r="O28" i="8" s="1"/>
  <c r="J38" i="8" s="1"/>
  <c r="N38" i="8" s="1"/>
  <c r="K30" i="9"/>
  <c r="P30" i="9" s="1"/>
  <c r="K39" i="9"/>
  <c r="O39" i="9" s="1"/>
  <c r="L29" i="8" l="1"/>
  <c r="O29" i="8" s="1"/>
  <c r="J39" i="8" s="1"/>
  <c r="N39" i="8" s="1"/>
  <c r="K31" i="9"/>
  <c r="K40" i="9"/>
  <c r="O40" i="9" s="1"/>
  <c r="L30" i="8" l="1"/>
  <c r="O30" i="8" s="1"/>
  <c r="P31" i="9"/>
  <c r="K41" i="9" s="1"/>
  <c r="O41" i="9" s="1"/>
  <c r="K31" i="7"/>
  <c r="K32" i="7"/>
  <c r="K33" i="7"/>
  <c r="K30" i="7"/>
  <c r="L25" i="7"/>
  <c r="L26" i="7"/>
  <c r="L27" i="7"/>
  <c r="L24" i="7"/>
  <c r="J24" i="7"/>
  <c r="O24" i="7" s="1"/>
  <c r="I30" i="7" s="1"/>
  <c r="H25" i="7"/>
  <c r="H26" i="7"/>
  <c r="H27" i="7"/>
  <c r="H24" i="7"/>
  <c r="H30" i="6"/>
  <c r="G31" i="6"/>
  <c r="G32" i="6"/>
  <c r="G33" i="6"/>
  <c r="G34" i="6"/>
  <c r="G30" i="6"/>
  <c r="H31" i="5"/>
  <c r="G32" i="5" s="1"/>
  <c r="G31" i="5"/>
  <c r="I31" i="5" s="1"/>
  <c r="J31" i="5" s="1"/>
  <c r="H31" i="4"/>
  <c r="I31" i="4" s="1"/>
  <c r="J31" i="4" s="1"/>
  <c r="K31" i="4" s="1"/>
  <c r="L31" i="8" l="1"/>
  <c r="O31" i="8" s="1"/>
  <c r="J40" i="8"/>
  <c r="N40" i="8" s="1"/>
  <c r="M30" i="7"/>
  <c r="J25" i="7"/>
  <c r="I30" i="6"/>
  <c r="J30" i="6" s="1"/>
  <c r="K30" i="6" s="1"/>
  <c r="K31" i="5"/>
  <c r="H32" i="5"/>
  <c r="G33" i="5" s="1"/>
  <c r="H32" i="4"/>
  <c r="I32" i="4" s="1"/>
  <c r="J32" i="4" s="1"/>
  <c r="K32" i="4" s="1"/>
  <c r="L31" i="4"/>
  <c r="O25" i="7" l="1"/>
  <c r="I31" i="7" s="1"/>
  <c r="M31" i="7" s="1"/>
  <c r="I32" i="5"/>
  <c r="J32" i="5" s="1"/>
  <c r="K32" i="5" s="1"/>
  <c r="H31" i="6"/>
  <c r="I31" i="6" s="1"/>
  <c r="J31" i="6" s="1"/>
  <c r="H33" i="4"/>
  <c r="I33" i="4" s="1"/>
  <c r="J33" i="4" s="1"/>
  <c r="K33" i="4" s="1"/>
  <c r="L32" i="4"/>
  <c r="J26" i="7" l="1"/>
  <c r="H33" i="5"/>
  <c r="G34" i="5" s="1"/>
  <c r="K31" i="6"/>
  <c r="H32" i="6"/>
  <c r="H34" i="4"/>
  <c r="I34" i="4" s="1"/>
  <c r="J34" i="4" s="1"/>
  <c r="K34" i="4" s="1"/>
  <c r="L33" i="4"/>
  <c r="I33" i="5" l="1"/>
  <c r="J33" i="5" s="1"/>
  <c r="K33" i="5" s="1"/>
  <c r="O26" i="7"/>
  <c r="I32" i="7" s="1"/>
  <c r="M32" i="7" s="1"/>
  <c r="I32" i="6"/>
  <c r="J32" i="6" s="1"/>
  <c r="H35" i="4"/>
  <c r="I35" i="4" s="1"/>
  <c r="J35" i="4" s="1"/>
  <c r="K35" i="4" s="1"/>
  <c r="L35" i="4" s="1"/>
  <c r="L34" i="4"/>
  <c r="H34" i="5" l="1"/>
  <c r="J27" i="7"/>
  <c r="O27" i="7" s="1"/>
  <c r="I33" i="7" s="1"/>
  <c r="M33" i="7" s="1"/>
  <c r="H33" i="6"/>
  <c r="K32" i="6"/>
  <c r="G35" i="5"/>
  <c r="I34" i="5"/>
  <c r="J34" i="5" s="1"/>
  <c r="I33" i="6" l="1"/>
  <c r="J33" i="6" s="1"/>
  <c r="K33" i="6" s="1"/>
  <c r="K34" i="5"/>
  <c r="H35" i="5"/>
  <c r="I35" i="5" s="1"/>
  <c r="J35" i="5" s="1"/>
  <c r="K35" i="5" s="1"/>
  <c r="H34" i="6" l="1"/>
  <c r="I34" i="6" s="1"/>
  <c r="J34" i="6" s="1"/>
  <c r="K34" i="6" s="1"/>
</calcChain>
</file>

<file path=xl/sharedStrings.xml><?xml version="1.0" encoding="utf-8"?>
<sst xmlns="http://schemas.openxmlformats.org/spreadsheetml/2006/main" count="281" uniqueCount="112">
  <si>
    <t>Prueba de Algoritmo de Cuadrados Medios</t>
  </si>
  <si>
    <t>Concepto del Algoritmo</t>
  </si>
  <si>
    <t>Pasos para aplicar el algoritmo</t>
  </si>
  <si>
    <t>Generar los primeros 5 numeros a partir de una semilla (X0), aleatoria</t>
  </si>
  <si>
    <t>(X0) =</t>
  </si>
  <si>
    <t>( D ) =</t>
  </si>
  <si>
    <t>N</t>
  </si>
  <si>
    <t>X</t>
  </si>
  <si>
    <t>X*X</t>
  </si>
  <si>
    <t>Ceros a la Izq.</t>
  </si>
  <si>
    <t>X(n+1)</t>
  </si>
  <si>
    <t>r1</t>
  </si>
  <si>
    <t>Recomendaciones</t>
  </si>
  <si>
    <t>1. El valor de la semilla debe ser un número de 3 o mas cifras enteras</t>
  </si>
  <si>
    <t>Datos Importantes</t>
  </si>
  <si>
    <t>Prueba de Algoritmo de Productos Medios</t>
  </si>
  <si>
    <t>X(0)</t>
  </si>
  <si>
    <t>X(1)</t>
  </si>
  <si>
    <t>X(0)*X(1)</t>
  </si>
  <si>
    <t>Prueba de Algoritmo de Multiplicador Constante</t>
  </si>
  <si>
    <t>( a ) =</t>
  </si>
  <si>
    <t>1. El valor de (a) para todas las iteraciones es igual.</t>
  </si>
  <si>
    <t>Prueba de Algoritmo Lineal</t>
  </si>
  <si>
    <t>Generar 4 numeros entre 0 y 1 con los siguientes parametros</t>
  </si>
  <si>
    <t>X1</t>
  </si>
  <si>
    <t>(</t>
  </si>
  <si>
    <t>*</t>
  </si>
  <si>
    <t>+</t>
  </si>
  <si>
    <t>)</t>
  </si>
  <si>
    <t>MOD 100=</t>
  </si>
  <si>
    <t>X2</t>
  </si>
  <si>
    <t>(a)  =</t>
  </si>
  <si>
    <t>X3</t>
  </si>
  <si>
    <t>(C) =</t>
  </si>
  <si>
    <t>X4</t>
  </si>
  <si>
    <t>(m)  =</t>
  </si>
  <si>
    <t>(M-1) =</t>
  </si>
  <si>
    <t>R1</t>
  </si>
  <si>
    <t>/</t>
  </si>
  <si>
    <t>=</t>
  </si>
  <si>
    <t>R2</t>
  </si>
  <si>
    <t>R3</t>
  </si>
  <si>
    <t>R4</t>
  </si>
  <si>
    <t>Prueba de Algoritmo Congruencial Multiplicativo</t>
  </si>
  <si>
    <t>MOD 32 =</t>
  </si>
  <si>
    <t xml:space="preserve">(k)  = </t>
  </si>
  <si>
    <t>(a) =</t>
  </si>
  <si>
    <t xml:space="preserve">(m)  = </t>
  </si>
  <si>
    <t xml:space="preserve">(m-1)  = </t>
  </si>
  <si>
    <t xml:space="preserve">(g)  = </t>
  </si>
  <si>
    <t>R5</t>
  </si>
  <si>
    <t>R6</t>
  </si>
  <si>
    <t>R7</t>
  </si>
  <si>
    <t>R8</t>
  </si>
  <si>
    <t>Prueba de Algoritmo Congruencial Aditivo</t>
  </si>
  <si>
    <t>(X1) =</t>
  </si>
  <si>
    <t>Xi</t>
  </si>
  <si>
    <t>(X2) =</t>
  </si>
  <si>
    <t>X6</t>
  </si>
  <si>
    <t>MOD 100 =</t>
  </si>
  <si>
    <t>(X3) =</t>
  </si>
  <si>
    <t>X7</t>
  </si>
  <si>
    <t>(X4) =</t>
  </si>
  <si>
    <t>X8</t>
  </si>
  <si>
    <t>(X5) =</t>
  </si>
  <si>
    <t>X9</t>
  </si>
  <si>
    <t>X10</t>
  </si>
  <si>
    <t>X11</t>
  </si>
  <si>
    <t>X12</t>
  </si>
  <si>
    <t>Ejemplo a Desarrollar</t>
  </si>
  <si>
    <t>Generar 4 números entre 0 y 1 con los siguientes parámetros:</t>
  </si>
  <si>
    <t>Generación de 7 números Pseudoaleatorios entre 0 y 1 a partir de las siguientes semillas</t>
  </si>
  <si>
    <r>
      <t>Paso 1:</t>
    </r>
    <r>
      <rPr>
        <b/>
        <sz val="16"/>
        <rFont val="Neo Sans Pro"/>
        <family val="2"/>
      </rPr>
      <t xml:space="preserve"> </t>
    </r>
    <r>
      <rPr>
        <sz val="16"/>
        <rFont val="Neo Sans Pro"/>
        <family val="2"/>
      </rPr>
      <t>Procedemos a seleccionar el valor inicial o Semilla (X0)</t>
    </r>
  </si>
  <si>
    <r>
      <rPr>
        <b/>
        <sz val="14"/>
        <color theme="4"/>
        <rFont val="Neo Sans Pro"/>
        <family val="2"/>
      </rPr>
      <t>Paso 2:</t>
    </r>
    <r>
      <rPr>
        <sz val="14"/>
        <color theme="1"/>
        <rFont val="Neo Sans Pro"/>
        <family val="2"/>
      </rPr>
      <t xml:space="preserve"> Se procede a elevar al cuadrado el Valor Semilla (X0)</t>
    </r>
  </si>
  <si>
    <r>
      <rPr>
        <b/>
        <sz val="16"/>
        <color theme="4"/>
        <rFont val="Neo Sans Pro"/>
        <family val="2"/>
      </rPr>
      <t>Paso 3:</t>
    </r>
    <r>
      <rPr>
        <sz val="14"/>
        <color theme="1"/>
        <rFont val="Neo Sans Pro"/>
        <family val="2"/>
      </rPr>
      <t xml:space="preserve"> Seleccionar un modulo (m). Xo&gt;,a&gt;0,c&gt;0, m&gt;0 deben ser numeros enteros.</t>
    </r>
  </si>
  <si>
    <r>
      <rPr>
        <b/>
        <sz val="14"/>
        <color theme="4"/>
        <rFont val="Neo Sans Pro"/>
        <family val="2"/>
      </rPr>
      <t xml:space="preserve">Paso 2: </t>
    </r>
    <r>
      <rPr>
        <sz val="14"/>
        <color theme="1"/>
        <rFont val="Neo Sans Pro"/>
        <family val="2"/>
      </rPr>
      <t>Seleccionar una constante multiplicativa  (a) y una constante aditiva (c ) con D digitos</t>
    </r>
  </si>
  <si>
    <r>
      <t xml:space="preserve">Paso 3: </t>
    </r>
    <r>
      <rPr>
        <sz val="16"/>
        <rFont val="Neo Sans Pro"/>
        <family val="2"/>
      </rPr>
      <t>Se procede a la extracción de la cantidad de dígitos que se encuentren en el centro (los que se deseen) y estos asumirán el valor de X1.</t>
    </r>
  </si>
  <si>
    <r>
      <rPr>
        <b/>
        <sz val="16"/>
        <color theme="4"/>
        <rFont val="Neo Sans Pro"/>
        <family val="2"/>
      </rPr>
      <t xml:space="preserve">Paso 4: </t>
    </r>
    <r>
      <rPr>
        <sz val="14"/>
        <color theme="1"/>
        <rFont val="Neo Sans Pro"/>
        <family val="2"/>
      </rPr>
      <t xml:space="preserve"> Se divide X1 entre 10000 y el resultado de esta división, es el número aleatorio deseado.</t>
    </r>
  </si>
  <si>
    <r>
      <rPr>
        <b/>
        <sz val="14"/>
        <color theme="4"/>
        <rFont val="Neo Sans Pro"/>
        <family val="2"/>
      </rPr>
      <t>Paso 5:</t>
    </r>
    <r>
      <rPr>
        <sz val="14"/>
        <color theme="1"/>
        <rFont val="Neo Sans Pro"/>
        <family val="2"/>
      </rPr>
      <t xml:space="preserve"> Se repite todo el proceso desde el Paso 2, siendo entonces la Semilla X1  de manera que se repita hasta obtener la cantidad de números aleatorios deseados.</t>
    </r>
  </si>
  <si>
    <t>Dicho algoritmo fue  propuesto en la década de los 40 del siglo XX por Von Neumann y Metrópolis. Requiere un número entero detonador (llamado Valor Semilla) con D cantidad de dígitos, los cuales son elevados al cuadrado.</t>
  </si>
  <si>
    <t xml:space="preserve">2. Para poder obtener la siguiente semilla, el valor de la semilla anterior al cuadrado debe tener 8 dígitos. </t>
  </si>
  <si>
    <t>3. Las fórmulas usadas en este ejemplo se pueden extender una cantidad de veces infinitas para un mejor estudio</t>
  </si>
  <si>
    <t>Pasos para aplicar el Algoritmo</t>
  </si>
  <si>
    <t>Desarrollo de un Ejemplo</t>
  </si>
  <si>
    <t>El proceso de generación de Números PseudoAleatorios es similar a la del algoritmo de cuadrados medios. La diferencia entre ambos radica en que el algoritmo de productos medios requiere dos semillas, ambas con D cantidad de dígitos; además, en lugar de elevarlas al cuadrado, las semillas se multiplican y del producto se seleccionan los D dígitos del centro, los cuales formarán el primer Número PseudoAleatorio r¡ = 0.D dígitos.</t>
  </si>
  <si>
    <r>
      <rPr>
        <b/>
        <sz val="14"/>
        <color theme="4"/>
        <rFont val="Neo Sans Pro"/>
        <family val="2"/>
      </rPr>
      <t>Paso 1:</t>
    </r>
    <r>
      <rPr>
        <sz val="14"/>
        <rFont val="Neo Sans Pro"/>
        <family val="2"/>
      </rPr>
      <t xml:space="preserve"> Seleccionar una semilla (X0) con D cantidad de dígitos.</t>
    </r>
  </si>
  <si>
    <r>
      <rPr>
        <b/>
        <sz val="16"/>
        <color theme="4"/>
        <rFont val="Neo Sans Pro"/>
        <family val="2"/>
      </rPr>
      <t>Paso 3:</t>
    </r>
    <r>
      <rPr>
        <sz val="14"/>
        <color theme="1"/>
        <rFont val="Neo Sans Pro"/>
        <family val="2"/>
      </rPr>
      <t xml:space="preserve"> Sea Y0 =X0*X1; Sea X2 = los D cantidad de dígitos del centro y sea r1 = 0.D dígitos del centro</t>
    </r>
  </si>
  <si>
    <r>
      <rPr>
        <b/>
        <sz val="16"/>
        <color theme="4"/>
        <rFont val="Neo Sans Pro"/>
        <family val="2"/>
      </rPr>
      <t xml:space="preserve">Paso 4: </t>
    </r>
    <r>
      <rPr>
        <sz val="14"/>
        <color theme="1"/>
        <rFont val="Neo Sans Pro"/>
        <family val="2"/>
      </rPr>
      <t>Sea Y1 = X1, X1+1: Sea Xi+2 = D cantidad de dígitos del centro y sea ri+1 =0 D cantidad de dígitos del centro para toda i =1,2,3….,n.</t>
    </r>
  </si>
  <si>
    <r>
      <rPr>
        <b/>
        <sz val="14"/>
        <color theme="4"/>
        <rFont val="Neo Sans Pro"/>
        <family val="2"/>
      </rPr>
      <t>Paso 2:</t>
    </r>
    <r>
      <rPr>
        <sz val="14"/>
        <rFont val="Neo Sans Pro"/>
        <family val="2"/>
      </rPr>
      <t xml:space="preserve"> Seleccionar una semilla (X1) con D cantidad de dígitos.</t>
    </r>
  </si>
  <si>
    <t>1. La cantidad de dígitos de cada semilla inicial debe ser la misma de manera que se pueda ejecutar el Algoritmo.</t>
  </si>
  <si>
    <t>2. Para poder obtener la siguiente semilla, el valor de la semilla anterior al cuadrado es necesario que tenga como mínimo 8 dígitos.</t>
  </si>
  <si>
    <t>3. Las fórmulas utilizada en el Desarrollo de este Ejemplo, son extendibles una cantidad infinita de veces a manera de un mejor estudio del Algoritmo en cuestión.</t>
  </si>
  <si>
    <t xml:space="preserve">El proceso de generación de Números PseudoAleatorios basándonos en este algoritmo es similar a la del Algoritmo de Cuadrados Medios. La diferencia entre ambos radica en que el algoritmo de productos medios requiere dos semillas, ambas con D cantidad de de dígitos; además, en lugar de elevarlas al cuadrado, las semillas son multiplicadas entre sí y a partir del producto se seleccionan los D cantidad de dígitos dígitos del centro, los cuales formarán el primer número pseudoaleatorio r¡ = 0.D dígitos. </t>
  </si>
  <si>
    <r>
      <t xml:space="preserve">Este algoritmo cuenta como base al algoritmo congruencia lineal pero con lleva una operación menos.  La operación principal es la siguiente:
</t>
    </r>
    <r>
      <rPr>
        <b/>
        <i/>
        <sz val="14"/>
        <rFont val="Neo Sans Pro"/>
        <family val="2"/>
      </rPr>
      <t>X_{i+1} = (aX_{i}) mod (m)X 
i+1=(aXi )mod(m)</t>
    </r>
  </si>
  <si>
    <r>
      <rPr>
        <b/>
        <sz val="14"/>
        <color theme="4"/>
        <rFont val="Neo Sans Pro"/>
        <family val="2"/>
      </rPr>
      <t xml:space="preserve">Paso 1: </t>
    </r>
    <r>
      <rPr>
        <sz val="14"/>
        <rFont val="Neo Sans Pro"/>
        <family val="2"/>
      </rPr>
      <t>Seleccionar una semilla (X0) con D digitos.</t>
    </r>
  </si>
  <si>
    <t>2. El valor utilizado de m es siempre es mismo para el cálculo del módulo.</t>
  </si>
  <si>
    <t xml:space="preserve">Su base matemática es el Algoritmo Congruencial Lineal, sin embargo este conlleva una operación menos. Es considerado como un algoritmo determinístico que nos permite generar una serie de números PseudoAleatorios a partir de parámetros de arranque.	</t>
  </si>
  <si>
    <r>
      <rPr>
        <b/>
        <sz val="16"/>
        <color theme="4"/>
        <rFont val="Neo Sans Pro"/>
        <family val="2"/>
      </rPr>
      <t xml:space="preserve">Paso 1: </t>
    </r>
    <r>
      <rPr>
        <sz val="16"/>
        <rFont val="Neo Sans Pro"/>
        <family val="2"/>
      </rPr>
      <t>Seleccionar una semilla (X0) con D cantidad de dígitos.</t>
    </r>
  </si>
  <si>
    <r>
      <rPr>
        <b/>
        <sz val="14"/>
        <color theme="4"/>
        <rFont val="Neo Sans Pro"/>
        <family val="2"/>
      </rPr>
      <t>Paso 2:</t>
    </r>
    <r>
      <rPr>
        <sz val="14"/>
        <color theme="1"/>
        <rFont val="Neo Sans Pro"/>
        <family val="2"/>
      </rPr>
      <t xml:space="preserve"> Seleccionar una constante multiplicativa  (a) y una constante aditiva (c ) con D cantidad de dígitos.</t>
    </r>
  </si>
  <si>
    <r>
      <rPr>
        <b/>
        <sz val="16"/>
        <color theme="4"/>
        <rFont val="Neo Sans Pro"/>
        <family val="2"/>
      </rPr>
      <t>Paso 3:</t>
    </r>
    <r>
      <rPr>
        <sz val="14"/>
        <color theme="1"/>
        <rFont val="Neo Sans Pro"/>
        <family val="2"/>
      </rPr>
      <t xml:space="preserve"> Seleccionar un modulo (m). Xo&gt;,a&gt;0,c&gt;0, m&gt;0 deben ser números enteros.</t>
    </r>
  </si>
  <si>
    <r>
      <rPr>
        <b/>
        <sz val="14"/>
        <color theme="4"/>
        <rFont val="Neo Sans Pro"/>
        <family val="2"/>
      </rPr>
      <t xml:space="preserve">Paso 5: </t>
    </r>
    <r>
      <rPr>
        <sz val="14"/>
        <rFont val="Neo Sans Pro"/>
        <family val="2"/>
      </rPr>
      <t>Se procede a r</t>
    </r>
    <r>
      <rPr>
        <sz val="14"/>
        <color theme="1"/>
        <rFont val="Neo Sans Pro"/>
        <family val="2"/>
      </rPr>
      <t>epetir desde el paso 4 hasta obtener la cantidad de Números PseudoAleatorios deseados.</t>
    </r>
  </si>
  <si>
    <t>2. Para poder obtener la siguiente semilla (x), se utiliza el valor obtenido en (Xn+1) anterior.</t>
  </si>
  <si>
    <t>Propuesto por D.H,Lehmer en 1951. Es un algoritmo que permite obtener una secuencia de Números PseudoAleatorios calculados con una función lineal definida a trozos discontinua. Es uno de los métodos más antiguos y conocidos para la generación de Números PseudoAleatorios.</t>
  </si>
  <si>
    <r>
      <rPr>
        <b/>
        <sz val="14"/>
        <color theme="4"/>
        <rFont val="Neo Sans Pro"/>
        <family val="2"/>
      </rPr>
      <t xml:space="preserve">Paso 1:  </t>
    </r>
    <r>
      <rPr>
        <sz val="14"/>
        <rFont val="Neo Sans Pro"/>
        <family val="2"/>
      </rPr>
      <t>Seleccionar una semilla (X0) con D digitos.</t>
    </r>
  </si>
  <si>
    <r>
      <rPr>
        <b/>
        <sz val="14"/>
        <color theme="4"/>
        <rFont val="Neo Sans Pro"/>
        <family val="2"/>
      </rPr>
      <t>Paso 3:</t>
    </r>
    <r>
      <rPr>
        <sz val="14"/>
        <color theme="1"/>
        <rFont val="Neo Sans Pro"/>
        <family val="2"/>
      </rPr>
      <t xml:space="preserve">  Seleccionar un modulo (m). Xo&gt;,a&gt;0,c&gt;0, m&gt;0 deben ser numeros enteros.</t>
    </r>
  </si>
  <si>
    <r>
      <rPr>
        <b/>
        <sz val="14"/>
        <color theme="4" tint="-0.249977111117893"/>
        <rFont val="Neo Sans Pro"/>
        <family val="2"/>
      </rPr>
      <t>Paso 2</t>
    </r>
    <r>
      <rPr>
        <b/>
        <sz val="14"/>
        <color rgb="FF002060"/>
        <rFont val="Neo Sans Pro"/>
        <family val="2"/>
      </rPr>
      <t>:</t>
    </r>
    <r>
      <rPr>
        <sz val="14"/>
        <color theme="1"/>
        <rFont val="Neo Sans Pro"/>
        <family val="2"/>
      </rPr>
      <t xml:space="preserve"> Seleccionar una constante multiplicativa  (a) y una constante aditiva (c) con D cantidad de dígitos.</t>
    </r>
  </si>
  <si>
    <r>
      <rPr>
        <b/>
        <sz val="16"/>
        <color theme="4"/>
        <rFont val="Neo Sans Pro"/>
        <family val="2"/>
      </rPr>
      <t xml:space="preserve">Paso 1: </t>
    </r>
    <r>
      <rPr>
        <sz val="16"/>
        <rFont val="Neo Sans Pro"/>
        <family val="2"/>
      </rPr>
      <t>Seleccionar un Valor Semilla (a) con D&gt;3 cantidad de dígitos</t>
    </r>
  </si>
  <si>
    <r>
      <rPr>
        <b/>
        <sz val="14"/>
        <color theme="4"/>
        <rFont val="Neo Sans Pro"/>
        <family val="2"/>
      </rPr>
      <t>Paso 2:</t>
    </r>
    <r>
      <rPr>
        <sz val="14"/>
        <color theme="1"/>
        <rFont val="Neo Sans Pro"/>
        <family val="2"/>
      </rPr>
      <t xml:space="preserve"> Seleccionar una semilla  (X1) con D cantidad de dígitos.</t>
    </r>
  </si>
  <si>
    <r>
      <rPr>
        <b/>
        <sz val="16"/>
        <color theme="4"/>
        <rFont val="Neo Sans Pro"/>
        <family val="2"/>
      </rPr>
      <t>Paso 3:</t>
    </r>
    <r>
      <rPr>
        <sz val="14"/>
        <color theme="1"/>
        <rFont val="Neo Sans Pro"/>
        <family val="2"/>
      </rPr>
      <t xml:space="preserve">  Sea Y0 =a*X0; Sea X1 = D, los D dígitos del centro y sea r1 = 0.D dígitos del centro.</t>
    </r>
  </si>
  <si>
    <r>
      <rPr>
        <b/>
        <sz val="16"/>
        <color theme="4"/>
        <rFont val="Neo Sans Pro"/>
        <family val="2"/>
      </rPr>
      <t xml:space="preserve">Paso 4: </t>
    </r>
    <r>
      <rPr>
        <sz val="14"/>
        <color theme="1"/>
        <rFont val="Neo Sans Pro"/>
        <family val="2"/>
      </rPr>
      <t xml:space="preserve"> Sea Y1 = X1, X1+1: Sea Xi+2 = D dígitos del centro y sea ri+1 =0 D dígitos del centro para toda i =1,2,3….,n.</t>
    </r>
  </si>
  <si>
    <r>
      <rPr>
        <b/>
        <sz val="14"/>
        <color theme="4"/>
        <rFont val="Neo Sans Pro"/>
        <family val="2"/>
      </rPr>
      <t xml:space="preserve">Paso 5: </t>
    </r>
    <r>
      <rPr>
        <sz val="14"/>
        <color theme="1"/>
        <rFont val="Neo Sans Pro"/>
        <family val="2"/>
      </rPr>
      <t>Repetir todos los pasos desde el Paso 4, hasta que se obtenga la cantidad de Números PseudoAleatorios deseados.</t>
    </r>
  </si>
  <si>
    <t>Conclusiones de la Experiencia Científica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</si>
</sst>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b/>
      <sz val="36"/>
      <color theme="0"/>
      <name val="Arial"/>
      <family val="2"/>
    </font>
    <font>
      <sz val="11"/>
      <color theme="1"/>
      <name val="Arial"/>
      <family val="2"/>
    </font>
    <font>
      <b/>
      <sz val="36"/>
      <color theme="0"/>
      <name val="Neo Sans Pro"/>
      <family val="2"/>
    </font>
    <font>
      <sz val="11"/>
      <color theme="1"/>
      <name val="Neo Sans Pro"/>
      <family val="2"/>
    </font>
    <font>
      <sz val="18"/>
      <color theme="1"/>
      <name val="Neo Sans Pro"/>
      <family val="2"/>
    </font>
    <font>
      <sz val="11"/>
      <name val="Neo Sans Pro"/>
      <family val="2"/>
    </font>
    <font>
      <sz val="10"/>
      <name val="Neo Sans Pro"/>
      <family val="2"/>
    </font>
    <font>
      <sz val="14"/>
      <name val="Neo Sans Pro"/>
      <family val="2"/>
    </font>
    <font>
      <sz val="16"/>
      <name val="Neo Sans Pro"/>
      <family val="2"/>
    </font>
    <font>
      <b/>
      <sz val="16"/>
      <color theme="4"/>
      <name val="Neo Sans Pro"/>
      <family val="2"/>
    </font>
    <font>
      <sz val="14"/>
      <color theme="1"/>
      <name val="Neo Sans Pro"/>
      <family val="2"/>
    </font>
    <font>
      <b/>
      <sz val="14"/>
      <color theme="4"/>
      <name val="Neo Sans Pro"/>
      <family val="2"/>
    </font>
    <font>
      <b/>
      <sz val="14"/>
      <name val="Neo Sans Pro"/>
      <family val="2"/>
    </font>
    <font>
      <b/>
      <sz val="12"/>
      <name val="Neo Sans Pro"/>
      <family val="2"/>
    </font>
    <font>
      <b/>
      <sz val="10"/>
      <name val="Neo Sans Pro"/>
      <family val="2"/>
    </font>
    <font>
      <b/>
      <sz val="12"/>
      <color theme="1"/>
      <name val="Neo Sans Pro"/>
      <family val="2"/>
    </font>
    <font>
      <sz val="12"/>
      <name val="Neo Sans Pro"/>
      <family val="2"/>
    </font>
    <font>
      <sz val="12"/>
      <color theme="1"/>
      <name val="Neo Sans Pro"/>
      <family val="2"/>
    </font>
    <font>
      <b/>
      <sz val="14"/>
      <color theme="0"/>
      <name val="Neo Sans Pro"/>
      <family val="2"/>
    </font>
    <font>
      <b/>
      <sz val="16"/>
      <name val="Neo Sans Pro"/>
      <family val="2"/>
    </font>
    <font>
      <b/>
      <sz val="24"/>
      <color theme="1"/>
      <name val="Neo Sans Pro"/>
      <family val="2"/>
    </font>
    <font>
      <b/>
      <sz val="11"/>
      <color theme="1"/>
      <name val="Neo Sans Pro"/>
      <family val="2"/>
    </font>
    <font>
      <b/>
      <sz val="26"/>
      <color theme="1"/>
      <name val="Neo Sans Pro"/>
      <family val="2"/>
    </font>
    <font>
      <i/>
      <sz val="10"/>
      <name val="Neo Sans Pro"/>
      <family val="2"/>
    </font>
    <font>
      <b/>
      <i/>
      <sz val="14"/>
      <name val="Neo Sans Pro"/>
      <family val="2"/>
    </font>
    <font>
      <b/>
      <sz val="24"/>
      <color theme="0"/>
      <name val="Arial"/>
      <family val="2"/>
    </font>
    <font>
      <b/>
      <sz val="14"/>
      <color rgb="FF002060"/>
      <name val="Neo Sans Pro"/>
      <family val="2"/>
    </font>
    <font>
      <b/>
      <sz val="14"/>
      <color theme="4" tint="-0.249977111117893"/>
      <name val="Neo Sans Pro"/>
      <family val="2"/>
    </font>
    <font>
      <b/>
      <sz val="24"/>
      <name val="Neo Sans Pro"/>
      <family val="2"/>
    </font>
  </fonts>
  <fills count="7">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rgb="FF002060"/>
        <bgColor indexed="64"/>
      </patternFill>
    </fill>
    <fill>
      <patternFill patternType="solid">
        <fgColor rgb="FFFFC000"/>
        <bgColor indexed="64"/>
      </patternFill>
    </fill>
    <fill>
      <patternFill patternType="solid">
        <fgColor theme="0" tint="-4.9989318521683403E-2"/>
        <bgColor indexed="64"/>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1">
    <xf numFmtId="0" fontId="0" fillId="0" borderId="0"/>
  </cellStyleXfs>
  <cellXfs count="142">
    <xf numFmtId="0" fontId="0" fillId="0" borderId="0" xfId="0"/>
    <xf numFmtId="0" fontId="0" fillId="2" borderId="0" xfId="0" applyFill="1"/>
    <xf numFmtId="0" fontId="2" fillId="2" borderId="0" xfId="0" applyFont="1" applyFill="1"/>
    <xf numFmtId="0" fontId="3" fillId="4" borderId="0" xfId="0" applyFont="1" applyFill="1" applyAlignment="1">
      <alignment horizontal="center" vertical="center" wrapText="1"/>
    </xf>
    <xf numFmtId="0" fontId="4" fillId="3" borderId="0" xfId="0" applyFont="1" applyFill="1"/>
    <xf numFmtId="0" fontId="4" fillId="2" borderId="0" xfId="0" applyFont="1" applyFill="1"/>
    <xf numFmtId="0" fontId="6" fillId="2" borderId="0" xfId="0" applyFont="1" applyFill="1" applyAlignment="1">
      <alignment vertical="center"/>
    </xf>
    <xf numFmtId="0" fontId="8" fillId="2" borderId="0" xfId="0" applyFont="1" applyFill="1" applyAlignment="1">
      <alignment horizontal="left" vertical="center" wrapText="1"/>
    </xf>
    <xf numFmtId="0" fontId="6" fillId="2" borderId="0" xfId="0" applyFont="1" applyFill="1" applyAlignment="1">
      <alignment horizontal="left" vertical="center"/>
    </xf>
    <xf numFmtId="0" fontId="9" fillId="2" borderId="0" xfId="0" applyFont="1" applyFill="1" applyAlignment="1">
      <alignment horizontal="left"/>
    </xf>
    <xf numFmtId="0" fontId="13" fillId="2" borderId="12" xfId="0" applyFont="1" applyFill="1" applyBorder="1" applyAlignment="1">
      <alignment horizontal="center" vertical="center"/>
    </xf>
    <xf numFmtId="0" fontId="13" fillId="2" borderId="13" xfId="0" applyFont="1" applyFill="1" applyBorder="1" applyAlignment="1">
      <alignment horizontal="center" vertical="center"/>
    </xf>
    <xf numFmtId="0" fontId="13" fillId="2" borderId="11" xfId="0" applyFont="1" applyFill="1" applyBorder="1" applyAlignment="1">
      <alignment horizontal="center" vertical="center"/>
    </xf>
    <xf numFmtId="0" fontId="14" fillId="2" borderId="8" xfId="0" applyFont="1" applyFill="1" applyBorder="1" applyAlignment="1">
      <alignment horizontal="center"/>
    </xf>
    <xf numFmtId="0" fontId="14" fillId="2" borderId="8" xfId="0" applyFont="1" applyFill="1" applyBorder="1" applyAlignment="1">
      <alignment horizontal="center" vertical="center"/>
    </xf>
    <xf numFmtId="0" fontId="15" fillId="2" borderId="0" xfId="0" applyFont="1" applyFill="1" applyAlignment="1">
      <alignment horizontal="left"/>
    </xf>
    <xf numFmtId="0" fontId="15" fillId="2" borderId="8" xfId="0" applyFont="1" applyFill="1" applyBorder="1" applyAlignment="1">
      <alignment horizontal="center"/>
    </xf>
    <xf numFmtId="0" fontId="14" fillId="2" borderId="8" xfId="0" applyFont="1" applyFill="1" applyBorder="1" applyAlignment="1">
      <alignment horizontal="center" wrapText="1"/>
    </xf>
    <xf numFmtId="0" fontId="16" fillId="2" borderId="8" xfId="0" applyFont="1" applyFill="1" applyBorder="1" applyAlignment="1">
      <alignment horizontal="center"/>
    </xf>
    <xf numFmtId="49" fontId="14" fillId="2" borderId="8" xfId="0" applyNumberFormat="1" applyFont="1" applyFill="1" applyBorder="1" applyAlignment="1">
      <alignment horizontal="center" vertical="center"/>
    </xf>
    <xf numFmtId="0" fontId="19" fillId="3" borderId="1" xfId="0" applyFont="1" applyFill="1" applyBorder="1" applyAlignment="1">
      <alignment horizontal="center"/>
    </xf>
    <xf numFmtId="0" fontId="19" fillId="3" borderId="2" xfId="0" applyFont="1" applyFill="1" applyBorder="1" applyAlignment="1">
      <alignment horizontal="center"/>
    </xf>
    <xf numFmtId="0" fontId="19" fillId="3" borderId="3" xfId="0" applyFont="1" applyFill="1" applyBorder="1" applyAlignment="1">
      <alignment horizontal="center"/>
    </xf>
    <xf numFmtId="0" fontId="4" fillId="3" borderId="9" xfId="0" applyFont="1" applyFill="1" applyBorder="1"/>
    <xf numFmtId="0" fontId="4" fillId="3" borderId="7" xfId="0" applyFont="1" applyFill="1" applyBorder="1"/>
    <xf numFmtId="0" fontId="20" fillId="2" borderId="12" xfId="0" applyFont="1" applyFill="1" applyBorder="1" applyAlignment="1">
      <alignment horizontal="center" vertical="center"/>
    </xf>
    <xf numFmtId="0" fontId="20" fillId="2" borderId="13" xfId="0" applyFont="1" applyFill="1" applyBorder="1" applyAlignment="1">
      <alignment horizontal="center" vertical="center"/>
    </xf>
    <xf numFmtId="0" fontId="20" fillId="2" borderId="11" xfId="0" applyFont="1" applyFill="1" applyBorder="1" applyAlignment="1">
      <alignment horizontal="center" vertical="center"/>
    </xf>
    <xf numFmtId="0" fontId="6" fillId="5" borderId="0" xfId="0" applyFont="1" applyFill="1" applyAlignment="1">
      <alignment vertical="center"/>
    </xf>
    <xf numFmtId="0" fontId="4" fillId="5" borderId="0" xfId="0" applyFont="1" applyFill="1"/>
    <xf numFmtId="0" fontId="15" fillId="5" borderId="0" xfId="0" applyFont="1" applyFill="1" applyAlignment="1">
      <alignment horizontal="left"/>
    </xf>
    <xf numFmtId="0" fontId="7" fillId="5" borderId="0" xfId="0" applyFont="1" applyFill="1"/>
    <xf numFmtId="0" fontId="7" fillId="5" borderId="0" xfId="0" applyFont="1" applyFill="1" applyAlignment="1">
      <alignment wrapText="1"/>
    </xf>
    <xf numFmtId="0" fontId="17" fillId="5" borderId="0" xfId="0" applyFont="1" applyFill="1" applyAlignment="1">
      <alignment horizontal="center" wrapText="1"/>
    </xf>
    <xf numFmtId="0" fontId="18" fillId="5" borderId="0" xfId="0" applyFont="1" applyFill="1" applyAlignment="1">
      <alignment horizontal="center"/>
    </xf>
    <xf numFmtId="0" fontId="4" fillId="5" borderId="0" xfId="0" applyFont="1" applyFill="1" applyAlignment="1">
      <alignment horizontal="center"/>
    </xf>
    <xf numFmtId="0" fontId="6" fillId="5" borderId="0" xfId="0" applyFont="1" applyFill="1"/>
    <xf numFmtId="0" fontId="4" fillId="2" borderId="0" xfId="0" applyFont="1" applyFill="1" applyAlignment="1">
      <alignment horizontal="center"/>
    </xf>
    <xf numFmtId="0" fontId="21" fillId="2" borderId="0" xfId="0" applyFont="1" applyFill="1" applyAlignment="1">
      <alignment horizontal="center" vertical="center"/>
    </xf>
    <xf numFmtId="0" fontId="4" fillId="4" borderId="0" xfId="0" applyFont="1" applyFill="1"/>
    <xf numFmtId="0" fontId="6" fillId="4" borderId="0" xfId="0" applyFont="1" applyFill="1" applyAlignment="1">
      <alignment horizontal="left" vertical="center"/>
    </xf>
    <xf numFmtId="0" fontId="7" fillId="4" borderId="0" xfId="0" applyFont="1" applyFill="1" applyAlignment="1">
      <alignment horizontal="left"/>
    </xf>
    <xf numFmtId="0" fontId="6" fillId="4" borderId="0" xfId="0" applyFont="1" applyFill="1" applyAlignment="1">
      <alignment vertical="center"/>
    </xf>
    <xf numFmtId="0" fontId="0" fillId="2" borderId="0" xfId="0" applyFill="1" applyBorder="1"/>
    <xf numFmtId="0" fontId="2" fillId="2" borderId="0" xfId="0" applyFont="1" applyFill="1" applyBorder="1"/>
    <xf numFmtId="0" fontId="0" fillId="4" borderId="0" xfId="0" applyFill="1" applyBorder="1"/>
    <xf numFmtId="0" fontId="11" fillId="0" borderId="14" xfId="0" applyFont="1" applyBorder="1" applyAlignment="1">
      <alignment horizontal="left" vertical="center"/>
    </xf>
    <xf numFmtId="0" fontId="11" fillId="0" borderId="0" xfId="0" applyFont="1" applyBorder="1" applyAlignment="1">
      <alignment horizontal="left" vertical="center"/>
    </xf>
    <xf numFmtId="0" fontId="11" fillId="0" borderId="10" xfId="0" applyFont="1" applyBorder="1" applyAlignment="1">
      <alignment horizontal="left" wrapText="1"/>
    </xf>
    <xf numFmtId="0" fontId="11" fillId="0" borderId="14" xfId="0" applyFont="1" applyBorder="1" applyAlignment="1">
      <alignment horizontal="left" vertical="center" wrapText="1"/>
    </xf>
    <xf numFmtId="0" fontId="11" fillId="0" borderId="0" xfId="0" applyFont="1" applyBorder="1" applyAlignment="1">
      <alignment horizontal="left" vertical="center" wrapText="1"/>
    </xf>
    <xf numFmtId="0" fontId="3" fillId="4" borderId="0" xfId="0" applyFont="1" applyFill="1" applyAlignment="1">
      <alignment vertical="center" wrapText="1"/>
    </xf>
    <xf numFmtId="0" fontId="3" fillId="2" borderId="0" xfId="0" applyFont="1" applyFill="1" applyAlignment="1">
      <alignment vertical="center" wrapText="1"/>
    </xf>
    <xf numFmtId="0" fontId="15" fillId="2" borderId="8" xfId="0" applyFont="1" applyFill="1" applyBorder="1" applyAlignment="1">
      <alignment horizontal="center" vertical="center"/>
    </xf>
    <xf numFmtId="0" fontId="15" fillId="2" borderId="8" xfId="0" applyFont="1" applyFill="1" applyBorder="1" applyAlignment="1">
      <alignment horizontal="center" wrapText="1"/>
    </xf>
    <xf numFmtId="0" fontId="22" fillId="2" borderId="8" xfId="0" applyFont="1" applyFill="1" applyBorder="1" applyAlignment="1">
      <alignment horizontal="center"/>
    </xf>
    <xf numFmtId="49" fontId="15" fillId="2" borderId="8" xfId="0" applyNumberFormat="1" applyFont="1" applyFill="1" applyBorder="1" applyAlignment="1">
      <alignment horizontal="center" vertical="center"/>
    </xf>
    <xf numFmtId="0" fontId="7" fillId="4" borderId="0" xfId="0" applyFont="1" applyFill="1" applyAlignment="1">
      <alignment wrapText="1"/>
    </xf>
    <xf numFmtId="0" fontId="23" fillId="2" borderId="0" xfId="0" applyFont="1" applyFill="1" applyAlignment="1">
      <alignment horizontal="center" vertical="center"/>
    </xf>
    <xf numFmtId="0" fontId="1" fillId="2" borderId="0" xfId="0" applyFont="1" applyFill="1" applyBorder="1" applyAlignment="1">
      <alignment vertical="center" wrapText="1"/>
    </xf>
    <xf numFmtId="0" fontId="3" fillId="4" borderId="0" xfId="0" applyFont="1" applyFill="1" applyBorder="1" applyAlignment="1">
      <alignment horizontal="center" vertical="center" wrapText="1"/>
    </xf>
    <xf numFmtId="0" fontId="4" fillId="2" borderId="0" xfId="0" applyFont="1" applyFill="1" applyBorder="1"/>
    <xf numFmtId="0" fontId="6" fillId="2" borderId="0" xfId="0" applyFont="1" applyFill="1" applyBorder="1" applyAlignment="1">
      <alignment vertical="center"/>
    </xf>
    <xf numFmtId="0" fontId="4" fillId="4" borderId="0" xfId="0" applyFont="1" applyFill="1" applyBorder="1"/>
    <xf numFmtId="0" fontId="6" fillId="4" borderId="0" xfId="0" applyFont="1" applyFill="1" applyBorder="1" applyAlignment="1">
      <alignment horizontal="left" vertical="center"/>
    </xf>
    <xf numFmtId="0" fontId="7" fillId="4" borderId="0" xfId="0" applyFont="1" applyFill="1" applyBorder="1" applyAlignment="1">
      <alignment horizontal="left"/>
    </xf>
    <xf numFmtId="0" fontId="6" fillId="4" borderId="0" xfId="0" applyFont="1" applyFill="1" applyBorder="1" applyAlignment="1">
      <alignment vertical="center"/>
    </xf>
    <xf numFmtId="0" fontId="8" fillId="2" borderId="0" xfId="0" applyFont="1" applyFill="1" applyBorder="1" applyAlignment="1">
      <alignment horizontal="left" vertical="center" wrapText="1"/>
    </xf>
    <xf numFmtId="0" fontId="11" fillId="2" borderId="0" xfId="0" applyFont="1" applyFill="1" applyBorder="1" applyAlignment="1">
      <alignment horizontal="left" wrapText="1"/>
    </xf>
    <xf numFmtId="0" fontId="13" fillId="2" borderId="0" xfId="0" applyFont="1" applyFill="1" applyBorder="1" applyAlignment="1">
      <alignment horizontal="center" vertical="center"/>
    </xf>
    <xf numFmtId="0" fontId="14" fillId="2" borderId="0" xfId="0" applyFont="1" applyFill="1" applyBorder="1" applyAlignment="1">
      <alignment horizontal="left"/>
    </xf>
    <xf numFmtId="0" fontId="14" fillId="2" borderId="0" xfId="0" applyFont="1" applyFill="1" applyBorder="1" applyAlignment="1">
      <alignment horizontal="center"/>
    </xf>
    <xf numFmtId="0" fontId="14" fillId="2" borderId="0" xfId="0" applyFont="1" applyFill="1" applyBorder="1"/>
    <xf numFmtId="0" fontId="14" fillId="2" borderId="0" xfId="0" applyFont="1" applyFill="1" applyBorder="1" applyAlignment="1">
      <alignment horizontal="center" vertical="center"/>
    </xf>
    <xf numFmtId="0" fontId="17" fillId="2" borderId="0" xfId="0" applyFont="1" applyFill="1" applyBorder="1" applyAlignment="1">
      <alignment horizontal="center" wrapText="1"/>
    </xf>
    <xf numFmtId="0" fontId="18" fillId="2" borderId="0" xfId="0" applyFont="1" applyFill="1" applyBorder="1" applyAlignment="1">
      <alignment horizontal="center"/>
    </xf>
    <xf numFmtId="0" fontId="21" fillId="2" borderId="0" xfId="0" applyFont="1" applyFill="1" applyBorder="1" applyAlignment="1">
      <alignment horizontal="center"/>
    </xf>
    <xf numFmtId="0" fontId="21" fillId="2" borderId="0" xfId="0" applyFont="1" applyFill="1" applyBorder="1" applyAlignment="1">
      <alignment horizontal="center" vertical="center" wrapText="1"/>
    </xf>
    <xf numFmtId="0" fontId="10" fillId="2" borderId="0" xfId="0" applyFont="1" applyFill="1" applyBorder="1" applyAlignment="1">
      <alignment horizontal="left" vertical="center" wrapText="1"/>
    </xf>
    <xf numFmtId="0" fontId="22" fillId="2" borderId="1" xfId="0" applyFont="1" applyFill="1" applyBorder="1" applyAlignment="1">
      <alignment horizontal="center"/>
    </xf>
    <xf numFmtId="0" fontId="4" fillId="2" borderId="8" xfId="0" applyFont="1" applyFill="1" applyBorder="1"/>
    <xf numFmtId="0" fontId="4" fillId="2" borderId="1" xfId="0" applyFont="1" applyFill="1" applyBorder="1"/>
    <xf numFmtId="0" fontId="4" fillId="2" borderId="2" xfId="0" applyFont="1" applyFill="1" applyBorder="1"/>
    <xf numFmtId="0" fontId="4" fillId="2" borderId="3" xfId="0" applyFont="1" applyFill="1" applyBorder="1"/>
    <xf numFmtId="0" fontId="24" fillId="2" borderId="0" xfId="0" applyFont="1" applyFill="1" applyAlignment="1">
      <alignment wrapText="1"/>
    </xf>
    <xf numFmtId="0" fontId="21" fillId="2" borderId="0" xfId="0" applyFont="1" applyFill="1" applyAlignment="1">
      <alignment horizontal="center" vertical="center" wrapText="1"/>
    </xf>
    <xf numFmtId="0" fontId="9" fillId="2" borderId="0" xfId="0" applyFont="1" applyFill="1" applyAlignment="1">
      <alignment horizontal="left" vertical="center"/>
    </xf>
    <xf numFmtId="0" fontId="11" fillId="2" borderId="0" xfId="0" applyFont="1" applyFill="1" applyAlignment="1">
      <alignment horizontal="left" vertical="center" wrapText="1"/>
    </xf>
    <xf numFmtId="0" fontId="4" fillId="4" borderId="0" xfId="0" applyFont="1" applyFill="1" applyAlignment="1">
      <alignment vertical="center"/>
    </xf>
    <xf numFmtId="0" fontId="4" fillId="2" borderId="0" xfId="0" applyFont="1" applyFill="1" applyAlignment="1">
      <alignment vertical="center"/>
    </xf>
    <xf numFmtId="0" fontId="0" fillId="2" borderId="0" xfId="0" applyFill="1" applyAlignment="1">
      <alignment vertical="center"/>
    </xf>
    <xf numFmtId="0" fontId="26" fillId="4" borderId="0" xfId="0" applyFont="1" applyFill="1" applyAlignment="1">
      <alignment horizontal="center" vertical="center" wrapText="1"/>
    </xf>
    <xf numFmtId="0" fontId="5" fillId="2" borderId="0" xfId="0" applyFont="1" applyFill="1" applyAlignment="1">
      <alignment vertical="center"/>
    </xf>
    <xf numFmtId="0" fontId="7" fillId="4" borderId="0" xfId="0" applyFont="1" applyFill="1" applyBorder="1" applyAlignment="1">
      <alignment wrapText="1"/>
    </xf>
    <xf numFmtId="0" fontId="6" fillId="5" borderId="0" xfId="0" applyFont="1" applyFill="1" applyBorder="1" applyAlignment="1">
      <alignment vertical="center"/>
    </xf>
    <xf numFmtId="0" fontId="7" fillId="5" borderId="0" xfId="0" applyFont="1" applyFill="1" applyBorder="1"/>
    <xf numFmtId="0" fontId="6" fillId="5" borderId="0" xfId="0" applyFont="1" applyFill="1" applyBorder="1"/>
    <xf numFmtId="0" fontId="15" fillId="5" borderId="0" xfId="0" applyFont="1" applyFill="1" applyBorder="1" applyAlignment="1">
      <alignment horizontal="left"/>
    </xf>
    <xf numFmtId="0" fontId="15" fillId="5" borderId="0" xfId="0" applyFont="1" applyFill="1" applyBorder="1" applyAlignment="1">
      <alignment horizontal="center"/>
    </xf>
    <xf numFmtId="0" fontId="7" fillId="5" borderId="0" xfId="0" applyFont="1" applyFill="1" applyBorder="1" applyAlignment="1">
      <alignment wrapText="1"/>
    </xf>
    <xf numFmtId="0" fontId="7" fillId="5" borderId="0" xfId="0" applyFont="1" applyFill="1" applyBorder="1" applyAlignment="1">
      <alignment horizontal="center" wrapText="1"/>
    </xf>
    <xf numFmtId="0" fontId="4" fillId="5" borderId="0" xfId="0" applyFont="1" applyFill="1" applyBorder="1"/>
    <xf numFmtId="0" fontId="4" fillId="5" borderId="0" xfId="0" applyFont="1" applyFill="1" applyBorder="1" applyAlignment="1">
      <alignment horizontal="center"/>
    </xf>
    <xf numFmtId="0" fontId="11" fillId="2" borderId="0" xfId="0" applyFont="1" applyFill="1" applyBorder="1" applyAlignment="1">
      <alignment horizontal="left" vertical="center" wrapText="1"/>
    </xf>
    <xf numFmtId="0" fontId="13" fillId="2" borderId="8" xfId="0" applyFont="1" applyFill="1" applyBorder="1" applyAlignment="1">
      <alignment horizontal="center" vertical="center"/>
    </xf>
    <xf numFmtId="0" fontId="6" fillId="5" borderId="9" xfId="0" applyFont="1" applyFill="1" applyBorder="1" applyAlignment="1">
      <alignment vertical="center"/>
    </xf>
    <xf numFmtId="0" fontId="6" fillId="5" borderId="7" xfId="0" applyFont="1" applyFill="1" applyBorder="1"/>
    <xf numFmtId="0" fontId="15" fillId="5" borderId="9" xfId="0" applyFont="1" applyFill="1" applyBorder="1" applyAlignment="1">
      <alignment horizontal="left"/>
    </xf>
    <xf numFmtId="0" fontId="14" fillId="2" borderId="0" xfId="0" applyFont="1" applyFill="1" applyAlignment="1">
      <alignment horizontal="left"/>
    </xf>
    <xf numFmtId="0" fontId="15" fillId="5" borderId="7" xfId="0" applyFont="1" applyFill="1" applyBorder="1" applyAlignment="1">
      <alignment horizontal="left"/>
    </xf>
    <xf numFmtId="0" fontId="7" fillId="5" borderId="9" xfId="0" applyFont="1" applyFill="1" applyBorder="1"/>
    <xf numFmtId="0" fontId="14" fillId="2" borderId="0" xfId="0" applyFont="1" applyFill="1"/>
    <xf numFmtId="0" fontId="7" fillId="5" borderId="7" xfId="0" applyFont="1" applyFill="1" applyBorder="1"/>
    <xf numFmtId="0" fontId="15" fillId="5" borderId="7" xfId="0" applyFont="1" applyFill="1" applyBorder="1" applyAlignment="1">
      <alignment horizontal="center"/>
    </xf>
    <xf numFmtId="0" fontId="7" fillId="5" borderId="9" xfId="0" applyFont="1" applyFill="1" applyBorder="1" applyAlignment="1">
      <alignment wrapText="1"/>
    </xf>
    <xf numFmtId="0" fontId="17" fillId="2" borderId="8" xfId="0" applyFont="1" applyFill="1" applyBorder="1" applyAlignment="1">
      <alignment horizontal="center" wrapText="1"/>
    </xf>
    <xf numFmtId="0" fontId="7" fillId="5" borderId="7" xfId="0" applyFont="1" applyFill="1" applyBorder="1" applyAlignment="1">
      <alignment horizontal="center" wrapText="1"/>
    </xf>
    <xf numFmtId="0" fontId="4" fillId="5" borderId="9" xfId="0" applyFont="1" applyFill="1" applyBorder="1"/>
    <xf numFmtId="0" fontId="18" fillId="2" borderId="8" xfId="0" applyFont="1" applyFill="1" applyBorder="1" applyAlignment="1">
      <alignment horizontal="center"/>
    </xf>
    <xf numFmtId="0" fontId="4" fillId="5" borderId="7" xfId="0" applyFont="1" applyFill="1" applyBorder="1" applyAlignment="1">
      <alignment horizontal="center"/>
    </xf>
    <xf numFmtId="0" fontId="4" fillId="5" borderId="7" xfId="0" applyFont="1" applyFill="1" applyBorder="1"/>
    <xf numFmtId="0" fontId="6" fillId="5" borderId="4" xfId="0" applyFont="1" applyFill="1" applyBorder="1"/>
    <xf numFmtId="0" fontId="6" fillId="5" borderId="5" xfId="0" applyFont="1" applyFill="1" applyBorder="1"/>
    <xf numFmtId="0" fontId="6" fillId="5" borderId="6" xfId="0" applyFont="1" applyFill="1" applyBorder="1"/>
    <xf numFmtId="0" fontId="15" fillId="2" borderId="10" xfId="0" applyFont="1" applyFill="1" applyBorder="1" applyAlignment="1">
      <alignment horizontal="center"/>
    </xf>
    <xf numFmtId="0" fontId="7" fillId="5" borderId="0" xfId="0" applyFont="1" applyFill="1" applyAlignment="1">
      <alignment horizontal="center" wrapText="1"/>
    </xf>
    <xf numFmtId="0" fontId="15" fillId="2" borderId="10" xfId="0" applyFont="1" applyFill="1" applyBorder="1" applyAlignment="1">
      <alignment horizontal="left"/>
    </xf>
    <xf numFmtId="0" fontId="8" fillId="2" borderId="0" xfId="0" applyFont="1" applyFill="1" applyAlignment="1">
      <alignment horizontal="left" vertical="center" wrapText="1"/>
    </xf>
    <xf numFmtId="0" fontId="21" fillId="2" borderId="0" xfId="0" applyFont="1" applyFill="1" applyAlignment="1">
      <alignment horizontal="center" vertical="center"/>
    </xf>
    <xf numFmtId="0" fontId="4" fillId="6" borderId="0" xfId="0" applyFont="1" applyFill="1"/>
    <xf numFmtId="0" fontId="8" fillId="2" borderId="0" xfId="0" applyFont="1" applyFill="1" applyAlignment="1">
      <alignment vertical="center" wrapText="1"/>
    </xf>
    <xf numFmtId="0" fontId="8" fillId="2" borderId="0" xfId="0" applyFont="1" applyFill="1" applyAlignment="1">
      <alignment horizontal="left" vertical="center"/>
    </xf>
    <xf numFmtId="0" fontId="11" fillId="0" borderId="12" xfId="0" applyFont="1" applyBorder="1" applyAlignment="1">
      <alignment horizontal="left" vertical="center"/>
    </xf>
    <xf numFmtId="0" fontId="11" fillId="0" borderId="13" xfId="0" applyFont="1" applyBorder="1" applyAlignment="1">
      <alignment horizontal="left" vertical="center"/>
    </xf>
    <xf numFmtId="0" fontId="11" fillId="0" borderId="11" xfId="0" applyFont="1" applyBorder="1" applyAlignment="1">
      <alignment horizontal="left" vertical="center"/>
    </xf>
    <xf numFmtId="0" fontId="11" fillId="0" borderId="12" xfId="0" applyFont="1" applyBorder="1" applyAlignment="1">
      <alignment vertical="center"/>
    </xf>
    <xf numFmtId="0" fontId="11" fillId="0" borderId="13" xfId="0" applyFont="1" applyBorder="1" applyAlignment="1">
      <alignment vertical="center"/>
    </xf>
    <xf numFmtId="0" fontId="11" fillId="0" borderId="11" xfId="0" applyFont="1" applyBorder="1" applyAlignment="1">
      <alignment vertical="center"/>
    </xf>
    <xf numFmtId="0" fontId="8" fillId="2" borderId="0" xfId="0" applyFont="1" applyFill="1" applyAlignment="1">
      <alignment horizontal="left"/>
    </xf>
    <xf numFmtId="0" fontId="11" fillId="2" borderId="0" xfId="0" applyFont="1" applyFill="1"/>
    <xf numFmtId="0" fontId="8" fillId="2" borderId="0" xfId="0" applyFont="1" applyFill="1" applyAlignment="1">
      <alignment vertical="center"/>
    </xf>
    <xf numFmtId="0" fontId="29"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38100</xdr:rowOff>
    </xdr:from>
    <xdr:to>
      <xdr:col>15</xdr:col>
      <xdr:colOff>57150</xdr:colOff>
      <xdr:row>51</xdr:row>
      <xdr:rowOff>161925</xdr:rowOff>
    </xdr:to>
    <xdr:pic>
      <xdr:nvPicPr>
        <xdr:cNvPr id="2" name="Picture 1">
          <a:extLst>
            <a:ext uri="{FF2B5EF4-FFF2-40B4-BE49-F238E27FC236}">
              <a16:creationId xmlns:a16="http://schemas.microsoft.com/office/drawing/2014/main" id="{3984CB8A-0119-0B0F-A1D7-FE0EAE3B9CAC}"/>
            </a:ext>
          </a:extLst>
        </xdr:cNvPr>
        <xdr:cNvPicPr>
          <a:picLocks noChangeAspect="1"/>
        </xdr:cNvPicPr>
      </xdr:nvPicPr>
      <xdr:blipFill rotWithShape="1">
        <a:blip xmlns:r="http://schemas.openxmlformats.org/officeDocument/2006/relationships" r:embed="rId1"/>
        <a:srcRect t="5846" r="-208" b="7064"/>
        <a:stretch/>
      </xdr:blipFill>
      <xdr:spPr>
        <a:xfrm>
          <a:off x="619125" y="228600"/>
          <a:ext cx="8582025" cy="9648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25</xdr:col>
      <xdr:colOff>271462</xdr:colOff>
      <xdr:row>9</xdr:row>
      <xdr:rowOff>157162</xdr:rowOff>
    </xdr:from>
    <xdr:ext cx="65" cy="172227"/>
    <xdr:sp macro="" textlink="">
      <xdr:nvSpPr>
        <xdr:cNvPr id="5" name="CuadroTexto 1">
          <a:extLst>
            <a:ext uri="{FF2B5EF4-FFF2-40B4-BE49-F238E27FC236}">
              <a16:creationId xmlns:a16="http://schemas.microsoft.com/office/drawing/2014/main" id="{C11F120D-07C7-4F5E-99BC-DEF1F434F681}"/>
            </a:ext>
          </a:extLst>
        </xdr:cNvPr>
        <xdr:cNvSpPr txBox="1"/>
      </xdr:nvSpPr>
      <xdr:spPr>
        <a:xfrm>
          <a:off x="4675822" y="350234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3</xdr:col>
      <xdr:colOff>271462</xdr:colOff>
      <xdr:row>29</xdr:row>
      <xdr:rowOff>157162</xdr:rowOff>
    </xdr:from>
    <xdr:ext cx="65" cy="172227"/>
    <xdr:sp macro="" textlink="">
      <xdr:nvSpPr>
        <xdr:cNvPr id="7" name="CuadroTexto 8">
          <a:extLst>
            <a:ext uri="{FF2B5EF4-FFF2-40B4-BE49-F238E27FC236}">
              <a16:creationId xmlns:a16="http://schemas.microsoft.com/office/drawing/2014/main" id="{EC96C995-4686-491F-8B92-0553BCB350B2}"/>
            </a:ext>
          </a:extLst>
        </xdr:cNvPr>
        <xdr:cNvSpPr txBox="1"/>
      </xdr:nvSpPr>
      <xdr:spPr>
        <a:xfrm>
          <a:off x="3906202" y="771620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7</xdr:col>
      <xdr:colOff>66676</xdr:colOff>
      <xdr:row>26</xdr:row>
      <xdr:rowOff>85726</xdr:rowOff>
    </xdr:from>
    <xdr:to>
      <xdr:col>7</xdr:col>
      <xdr:colOff>542926</xdr:colOff>
      <xdr:row>28</xdr:row>
      <xdr:rowOff>133351</xdr:rowOff>
    </xdr:to>
    <xdr:sp macro="" textlink="">
      <xdr:nvSpPr>
        <xdr:cNvPr id="9" name="Oval 8">
          <a:extLst>
            <a:ext uri="{FF2B5EF4-FFF2-40B4-BE49-F238E27FC236}">
              <a16:creationId xmlns:a16="http://schemas.microsoft.com/office/drawing/2014/main" id="{EF921647-7CC2-4358-A9B1-EB702B291CA7}"/>
            </a:ext>
          </a:extLst>
        </xdr:cNvPr>
        <xdr:cNvSpPr/>
      </xdr:nvSpPr>
      <xdr:spPr>
        <a:xfrm>
          <a:off x="3562351" y="7267576"/>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8</xdr:col>
      <xdr:colOff>190501</xdr:colOff>
      <xdr:row>26</xdr:row>
      <xdr:rowOff>76201</xdr:rowOff>
    </xdr:from>
    <xdr:to>
      <xdr:col>8</xdr:col>
      <xdr:colOff>666751</xdr:colOff>
      <xdr:row>28</xdr:row>
      <xdr:rowOff>123826</xdr:rowOff>
    </xdr:to>
    <xdr:sp macro="" textlink="">
      <xdr:nvSpPr>
        <xdr:cNvPr id="10" name="Oval 9">
          <a:extLst>
            <a:ext uri="{FF2B5EF4-FFF2-40B4-BE49-F238E27FC236}">
              <a16:creationId xmlns:a16="http://schemas.microsoft.com/office/drawing/2014/main" id="{57784872-201A-42F2-89FC-5984D7CB47E3}"/>
            </a:ext>
          </a:extLst>
        </xdr:cNvPr>
        <xdr:cNvSpPr/>
      </xdr:nvSpPr>
      <xdr:spPr>
        <a:xfrm>
          <a:off x="4295776" y="7258051"/>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9</xdr:col>
      <xdr:colOff>266701</xdr:colOff>
      <xdr:row>26</xdr:row>
      <xdr:rowOff>66676</xdr:rowOff>
    </xdr:from>
    <xdr:to>
      <xdr:col>9</xdr:col>
      <xdr:colOff>742951</xdr:colOff>
      <xdr:row>28</xdr:row>
      <xdr:rowOff>114301</xdr:rowOff>
    </xdr:to>
    <xdr:sp macro="" textlink="">
      <xdr:nvSpPr>
        <xdr:cNvPr id="11" name="Oval 10">
          <a:extLst>
            <a:ext uri="{FF2B5EF4-FFF2-40B4-BE49-F238E27FC236}">
              <a16:creationId xmlns:a16="http://schemas.microsoft.com/office/drawing/2014/main" id="{40B7FAD2-3A98-44B1-9121-1E4051F00876}"/>
            </a:ext>
          </a:extLst>
        </xdr:cNvPr>
        <xdr:cNvSpPr/>
      </xdr:nvSpPr>
      <xdr:spPr>
        <a:xfrm>
          <a:off x="5076826" y="6667501"/>
          <a:ext cx="476250" cy="447675"/>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4</a:t>
          </a:r>
        </a:p>
      </xdr:txBody>
    </xdr:sp>
    <xdr:clientData/>
  </xdr:twoCellAnchor>
  <xdr:twoCellAnchor>
    <xdr:from>
      <xdr:col>4</xdr:col>
      <xdr:colOff>523875</xdr:colOff>
      <xdr:row>31</xdr:row>
      <xdr:rowOff>38100</xdr:rowOff>
    </xdr:from>
    <xdr:to>
      <xdr:col>5</xdr:col>
      <xdr:colOff>390525</xdr:colOff>
      <xdr:row>33</xdr:row>
      <xdr:rowOff>76200</xdr:rowOff>
    </xdr:to>
    <xdr:sp macro="" textlink="">
      <xdr:nvSpPr>
        <xdr:cNvPr id="12" name="Oval 11">
          <a:extLst>
            <a:ext uri="{FF2B5EF4-FFF2-40B4-BE49-F238E27FC236}">
              <a16:creationId xmlns:a16="http://schemas.microsoft.com/office/drawing/2014/main" id="{5CB2E4DA-D757-4833-AFD4-A2783D1AAFD5}"/>
            </a:ext>
          </a:extLst>
        </xdr:cNvPr>
        <xdr:cNvSpPr/>
      </xdr:nvSpPr>
      <xdr:spPr>
        <a:xfrm>
          <a:off x="2009775" y="8191500"/>
          <a:ext cx="476250" cy="43815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5</a:t>
          </a:r>
        </a:p>
      </xdr:txBody>
    </xdr:sp>
    <xdr:clientData/>
  </xdr:twoCellAnchor>
  <xdr:twoCellAnchor>
    <xdr:from>
      <xdr:col>6</xdr:col>
      <xdr:colOff>28576</xdr:colOff>
      <xdr:row>26</xdr:row>
      <xdr:rowOff>66676</xdr:rowOff>
    </xdr:from>
    <xdr:to>
      <xdr:col>6</xdr:col>
      <xdr:colOff>504826</xdr:colOff>
      <xdr:row>28</xdr:row>
      <xdr:rowOff>114301</xdr:rowOff>
    </xdr:to>
    <xdr:sp macro="" textlink="">
      <xdr:nvSpPr>
        <xdr:cNvPr id="18" name="Oval 17">
          <a:extLst>
            <a:ext uri="{FF2B5EF4-FFF2-40B4-BE49-F238E27FC236}">
              <a16:creationId xmlns:a16="http://schemas.microsoft.com/office/drawing/2014/main" id="{170A7475-4775-4172-A5AD-E0C296751E63}"/>
            </a:ext>
          </a:extLst>
        </xdr:cNvPr>
        <xdr:cNvSpPr/>
      </xdr:nvSpPr>
      <xdr:spPr>
        <a:xfrm>
          <a:off x="3209926" y="7248526"/>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24</xdr:col>
      <xdr:colOff>271462</xdr:colOff>
      <xdr:row>10</xdr:row>
      <xdr:rowOff>157162</xdr:rowOff>
    </xdr:from>
    <xdr:ext cx="65" cy="172227"/>
    <xdr:sp macro="" textlink="">
      <xdr:nvSpPr>
        <xdr:cNvPr id="2" name="CuadroTexto 1">
          <a:extLst>
            <a:ext uri="{FF2B5EF4-FFF2-40B4-BE49-F238E27FC236}">
              <a16:creationId xmlns:a16="http://schemas.microsoft.com/office/drawing/2014/main" id="{45EBBEA9-4D13-46EF-8951-35D7C10ED04C}"/>
            </a:ext>
          </a:extLst>
        </xdr:cNvPr>
        <xdr:cNvSpPr txBox="1"/>
      </xdr:nvSpPr>
      <xdr:spPr>
        <a:xfrm>
          <a:off x="15644812" y="25955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2</xdr:col>
      <xdr:colOff>271462</xdr:colOff>
      <xdr:row>29</xdr:row>
      <xdr:rowOff>157162</xdr:rowOff>
    </xdr:from>
    <xdr:ext cx="65" cy="172227"/>
    <xdr:sp macro="" textlink="">
      <xdr:nvSpPr>
        <xdr:cNvPr id="3" name="CuadroTexto 8">
          <a:extLst>
            <a:ext uri="{FF2B5EF4-FFF2-40B4-BE49-F238E27FC236}">
              <a16:creationId xmlns:a16="http://schemas.microsoft.com/office/drawing/2014/main" id="{ED280B75-8B9A-42B9-BCCF-049A3DD7FFCC}"/>
            </a:ext>
          </a:extLst>
        </xdr:cNvPr>
        <xdr:cNvSpPr txBox="1"/>
      </xdr:nvSpPr>
      <xdr:spPr>
        <a:xfrm>
          <a:off x="1624012" y="7958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6</xdr:col>
      <xdr:colOff>66676</xdr:colOff>
      <xdr:row>26</xdr:row>
      <xdr:rowOff>85726</xdr:rowOff>
    </xdr:from>
    <xdr:to>
      <xdr:col>6</xdr:col>
      <xdr:colOff>542926</xdr:colOff>
      <xdr:row>28</xdr:row>
      <xdr:rowOff>133351</xdr:rowOff>
    </xdr:to>
    <xdr:sp macro="" textlink="">
      <xdr:nvSpPr>
        <xdr:cNvPr id="4" name="Oval 3">
          <a:extLst>
            <a:ext uri="{FF2B5EF4-FFF2-40B4-BE49-F238E27FC236}">
              <a16:creationId xmlns:a16="http://schemas.microsoft.com/office/drawing/2014/main" id="{2C1635B3-D953-4A2C-B67F-0AB5A8EAC5FB}"/>
            </a:ext>
          </a:extLst>
        </xdr:cNvPr>
        <xdr:cNvSpPr/>
      </xdr:nvSpPr>
      <xdr:spPr>
        <a:xfrm>
          <a:off x="3876676" y="7267576"/>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7</xdr:col>
      <xdr:colOff>190501</xdr:colOff>
      <xdr:row>26</xdr:row>
      <xdr:rowOff>76201</xdr:rowOff>
    </xdr:from>
    <xdr:to>
      <xdr:col>7</xdr:col>
      <xdr:colOff>666751</xdr:colOff>
      <xdr:row>28</xdr:row>
      <xdr:rowOff>123826</xdr:rowOff>
    </xdr:to>
    <xdr:sp macro="" textlink="">
      <xdr:nvSpPr>
        <xdr:cNvPr id="5" name="Oval 4">
          <a:extLst>
            <a:ext uri="{FF2B5EF4-FFF2-40B4-BE49-F238E27FC236}">
              <a16:creationId xmlns:a16="http://schemas.microsoft.com/office/drawing/2014/main" id="{529A3F96-2799-4C73-BDB8-EDD721180379}"/>
            </a:ext>
          </a:extLst>
        </xdr:cNvPr>
        <xdr:cNvSpPr/>
      </xdr:nvSpPr>
      <xdr:spPr>
        <a:xfrm>
          <a:off x="4610101" y="7258051"/>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8</xdr:col>
      <xdr:colOff>295276</xdr:colOff>
      <xdr:row>26</xdr:row>
      <xdr:rowOff>66676</xdr:rowOff>
    </xdr:from>
    <xdr:to>
      <xdr:col>8</xdr:col>
      <xdr:colOff>771526</xdr:colOff>
      <xdr:row>28</xdr:row>
      <xdr:rowOff>114301</xdr:rowOff>
    </xdr:to>
    <xdr:sp macro="" textlink="">
      <xdr:nvSpPr>
        <xdr:cNvPr id="6" name="Oval 5">
          <a:extLst>
            <a:ext uri="{FF2B5EF4-FFF2-40B4-BE49-F238E27FC236}">
              <a16:creationId xmlns:a16="http://schemas.microsoft.com/office/drawing/2014/main" id="{BF5FCAD1-BCA0-4206-B753-1845502B8771}"/>
            </a:ext>
          </a:extLst>
        </xdr:cNvPr>
        <xdr:cNvSpPr/>
      </xdr:nvSpPr>
      <xdr:spPr>
        <a:xfrm>
          <a:off x="5486401" y="7248526"/>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4</a:t>
          </a:r>
        </a:p>
      </xdr:txBody>
    </xdr:sp>
    <xdr:clientData/>
  </xdr:twoCellAnchor>
  <xdr:twoCellAnchor>
    <xdr:from>
      <xdr:col>3</xdr:col>
      <xdr:colOff>438150</xdr:colOff>
      <xdr:row>31</xdr:row>
      <xdr:rowOff>123825</xdr:rowOff>
    </xdr:from>
    <xdr:to>
      <xdr:col>4</xdr:col>
      <xdr:colOff>304800</xdr:colOff>
      <xdr:row>33</xdr:row>
      <xdr:rowOff>161925</xdr:rowOff>
    </xdr:to>
    <xdr:sp macro="" textlink="">
      <xdr:nvSpPr>
        <xdr:cNvPr id="7" name="Oval 6">
          <a:extLst>
            <a:ext uri="{FF2B5EF4-FFF2-40B4-BE49-F238E27FC236}">
              <a16:creationId xmlns:a16="http://schemas.microsoft.com/office/drawing/2014/main" id="{2243676F-0072-4A8B-862B-9E202651E553}"/>
            </a:ext>
          </a:extLst>
        </xdr:cNvPr>
        <xdr:cNvSpPr/>
      </xdr:nvSpPr>
      <xdr:spPr>
        <a:xfrm>
          <a:off x="2400300" y="8343900"/>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5</a:t>
          </a:r>
        </a:p>
      </xdr:txBody>
    </xdr:sp>
    <xdr:clientData/>
  </xdr:twoCellAnchor>
  <xdr:twoCellAnchor>
    <xdr:from>
      <xdr:col>5</xdr:col>
      <xdr:colOff>28576</xdr:colOff>
      <xdr:row>26</xdr:row>
      <xdr:rowOff>66676</xdr:rowOff>
    </xdr:from>
    <xdr:to>
      <xdr:col>5</xdr:col>
      <xdr:colOff>504826</xdr:colOff>
      <xdr:row>28</xdr:row>
      <xdr:rowOff>114301</xdr:rowOff>
    </xdr:to>
    <xdr:sp macro="" textlink="">
      <xdr:nvSpPr>
        <xdr:cNvPr id="8" name="Oval 7">
          <a:extLst>
            <a:ext uri="{FF2B5EF4-FFF2-40B4-BE49-F238E27FC236}">
              <a16:creationId xmlns:a16="http://schemas.microsoft.com/office/drawing/2014/main" id="{5955FB8B-9751-4270-97B0-D35AA2AA575A}"/>
            </a:ext>
          </a:extLst>
        </xdr:cNvPr>
        <xdr:cNvSpPr/>
      </xdr:nvSpPr>
      <xdr:spPr>
        <a:xfrm>
          <a:off x="3209926" y="7248526"/>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24</xdr:col>
      <xdr:colOff>271462</xdr:colOff>
      <xdr:row>10</xdr:row>
      <xdr:rowOff>157162</xdr:rowOff>
    </xdr:from>
    <xdr:ext cx="65" cy="172227"/>
    <xdr:sp macro="" textlink="">
      <xdr:nvSpPr>
        <xdr:cNvPr id="2" name="CuadroTexto 1">
          <a:extLst>
            <a:ext uri="{FF2B5EF4-FFF2-40B4-BE49-F238E27FC236}">
              <a16:creationId xmlns:a16="http://schemas.microsoft.com/office/drawing/2014/main" id="{D772DF50-D9B2-4940-B157-DD77A9DA02A8}"/>
            </a:ext>
          </a:extLst>
        </xdr:cNvPr>
        <xdr:cNvSpPr txBox="1"/>
      </xdr:nvSpPr>
      <xdr:spPr>
        <a:xfrm>
          <a:off x="15644812" y="275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2</xdr:col>
      <xdr:colOff>271462</xdr:colOff>
      <xdr:row>28</xdr:row>
      <xdr:rowOff>157162</xdr:rowOff>
    </xdr:from>
    <xdr:ext cx="65" cy="172227"/>
    <xdr:sp macro="" textlink="">
      <xdr:nvSpPr>
        <xdr:cNvPr id="3" name="CuadroTexto 8">
          <a:extLst>
            <a:ext uri="{FF2B5EF4-FFF2-40B4-BE49-F238E27FC236}">
              <a16:creationId xmlns:a16="http://schemas.microsoft.com/office/drawing/2014/main" id="{7149D6AC-DC2D-48A1-8112-5D6164064B43}"/>
            </a:ext>
          </a:extLst>
        </xdr:cNvPr>
        <xdr:cNvSpPr txBox="1"/>
      </xdr:nvSpPr>
      <xdr:spPr>
        <a:xfrm>
          <a:off x="1624012" y="8120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6</xdr:col>
      <xdr:colOff>85726</xdr:colOff>
      <xdr:row>25</xdr:row>
      <xdr:rowOff>38101</xdr:rowOff>
    </xdr:from>
    <xdr:to>
      <xdr:col>6</xdr:col>
      <xdr:colOff>561976</xdr:colOff>
      <xdr:row>27</xdr:row>
      <xdr:rowOff>85726</xdr:rowOff>
    </xdr:to>
    <xdr:sp macro="" textlink="">
      <xdr:nvSpPr>
        <xdr:cNvPr id="4" name="Oval 3">
          <a:extLst>
            <a:ext uri="{FF2B5EF4-FFF2-40B4-BE49-F238E27FC236}">
              <a16:creationId xmlns:a16="http://schemas.microsoft.com/office/drawing/2014/main" id="{C38A1FF1-6152-4B3C-8B25-FE36A9D26F24}"/>
            </a:ext>
          </a:extLst>
        </xdr:cNvPr>
        <xdr:cNvSpPr/>
      </xdr:nvSpPr>
      <xdr:spPr>
        <a:xfrm>
          <a:off x="3314701" y="6353176"/>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7</xdr:col>
      <xdr:colOff>190501</xdr:colOff>
      <xdr:row>25</xdr:row>
      <xdr:rowOff>38101</xdr:rowOff>
    </xdr:from>
    <xdr:to>
      <xdr:col>7</xdr:col>
      <xdr:colOff>666751</xdr:colOff>
      <xdr:row>27</xdr:row>
      <xdr:rowOff>85726</xdr:rowOff>
    </xdr:to>
    <xdr:sp macro="" textlink="">
      <xdr:nvSpPr>
        <xdr:cNvPr id="5" name="Oval 4">
          <a:extLst>
            <a:ext uri="{FF2B5EF4-FFF2-40B4-BE49-F238E27FC236}">
              <a16:creationId xmlns:a16="http://schemas.microsoft.com/office/drawing/2014/main" id="{9D33FA81-9B8F-429C-9D56-3E748C383936}"/>
            </a:ext>
          </a:extLst>
        </xdr:cNvPr>
        <xdr:cNvSpPr/>
      </xdr:nvSpPr>
      <xdr:spPr>
        <a:xfrm>
          <a:off x="4029076" y="6353176"/>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8</xdr:col>
      <xdr:colOff>295276</xdr:colOff>
      <xdr:row>25</xdr:row>
      <xdr:rowOff>66676</xdr:rowOff>
    </xdr:from>
    <xdr:to>
      <xdr:col>8</xdr:col>
      <xdr:colOff>771526</xdr:colOff>
      <xdr:row>27</xdr:row>
      <xdr:rowOff>114301</xdr:rowOff>
    </xdr:to>
    <xdr:sp macro="" textlink="">
      <xdr:nvSpPr>
        <xdr:cNvPr id="6" name="Oval 5">
          <a:extLst>
            <a:ext uri="{FF2B5EF4-FFF2-40B4-BE49-F238E27FC236}">
              <a16:creationId xmlns:a16="http://schemas.microsoft.com/office/drawing/2014/main" id="{AFB93D8B-CB78-41D3-801A-E5D9A32C7C06}"/>
            </a:ext>
          </a:extLst>
        </xdr:cNvPr>
        <xdr:cNvSpPr/>
      </xdr:nvSpPr>
      <xdr:spPr>
        <a:xfrm>
          <a:off x="5486401" y="7410451"/>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4</a:t>
          </a:r>
        </a:p>
      </xdr:txBody>
    </xdr:sp>
    <xdr:clientData/>
  </xdr:twoCellAnchor>
  <xdr:twoCellAnchor>
    <xdr:from>
      <xdr:col>3</xdr:col>
      <xdr:colOff>571500</xdr:colOff>
      <xdr:row>29</xdr:row>
      <xdr:rowOff>171450</xdr:rowOff>
    </xdr:from>
    <xdr:to>
      <xdr:col>4</xdr:col>
      <xdr:colOff>438150</xdr:colOff>
      <xdr:row>32</xdr:row>
      <xdr:rowOff>9525</xdr:rowOff>
    </xdr:to>
    <xdr:sp macro="" textlink="">
      <xdr:nvSpPr>
        <xdr:cNvPr id="7" name="Oval 6">
          <a:extLst>
            <a:ext uri="{FF2B5EF4-FFF2-40B4-BE49-F238E27FC236}">
              <a16:creationId xmlns:a16="http://schemas.microsoft.com/office/drawing/2014/main" id="{116269C8-1483-430A-9DEB-EF4339FAD752}"/>
            </a:ext>
          </a:extLst>
        </xdr:cNvPr>
        <xdr:cNvSpPr/>
      </xdr:nvSpPr>
      <xdr:spPr>
        <a:xfrm>
          <a:off x="1952625" y="7334250"/>
          <a:ext cx="476250" cy="43815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5</a:t>
          </a:r>
        </a:p>
      </xdr:txBody>
    </xdr:sp>
    <xdr:clientData/>
  </xdr:twoCellAnchor>
  <xdr:twoCellAnchor>
    <xdr:from>
      <xdr:col>5</xdr:col>
      <xdr:colOff>28576</xdr:colOff>
      <xdr:row>25</xdr:row>
      <xdr:rowOff>66676</xdr:rowOff>
    </xdr:from>
    <xdr:to>
      <xdr:col>5</xdr:col>
      <xdr:colOff>504826</xdr:colOff>
      <xdr:row>27</xdr:row>
      <xdr:rowOff>114301</xdr:rowOff>
    </xdr:to>
    <xdr:sp macro="" textlink="">
      <xdr:nvSpPr>
        <xdr:cNvPr id="8" name="Oval 7">
          <a:extLst>
            <a:ext uri="{FF2B5EF4-FFF2-40B4-BE49-F238E27FC236}">
              <a16:creationId xmlns:a16="http://schemas.microsoft.com/office/drawing/2014/main" id="{012859FF-F92F-48BB-A322-57484A20E80F}"/>
            </a:ext>
          </a:extLst>
        </xdr:cNvPr>
        <xdr:cNvSpPr/>
      </xdr:nvSpPr>
      <xdr:spPr>
        <a:xfrm>
          <a:off x="3209926" y="7410451"/>
          <a:ext cx="476250" cy="457200"/>
        </a:xfrm>
        <a:prstGeom prst="ellips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24</xdr:col>
      <xdr:colOff>271462</xdr:colOff>
      <xdr:row>8</xdr:row>
      <xdr:rowOff>157162</xdr:rowOff>
    </xdr:from>
    <xdr:ext cx="65" cy="172227"/>
    <xdr:sp macro="" textlink="">
      <xdr:nvSpPr>
        <xdr:cNvPr id="2" name="CuadroTexto 1">
          <a:extLst>
            <a:ext uri="{FF2B5EF4-FFF2-40B4-BE49-F238E27FC236}">
              <a16:creationId xmlns:a16="http://schemas.microsoft.com/office/drawing/2014/main" id="{358D870F-D5C0-492F-A758-95879A84A423}"/>
            </a:ext>
          </a:extLst>
        </xdr:cNvPr>
        <xdr:cNvSpPr txBox="1"/>
      </xdr:nvSpPr>
      <xdr:spPr>
        <a:xfrm>
          <a:off x="15644812" y="275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2</xdr:col>
      <xdr:colOff>271462</xdr:colOff>
      <xdr:row>26</xdr:row>
      <xdr:rowOff>157162</xdr:rowOff>
    </xdr:from>
    <xdr:ext cx="65" cy="172227"/>
    <xdr:sp macro="" textlink="">
      <xdr:nvSpPr>
        <xdr:cNvPr id="3" name="CuadroTexto 8">
          <a:extLst>
            <a:ext uri="{FF2B5EF4-FFF2-40B4-BE49-F238E27FC236}">
              <a16:creationId xmlns:a16="http://schemas.microsoft.com/office/drawing/2014/main" id="{1BD5C7D1-C018-430E-8D98-D654FB02BD93}"/>
            </a:ext>
          </a:extLst>
        </xdr:cNvPr>
        <xdr:cNvSpPr txBox="1"/>
      </xdr:nvSpPr>
      <xdr:spPr>
        <a:xfrm>
          <a:off x="1624012" y="81200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4</xdr:col>
      <xdr:colOff>90773</xdr:colOff>
      <xdr:row>23</xdr:row>
      <xdr:rowOff>189444</xdr:rowOff>
    </xdr:from>
    <xdr:to>
      <xdr:col>4</xdr:col>
      <xdr:colOff>574186</xdr:colOff>
      <xdr:row>26</xdr:row>
      <xdr:rowOff>66188</xdr:rowOff>
    </xdr:to>
    <xdr:sp macro="" textlink="">
      <xdr:nvSpPr>
        <xdr:cNvPr id="4" name="Oval 3">
          <a:extLst>
            <a:ext uri="{FF2B5EF4-FFF2-40B4-BE49-F238E27FC236}">
              <a16:creationId xmlns:a16="http://schemas.microsoft.com/office/drawing/2014/main" id="{D62CD8D4-6046-45D5-8718-9FA196FFB050}"/>
            </a:ext>
          </a:extLst>
        </xdr:cNvPr>
        <xdr:cNvSpPr/>
      </xdr:nvSpPr>
      <xdr:spPr>
        <a:xfrm>
          <a:off x="2091023" y="6507694"/>
          <a:ext cx="483413" cy="448244"/>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6</xdr:col>
      <xdr:colOff>92320</xdr:colOff>
      <xdr:row>29</xdr:row>
      <xdr:rowOff>124559</xdr:rowOff>
    </xdr:from>
    <xdr:to>
      <xdr:col>6</xdr:col>
      <xdr:colOff>568570</xdr:colOff>
      <xdr:row>31</xdr:row>
      <xdr:rowOff>156797</xdr:rowOff>
    </xdr:to>
    <xdr:sp macro="" textlink="">
      <xdr:nvSpPr>
        <xdr:cNvPr id="5" name="Oval 4">
          <a:extLst>
            <a:ext uri="{FF2B5EF4-FFF2-40B4-BE49-F238E27FC236}">
              <a16:creationId xmlns:a16="http://schemas.microsoft.com/office/drawing/2014/main" id="{E7F59774-D8C3-4031-B09B-71F4B0A58384}"/>
            </a:ext>
          </a:extLst>
        </xdr:cNvPr>
        <xdr:cNvSpPr/>
      </xdr:nvSpPr>
      <xdr:spPr>
        <a:xfrm>
          <a:off x="3887666" y="7715251"/>
          <a:ext cx="476250" cy="457200"/>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1</xdr:col>
      <xdr:colOff>75957</xdr:colOff>
      <xdr:row>25</xdr:row>
      <xdr:rowOff>40951</xdr:rowOff>
    </xdr:from>
    <xdr:to>
      <xdr:col>1</xdr:col>
      <xdr:colOff>550742</xdr:colOff>
      <xdr:row>27</xdr:row>
      <xdr:rowOff>102497</xdr:rowOff>
    </xdr:to>
    <xdr:sp macro="" textlink="">
      <xdr:nvSpPr>
        <xdr:cNvPr id="8" name="Oval 7">
          <a:extLst>
            <a:ext uri="{FF2B5EF4-FFF2-40B4-BE49-F238E27FC236}">
              <a16:creationId xmlns:a16="http://schemas.microsoft.com/office/drawing/2014/main" id="{80848C6E-EE8F-404D-A1B6-91FD142DFA92}"/>
            </a:ext>
          </a:extLst>
        </xdr:cNvPr>
        <xdr:cNvSpPr/>
      </xdr:nvSpPr>
      <xdr:spPr>
        <a:xfrm>
          <a:off x="234707" y="6740201"/>
          <a:ext cx="474785" cy="442546"/>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oneCellAnchor>
    <xdr:from>
      <xdr:col>2</xdr:col>
      <xdr:colOff>271462</xdr:colOff>
      <xdr:row>26</xdr:row>
      <xdr:rowOff>157162</xdr:rowOff>
    </xdr:from>
    <xdr:ext cx="65" cy="172227"/>
    <xdr:sp macro="" textlink="">
      <xdr:nvSpPr>
        <xdr:cNvPr id="9" name="CuadroTexto 2">
          <a:extLst>
            <a:ext uri="{FF2B5EF4-FFF2-40B4-BE49-F238E27FC236}">
              <a16:creationId xmlns:a16="http://schemas.microsoft.com/office/drawing/2014/main" id="{C52AA818-5152-4E6B-9C14-37D504A8B64E}"/>
            </a:ext>
          </a:extLst>
        </xdr:cNvPr>
        <xdr:cNvSpPr txBox="1"/>
      </xdr:nvSpPr>
      <xdr:spPr>
        <a:xfrm>
          <a:off x="3910012" y="868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2</xdr:col>
      <xdr:colOff>271462</xdr:colOff>
      <xdr:row>28</xdr:row>
      <xdr:rowOff>157162</xdr:rowOff>
    </xdr:from>
    <xdr:ext cx="65" cy="172227"/>
    <xdr:sp macro="" textlink="">
      <xdr:nvSpPr>
        <xdr:cNvPr id="10" name="CuadroTexto 4">
          <a:extLst>
            <a:ext uri="{FF2B5EF4-FFF2-40B4-BE49-F238E27FC236}">
              <a16:creationId xmlns:a16="http://schemas.microsoft.com/office/drawing/2014/main" id="{76C40B80-E509-4B1D-BCEA-C320A429908C}"/>
            </a:ext>
          </a:extLst>
        </xdr:cNvPr>
        <xdr:cNvSpPr txBox="1"/>
      </xdr:nvSpPr>
      <xdr:spPr>
        <a:xfrm>
          <a:off x="3910012" y="9082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2</xdr:col>
      <xdr:colOff>39844</xdr:colOff>
      <xdr:row>33</xdr:row>
      <xdr:rowOff>119853</xdr:rowOff>
    </xdr:from>
    <xdr:ext cx="1689918" cy="421719"/>
    <mc:AlternateContent xmlns:mc="http://schemas.openxmlformats.org/markup-compatibility/2006">
      <mc:Choice xmlns:a14="http://schemas.microsoft.com/office/drawing/2010/main" Requires="a14">
        <xdr:sp macro="" textlink="">
          <xdr:nvSpPr>
            <xdr:cNvPr id="11" name="CuadroTexto 5">
              <a:extLst>
                <a:ext uri="{FF2B5EF4-FFF2-40B4-BE49-F238E27FC236}">
                  <a16:creationId xmlns:a16="http://schemas.microsoft.com/office/drawing/2014/main" id="{EB3FCD1F-DFF3-4C34-9C17-56A25B1C0940}"/>
                </a:ext>
              </a:extLst>
            </xdr:cNvPr>
            <xdr:cNvSpPr txBox="1"/>
          </xdr:nvSpPr>
          <xdr:spPr>
            <a:xfrm>
              <a:off x="812427" y="8385436"/>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600" i="1">
                            <a:latin typeface="Cambria Math" panose="02040503050406030204" pitchFamily="18" charset="0"/>
                          </a:rPr>
                        </m:ctrlPr>
                      </m:sSubPr>
                      <m:e>
                        <m:r>
                          <a:rPr lang="es-ES" sz="1600" i="1">
                            <a:latin typeface="Cambria Math" panose="02040503050406030204" pitchFamily="18" charset="0"/>
                          </a:rPr>
                          <m:t>𝑟</m:t>
                        </m:r>
                      </m:e>
                      <m:sub>
                        <m:r>
                          <a:rPr lang="es-ES" sz="1600" i="0">
                            <a:latin typeface="Cambria Math" panose="02040503050406030204" pitchFamily="18" charset="0"/>
                          </a:rPr>
                          <m:t>1</m:t>
                        </m:r>
                      </m:sub>
                    </m:sSub>
                    <m:r>
                      <a:rPr lang="es-ES" sz="1600" i="0">
                        <a:latin typeface="Cambria Math" panose="02040503050406030204" pitchFamily="18" charset="0"/>
                      </a:rPr>
                      <m:t>=</m:t>
                    </m:r>
                    <m:f>
                      <m:fPr>
                        <m:ctrlPr>
                          <a:rPr lang="es-ES" sz="1600" i="1">
                            <a:latin typeface="Cambria Math" panose="02040503050406030204" pitchFamily="18" charset="0"/>
                          </a:rPr>
                        </m:ctrlPr>
                      </m:fPr>
                      <m:num>
                        <m:sSub>
                          <m:sSubPr>
                            <m:ctrlPr>
                              <a:rPr lang="es-ES" sz="1600" i="1">
                                <a:latin typeface="Cambria Math" panose="02040503050406030204" pitchFamily="18" charset="0"/>
                              </a:rPr>
                            </m:ctrlPr>
                          </m:sSubPr>
                          <m:e>
                            <m:r>
                              <a:rPr lang="es-ES" sz="1600" i="1">
                                <a:latin typeface="Cambria Math" panose="02040503050406030204" pitchFamily="18" charset="0"/>
                              </a:rPr>
                              <m:t>𝑥</m:t>
                            </m:r>
                          </m:e>
                          <m:sub>
                            <m:r>
                              <a:rPr lang="es-ES" sz="1600" i="1">
                                <a:latin typeface="Cambria Math" panose="02040503050406030204" pitchFamily="18" charset="0"/>
                              </a:rPr>
                              <m:t>𝑖</m:t>
                            </m:r>
                          </m:sub>
                        </m:sSub>
                      </m:num>
                      <m:den>
                        <m:r>
                          <a:rPr lang="es-ES" sz="1600" i="1">
                            <a:latin typeface="Cambria Math" panose="02040503050406030204" pitchFamily="18" charset="0"/>
                          </a:rPr>
                          <m:t>𝑚</m:t>
                        </m:r>
                        <m:r>
                          <a:rPr lang="es-ES" sz="1600" i="0">
                            <a:latin typeface="Cambria Math" panose="02040503050406030204" pitchFamily="18" charset="0"/>
                          </a:rPr>
                          <m:t>−1</m:t>
                        </m:r>
                      </m:den>
                    </m:f>
                  </m:oMath>
                </m:oMathPara>
              </a14:m>
              <a:endParaRPr lang="es-ES" sz="1600"/>
            </a:p>
          </xdr:txBody>
        </xdr:sp>
      </mc:Choice>
      <mc:Fallback>
        <xdr:sp macro="" textlink="">
          <xdr:nvSpPr>
            <xdr:cNvPr id="11" name="CuadroTexto 5">
              <a:extLst>
                <a:ext uri="{FF2B5EF4-FFF2-40B4-BE49-F238E27FC236}">
                  <a16:creationId xmlns:a16="http://schemas.microsoft.com/office/drawing/2014/main" id="{EB3FCD1F-DFF3-4C34-9C17-56A25B1C0940}"/>
                </a:ext>
              </a:extLst>
            </xdr:cNvPr>
            <xdr:cNvSpPr txBox="1"/>
          </xdr:nvSpPr>
          <xdr:spPr>
            <a:xfrm>
              <a:off x="812427" y="8385436"/>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600" i="0">
                  <a:latin typeface="Cambria Math" panose="02040503050406030204" pitchFamily="18" charset="0"/>
                </a:rPr>
                <a:t>𝑟_1=𝑥_𝑖/(𝑚−1)</a:t>
              </a:r>
              <a:endParaRPr lang="es-ES" sz="1600"/>
            </a:p>
          </xdr:txBody>
        </xdr:sp>
      </mc:Fallback>
    </mc:AlternateContent>
    <xdr:clientData/>
  </xdr:oneCellAnchor>
  <xdr:oneCellAnchor>
    <xdr:from>
      <xdr:col>1</xdr:col>
      <xdr:colOff>435112</xdr:colOff>
      <xdr:row>31</xdr:row>
      <xdr:rowOff>21167</xdr:rowOff>
    </xdr:from>
    <xdr:ext cx="2200137" cy="250453"/>
    <mc:AlternateContent xmlns:mc="http://schemas.openxmlformats.org/markup-compatibility/2006">
      <mc:Choice xmlns:a14="http://schemas.microsoft.com/office/drawing/2010/main" Requires="a14">
        <xdr:sp macro="" textlink="">
          <xdr:nvSpPr>
            <xdr:cNvPr id="12" name="CuadroTexto 7">
              <a:extLst>
                <a:ext uri="{FF2B5EF4-FFF2-40B4-BE49-F238E27FC236}">
                  <a16:creationId xmlns:a16="http://schemas.microsoft.com/office/drawing/2014/main" id="{F3EF58B7-1F6E-47C0-A30A-C273A84B20EB}"/>
                </a:ext>
              </a:extLst>
            </xdr:cNvPr>
            <xdr:cNvSpPr txBox="1"/>
          </xdr:nvSpPr>
          <xdr:spPr>
            <a:xfrm>
              <a:off x="593862" y="7895167"/>
              <a:ext cx="2200137" cy="25045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600"/>
                <a:t>Xi+1</a:t>
              </a:r>
              <a14:m>
                <m:oMath xmlns:m="http://schemas.openxmlformats.org/officeDocument/2006/math">
                  <m:r>
                    <a:rPr lang="es-ES" sz="1600" i="0">
                      <a:latin typeface="Cambria Math" panose="02040503050406030204" pitchFamily="18" charset="0"/>
                    </a:rPr>
                    <m:t>=</m:t>
                  </m:r>
                  <m:d>
                    <m:dPr>
                      <m:ctrlPr>
                        <a:rPr lang="es-ES" sz="1600" i="1">
                          <a:latin typeface="Cambria Math" panose="02040503050406030204" pitchFamily="18" charset="0"/>
                        </a:rPr>
                      </m:ctrlPr>
                    </m:dPr>
                    <m:e>
                      <m:r>
                        <a:rPr lang="es-ES" sz="1600" i="1">
                          <a:latin typeface="Cambria Math" panose="02040503050406030204" pitchFamily="18" charset="0"/>
                        </a:rPr>
                        <m:t>𝑎</m:t>
                      </m:r>
                      <m:r>
                        <m:rPr>
                          <m:sty m:val="p"/>
                        </m:rPr>
                        <a:rPr lang="es-ES" sz="1600" b="0" i="0">
                          <a:latin typeface="Cambria Math" panose="02040503050406030204" pitchFamily="18" charset="0"/>
                        </a:rPr>
                        <m:t>Xi</m:t>
                      </m:r>
                      <m:r>
                        <a:rPr lang="es-ES" sz="1600" i="0">
                          <a:latin typeface="Cambria Math" panose="02040503050406030204" pitchFamily="18" charset="0"/>
                        </a:rPr>
                        <m:t>+</m:t>
                      </m:r>
                      <m:r>
                        <a:rPr lang="es-ES" sz="1600" i="1">
                          <a:latin typeface="Cambria Math" panose="02040503050406030204" pitchFamily="18" charset="0"/>
                        </a:rPr>
                        <m:t>𝑐</m:t>
                      </m:r>
                    </m:e>
                  </m:d>
                  <m:func>
                    <m:funcPr>
                      <m:ctrlPr>
                        <a:rPr lang="es-ES" sz="1600" i="1">
                          <a:latin typeface="Cambria Math" panose="02040503050406030204" pitchFamily="18" charset="0"/>
                        </a:rPr>
                      </m:ctrlPr>
                    </m:funcPr>
                    <m:fName>
                      <m:r>
                        <m:rPr>
                          <m:sty m:val="p"/>
                        </m:rPr>
                        <a:rPr lang="es-ES" sz="1600" i="0">
                          <a:latin typeface="Cambria Math" panose="02040503050406030204" pitchFamily="18" charset="0"/>
                        </a:rPr>
                        <m:t>mod</m:t>
                      </m:r>
                    </m:fName>
                    <m:e>
                      <m:d>
                        <m:dPr>
                          <m:ctrlPr>
                            <a:rPr lang="es-ES" sz="1600" i="1">
                              <a:latin typeface="Cambria Math" panose="02040503050406030204" pitchFamily="18" charset="0"/>
                            </a:rPr>
                          </m:ctrlPr>
                        </m:dPr>
                        <m:e>
                          <m:r>
                            <a:rPr lang="es-ES" sz="1600" i="1">
                              <a:latin typeface="Cambria Math" panose="02040503050406030204" pitchFamily="18" charset="0"/>
                            </a:rPr>
                            <m:t>𝑚</m:t>
                          </m:r>
                        </m:e>
                      </m:d>
                    </m:e>
                  </m:func>
                </m:oMath>
              </a14:m>
              <a:endParaRPr lang="es-ES" sz="1100"/>
            </a:p>
          </xdr:txBody>
        </xdr:sp>
      </mc:Choice>
      <mc:Fallback>
        <xdr:sp macro="" textlink="">
          <xdr:nvSpPr>
            <xdr:cNvPr id="12" name="CuadroTexto 7">
              <a:extLst>
                <a:ext uri="{FF2B5EF4-FFF2-40B4-BE49-F238E27FC236}">
                  <a16:creationId xmlns:a16="http://schemas.microsoft.com/office/drawing/2014/main" id="{F3EF58B7-1F6E-47C0-A30A-C273A84B20EB}"/>
                </a:ext>
              </a:extLst>
            </xdr:cNvPr>
            <xdr:cNvSpPr txBox="1"/>
          </xdr:nvSpPr>
          <xdr:spPr>
            <a:xfrm>
              <a:off x="593862" y="7895167"/>
              <a:ext cx="2200137" cy="25045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600"/>
                <a:t>Xi+1</a:t>
              </a:r>
              <a:r>
                <a:rPr lang="es-ES" sz="1600" i="0">
                  <a:latin typeface="Cambria Math" panose="02040503050406030204" pitchFamily="18" charset="0"/>
                </a:rPr>
                <a:t>=(𝑎</a:t>
              </a:r>
              <a:r>
                <a:rPr lang="es-ES" sz="1600" b="0" i="0">
                  <a:latin typeface="Cambria Math" panose="02040503050406030204" pitchFamily="18" charset="0"/>
                </a:rPr>
                <a:t>Xi</a:t>
              </a:r>
              <a:r>
                <a:rPr lang="es-ES" sz="1600" i="0">
                  <a:latin typeface="Cambria Math" panose="02040503050406030204" pitchFamily="18" charset="0"/>
                </a:rPr>
                <a:t>+𝑐)  mod⁡(𝑚)</a:t>
              </a:r>
              <a:endParaRPr lang="es-E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oneCellAnchor>
    <xdr:from>
      <xdr:col>25</xdr:col>
      <xdr:colOff>271462</xdr:colOff>
      <xdr:row>9</xdr:row>
      <xdr:rowOff>0</xdr:rowOff>
    </xdr:from>
    <xdr:ext cx="65" cy="172227"/>
    <xdr:sp macro="" textlink="">
      <xdr:nvSpPr>
        <xdr:cNvPr id="2" name="CuadroTexto 1">
          <a:extLst>
            <a:ext uri="{FF2B5EF4-FFF2-40B4-BE49-F238E27FC236}">
              <a16:creationId xmlns:a16="http://schemas.microsoft.com/office/drawing/2014/main" id="{42D7DE5D-2813-418F-AC33-A475777915E8}"/>
            </a:ext>
          </a:extLst>
        </xdr:cNvPr>
        <xdr:cNvSpPr txBox="1"/>
      </xdr:nvSpPr>
      <xdr:spPr>
        <a:xfrm>
          <a:off x="15644812" y="275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3</xdr:col>
      <xdr:colOff>271462</xdr:colOff>
      <xdr:row>25</xdr:row>
      <xdr:rowOff>157162</xdr:rowOff>
    </xdr:from>
    <xdr:ext cx="65" cy="172227"/>
    <xdr:sp macro="" textlink="">
      <xdr:nvSpPr>
        <xdr:cNvPr id="3" name="CuadroTexto 8">
          <a:extLst>
            <a:ext uri="{FF2B5EF4-FFF2-40B4-BE49-F238E27FC236}">
              <a16:creationId xmlns:a16="http://schemas.microsoft.com/office/drawing/2014/main" id="{EBB31FB5-0967-4AF8-A7E1-CCEB80981C8B}"/>
            </a:ext>
          </a:extLst>
        </xdr:cNvPr>
        <xdr:cNvSpPr txBox="1"/>
      </xdr:nvSpPr>
      <xdr:spPr>
        <a:xfrm>
          <a:off x="1624012" y="715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5</xdr:col>
      <xdr:colOff>571071</xdr:colOff>
      <xdr:row>22</xdr:row>
      <xdr:rowOff>133352</xdr:rowOff>
    </xdr:from>
    <xdr:to>
      <xdr:col>6</xdr:col>
      <xdr:colOff>444012</xdr:colOff>
      <xdr:row>24</xdr:row>
      <xdr:rowOff>163306</xdr:rowOff>
    </xdr:to>
    <xdr:sp macro="" textlink="">
      <xdr:nvSpPr>
        <xdr:cNvPr id="4" name="Oval 3">
          <a:extLst>
            <a:ext uri="{FF2B5EF4-FFF2-40B4-BE49-F238E27FC236}">
              <a16:creationId xmlns:a16="http://schemas.microsoft.com/office/drawing/2014/main" id="{6D9C2CFE-296D-4436-BC1E-73005D1D1245}"/>
            </a:ext>
          </a:extLst>
        </xdr:cNvPr>
        <xdr:cNvSpPr/>
      </xdr:nvSpPr>
      <xdr:spPr>
        <a:xfrm>
          <a:off x="3103600" y="6531911"/>
          <a:ext cx="478059" cy="455777"/>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6</xdr:col>
      <xdr:colOff>576975</xdr:colOff>
      <xdr:row>34</xdr:row>
      <xdr:rowOff>53403</xdr:rowOff>
    </xdr:from>
    <xdr:to>
      <xdr:col>7</xdr:col>
      <xdr:colOff>421213</xdr:colOff>
      <xdr:row>36</xdr:row>
      <xdr:rowOff>74434</xdr:rowOff>
    </xdr:to>
    <xdr:sp macro="" textlink="">
      <xdr:nvSpPr>
        <xdr:cNvPr id="5" name="Oval 4">
          <a:extLst>
            <a:ext uri="{FF2B5EF4-FFF2-40B4-BE49-F238E27FC236}">
              <a16:creationId xmlns:a16="http://schemas.microsoft.com/office/drawing/2014/main" id="{463E235D-3BED-4A23-B6CC-47A248B495D4}"/>
            </a:ext>
          </a:extLst>
        </xdr:cNvPr>
        <xdr:cNvSpPr/>
      </xdr:nvSpPr>
      <xdr:spPr>
        <a:xfrm>
          <a:off x="3714622" y="8995697"/>
          <a:ext cx="471767" cy="446855"/>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2</xdr:col>
      <xdr:colOff>107707</xdr:colOff>
      <xdr:row>21</xdr:row>
      <xdr:rowOff>19784</xdr:rowOff>
    </xdr:from>
    <xdr:to>
      <xdr:col>2</xdr:col>
      <xdr:colOff>582492</xdr:colOff>
      <xdr:row>23</xdr:row>
      <xdr:rowOff>81330</xdr:rowOff>
    </xdr:to>
    <xdr:sp macro="" textlink="">
      <xdr:nvSpPr>
        <xdr:cNvPr id="6" name="Oval 5">
          <a:extLst>
            <a:ext uri="{FF2B5EF4-FFF2-40B4-BE49-F238E27FC236}">
              <a16:creationId xmlns:a16="http://schemas.microsoft.com/office/drawing/2014/main" id="{9BF83CFD-E0F2-4A5B-BB0E-636F48174653}"/>
            </a:ext>
          </a:extLst>
        </xdr:cNvPr>
        <xdr:cNvSpPr/>
      </xdr:nvSpPr>
      <xdr:spPr>
        <a:xfrm>
          <a:off x="850657" y="6220559"/>
          <a:ext cx="474785" cy="461596"/>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oneCellAnchor>
    <xdr:from>
      <xdr:col>3</xdr:col>
      <xdr:colOff>271462</xdr:colOff>
      <xdr:row>25</xdr:row>
      <xdr:rowOff>157162</xdr:rowOff>
    </xdr:from>
    <xdr:ext cx="65" cy="172227"/>
    <xdr:sp macro="" textlink="">
      <xdr:nvSpPr>
        <xdr:cNvPr id="7" name="CuadroTexto 2">
          <a:extLst>
            <a:ext uri="{FF2B5EF4-FFF2-40B4-BE49-F238E27FC236}">
              <a16:creationId xmlns:a16="http://schemas.microsoft.com/office/drawing/2014/main" id="{0DF8A1EA-04F7-47A2-89B8-9072E2D01C08}"/>
            </a:ext>
          </a:extLst>
        </xdr:cNvPr>
        <xdr:cNvSpPr txBox="1"/>
      </xdr:nvSpPr>
      <xdr:spPr>
        <a:xfrm>
          <a:off x="1624012" y="7158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3</xdr:col>
      <xdr:colOff>271462</xdr:colOff>
      <xdr:row>27</xdr:row>
      <xdr:rowOff>157162</xdr:rowOff>
    </xdr:from>
    <xdr:ext cx="65" cy="172227"/>
    <xdr:sp macro="" textlink="">
      <xdr:nvSpPr>
        <xdr:cNvPr id="8" name="CuadroTexto 4">
          <a:extLst>
            <a:ext uri="{FF2B5EF4-FFF2-40B4-BE49-F238E27FC236}">
              <a16:creationId xmlns:a16="http://schemas.microsoft.com/office/drawing/2014/main" id="{694A58CC-7B24-4453-A96F-F78487E55BDF}"/>
            </a:ext>
          </a:extLst>
        </xdr:cNvPr>
        <xdr:cNvSpPr txBox="1"/>
      </xdr:nvSpPr>
      <xdr:spPr>
        <a:xfrm>
          <a:off x="1624012" y="7558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2</xdr:col>
      <xdr:colOff>593913</xdr:colOff>
      <xdr:row>35</xdr:row>
      <xdr:rowOff>56975</xdr:rowOff>
    </xdr:from>
    <xdr:ext cx="1689918" cy="421719"/>
    <mc:AlternateContent xmlns:mc="http://schemas.openxmlformats.org/markup-compatibility/2006">
      <mc:Choice xmlns:a14="http://schemas.microsoft.com/office/drawing/2010/main" Requires="a14">
        <xdr:sp macro="" textlink="">
          <xdr:nvSpPr>
            <xdr:cNvPr id="9" name="CuadroTexto 5">
              <a:extLst>
                <a:ext uri="{FF2B5EF4-FFF2-40B4-BE49-F238E27FC236}">
                  <a16:creationId xmlns:a16="http://schemas.microsoft.com/office/drawing/2014/main" id="{D5A81EDC-5DFD-4F13-85C9-FF7C5B0AA834}"/>
                </a:ext>
              </a:extLst>
            </xdr:cNvPr>
            <xdr:cNvSpPr txBox="1"/>
          </xdr:nvSpPr>
          <xdr:spPr>
            <a:xfrm>
              <a:off x="1311089" y="9212181"/>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600" i="1">
                            <a:latin typeface="Cambria Math" panose="02040503050406030204" pitchFamily="18" charset="0"/>
                          </a:rPr>
                        </m:ctrlPr>
                      </m:sSubPr>
                      <m:e>
                        <m:r>
                          <a:rPr lang="es-ES" sz="1600" i="1">
                            <a:latin typeface="Cambria Math" panose="02040503050406030204" pitchFamily="18" charset="0"/>
                          </a:rPr>
                          <m:t>𝑟</m:t>
                        </m:r>
                      </m:e>
                      <m:sub>
                        <m:r>
                          <a:rPr lang="es-ES" sz="1600" i="0">
                            <a:latin typeface="Cambria Math" panose="02040503050406030204" pitchFamily="18" charset="0"/>
                          </a:rPr>
                          <m:t>1</m:t>
                        </m:r>
                      </m:sub>
                    </m:sSub>
                    <m:r>
                      <a:rPr lang="es-ES" sz="1600" i="0">
                        <a:latin typeface="Cambria Math" panose="02040503050406030204" pitchFamily="18" charset="0"/>
                      </a:rPr>
                      <m:t>=</m:t>
                    </m:r>
                    <m:f>
                      <m:fPr>
                        <m:ctrlPr>
                          <a:rPr lang="es-ES" sz="1600" i="1">
                            <a:latin typeface="Cambria Math" panose="02040503050406030204" pitchFamily="18" charset="0"/>
                          </a:rPr>
                        </m:ctrlPr>
                      </m:fPr>
                      <m:num>
                        <m:sSub>
                          <m:sSubPr>
                            <m:ctrlPr>
                              <a:rPr lang="es-ES" sz="1600" i="1">
                                <a:latin typeface="Cambria Math" panose="02040503050406030204" pitchFamily="18" charset="0"/>
                              </a:rPr>
                            </m:ctrlPr>
                          </m:sSubPr>
                          <m:e>
                            <m:r>
                              <a:rPr lang="es-ES" sz="1600" i="1">
                                <a:latin typeface="Cambria Math" panose="02040503050406030204" pitchFamily="18" charset="0"/>
                              </a:rPr>
                              <m:t>𝑥</m:t>
                            </m:r>
                          </m:e>
                          <m:sub>
                            <m:r>
                              <a:rPr lang="es-ES" sz="1600" i="1">
                                <a:latin typeface="Cambria Math" panose="02040503050406030204" pitchFamily="18" charset="0"/>
                              </a:rPr>
                              <m:t>𝑖</m:t>
                            </m:r>
                          </m:sub>
                        </m:sSub>
                      </m:num>
                      <m:den>
                        <m:r>
                          <a:rPr lang="es-ES" sz="1600" i="1">
                            <a:latin typeface="Cambria Math" panose="02040503050406030204" pitchFamily="18" charset="0"/>
                          </a:rPr>
                          <m:t>𝑚</m:t>
                        </m:r>
                        <m:r>
                          <a:rPr lang="es-ES" sz="1600" i="0">
                            <a:latin typeface="Cambria Math" panose="02040503050406030204" pitchFamily="18" charset="0"/>
                          </a:rPr>
                          <m:t>−1</m:t>
                        </m:r>
                      </m:den>
                    </m:f>
                  </m:oMath>
                </m:oMathPara>
              </a14:m>
              <a:endParaRPr lang="es-ES" sz="1600">
                <a:latin typeface="Neo Sans Pro" panose="020B0504030504040204" pitchFamily="34" charset="0"/>
              </a:endParaRPr>
            </a:p>
          </xdr:txBody>
        </xdr:sp>
      </mc:Choice>
      <mc:Fallback>
        <xdr:sp macro="" textlink="">
          <xdr:nvSpPr>
            <xdr:cNvPr id="9" name="CuadroTexto 5">
              <a:extLst>
                <a:ext uri="{FF2B5EF4-FFF2-40B4-BE49-F238E27FC236}">
                  <a16:creationId xmlns:a16="http://schemas.microsoft.com/office/drawing/2014/main" id="{D5A81EDC-5DFD-4F13-85C9-FF7C5B0AA834}"/>
                </a:ext>
              </a:extLst>
            </xdr:cNvPr>
            <xdr:cNvSpPr txBox="1"/>
          </xdr:nvSpPr>
          <xdr:spPr>
            <a:xfrm>
              <a:off x="1311089" y="9212181"/>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600" i="0">
                  <a:latin typeface="Cambria Math" panose="02040503050406030204" pitchFamily="18" charset="0"/>
                </a:rPr>
                <a:t>𝑟_1=𝑥_𝑖/(𝑚−1)</a:t>
              </a:r>
              <a:endParaRPr lang="es-ES" sz="1600">
                <a:latin typeface="Neo Sans Pro" panose="020B0504030504040204" pitchFamily="34" charset="0"/>
              </a:endParaRPr>
            </a:p>
          </xdr:txBody>
        </xdr:sp>
      </mc:Fallback>
    </mc:AlternateContent>
    <xdr:clientData/>
  </xdr:oneCellAnchor>
  <xdr:oneCellAnchor>
    <xdr:from>
      <xdr:col>2</xdr:col>
      <xdr:colOff>339863</xdr:colOff>
      <xdr:row>31</xdr:row>
      <xdr:rowOff>168088</xdr:rowOff>
    </xdr:from>
    <xdr:ext cx="2219518" cy="246671"/>
    <mc:AlternateContent xmlns:mc="http://schemas.openxmlformats.org/markup-compatibility/2006">
      <mc:Choice xmlns:a14="http://schemas.microsoft.com/office/drawing/2010/main" Requires="a14">
        <xdr:sp macro="" textlink="">
          <xdr:nvSpPr>
            <xdr:cNvPr id="10" name="CuadroTexto 7">
              <a:extLst>
                <a:ext uri="{FF2B5EF4-FFF2-40B4-BE49-F238E27FC236}">
                  <a16:creationId xmlns:a16="http://schemas.microsoft.com/office/drawing/2014/main" id="{C35C1B70-775D-4FB9-AB1E-2E5BDCC3A751}"/>
                </a:ext>
              </a:extLst>
            </xdr:cNvPr>
            <xdr:cNvSpPr txBox="1"/>
          </xdr:nvSpPr>
          <xdr:spPr>
            <a:xfrm>
              <a:off x="1057039" y="8617323"/>
              <a:ext cx="2219518" cy="24667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a:latin typeface="Neo Sans Pro" panose="020B0504030504040204" pitchFamily="34" charset="0"/>
                </a:rPr>
                <a:t>Xi+1</a:t>
              </a:r>
              <a14:m>
                <m:oMath xmlns:m="http://schemas.openxmlformats.org/officeDocument/2006/math">
                  <m:r>
                    <a:rPr lang="es-ES" sz="1600" i="0">
                      <a:latin typeface="Cambria Math" panose="02040503050406030204" pitchFamily="18" charset="0"/>
                    </a:rPr>
                    <m:t>=</m:t>
                  </m:r>
                  <m:d>
                    <m:dPr>
                      <m:ctrlPr>
                        <a:rPr lang="es-ES" sz="1600" i="1">
                          <a:latin typeface="Cambria Math" panose="02040503050406030204" pitchFamily="18" charset="0"/>
                        </a:rPr>
                      </m:ctrlPr>
                    </m:dPr>
                    <m:e>
                      <m:r>
                        <a:rPr lang="es-ES" sz="1600" i="1">
                          <a:latin typeface="Cambria Math" panose="02040503050406030204" pitchFamily="18" charset="0"/>
                        </a:rPr>
                        <m:t>𝑎</m:t>
                      </m:r>
                      <m:r>
                        <m:rPr>
                          <m:sty m:val="p"/>
                        </m:rPr>
                        <a:rPr lang="es-ES" sz="1600" b="0" i="0">
                          <a:latin typeface="Cambria Math" panose="02040503050406030204" pitchFamily="18" charset="0"/>
                        </a:rPr>
                        <m:t>Xi</m:t>
                      </m:r>
                      <m:r>
                        <a:rPr lang="es-ES" sz="1600" i="0">
                          <a:latin typeface="Cambria Math" panose="02040503050406030204" pitchFamily="18" charset="0"/>
                        </a:rPr>
                        <m:t>+</m:t>
                      </m:r>
                      <m:r>
                        <a:rPr lang="es-ES" sz="1600" i="1">
                          <a:latin typeface="Cambria Math" panose="02040503050406030204" pitchFamily="18" charset="0"/>
                        </a:rPr>
                        <m:t>𝑐</m:t>
                      </m:r>
                    </m:e>
                  </m:d>
                  <m:func>
                    <m:funcPr>
                      <m:ctrlPr>
                        <a:rPr lang="es-ES" sz="1600" i="1">
                          <a:latin typeface="Cambria Math" panose="02040503050406030204" pitchFamily="18" charset="0"/>
                        </a:rPr>
                      </m:ctrlPr>
                    </m:funcPr>
                    <m:fName>
                      <m:r>
                        <m:rPr>
                          <m:sty m:val="p"/>
                        </m:rPr>
                        <a:rPr lang="es-ES" sz="1600" i="0">
                          <a:latin typeface="Cambria Math" panose="02040503050406030204" pitchFamily="18" charset="0"/>
                        </a:rPr>
                        <m:t>mod</m:t>
                      </m:r>
                    </m:fName>
                    <m:e>
                      <m:d>
                        <m:dPr>
                          <m:ctrlPr>
                            <a:rPr lang="es-ES" sz="1600" i="1">
                              <a:latin typeface="Cambria Math" panose="02040503050406030204" pitchFamily="18" charset="0"/>
                            </a:rPr>
                          </m:ctrlPr>
                        </m:dPr>
                        <m:e>
                          <m:r>
                            <a:rPr lang="es-ES" sz="1600" i="1">
                              <a:latin typeface="Cambria Math" panose="02040503050406030204" pitchFamily="18" charset="0"/>
                            </a:rPr>
                            <m:t>𝑚</m:t>
                          </m:r>
                        </m:e>
                      </m:d>
                    </m:e>
                  </m:func>
                </m:oMath>
              </a14:m>
              <a:endParaRPr lang="es-ES" sz="1100">
                <a:latin typeface="Neo Sans Pro" panose="020B0504030504040204" pitchFamily="34" charset="0"/>
              </a:endParaRPr>
            </a:p>
          </xdr:txBody>
        </xdr:sp>
      </mc:Choice>
      <mc:Fallback>
        <xdr:sp macro="" textlink="">
          <xdr:nvSpPr>
            <xdr:cNvPr id="10" name="CuadroTexto 7">
              <a:extLst>
                <a:ext uri="{FF2B5EF4-FFF2-40B4-BE49-F238E27FC236}">
                  <a16:creationId xmlns:a16="http://schemas.microsoft.com/office/drawing/2014/main" id="{C35C1B70-775D-4FB9-AB1E-2E5BDCC3A751}"/>
                </a:ext>
              </a:extLst>
            </xdr:cNvPr>
            <xdr:cNvSpPr txBox="1"/>
          </xdr:nvSpPr>
          <xdr:spPr>
            <a:xfrm>
              <a:off x="1057039" y="8617323"/>
              <a:ext cx="2219518" cy="24667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a:latin typeface="Neo Sans Pro" panose="020B0504030504040204" pitchFamily="34" charset="0"/>
                </a:rPr>
                <a:t>Xi+1</a:t>
              </a:r>
              <a:r>
                <a:rPr lang="es-ES" sz="1600" i="0">
                  <a:latin typeface="Cambria Math" panose="02040503050406030204" pitchFamily="18" charset="0"/>
                </a:rPr>
                <a:t>=(𝑎</a:t>
              </a:r>
              <a:r>
                <a:rPr lang="es-ES" sz="1600" b="0" i="0">
                  <a:latin typeface="Cambria Math" panose="02040503050406030204" pitchFamily="18" charset="0"/>
                </a:rPr>
                <a:t>Xi</a:t>
              </a:r>
              <a:r>
                <a:rPr lang="es-ES" sz="1600" i="0">
                  <a:latin typeface="Cambria Math" panose="02040503050406030204" pitchFamily="18" charset="0"/>
                </a:rPr>
                <a:t>+𝑐)  mod⁡(𝑚)</a:t>
              </a:r>
              <a:endParaRPr lang="es-ES" sz="1100">
                <a:latin typeface="Neo Sans Pro" panose="020B0504030504040204" pitchFamily="34" charset="0"/>
              </a:endParaRPr>
            </a:p>
          </xdr:txBody>
        </xdr:sp>
      </mc:Fallback>
    </mc:AlternateContent>
    <xdr:clientData/>
  </xdr:oneCellAnchor>
  <xdr:oneCellAnchor>
    <xdr:from>
      <xdr:col>3</xdr:col>
      <xdr:colOff>271462</xdr:colOff>
      <xdr:row>25</xdr:row>
      <xdr:rowOff>157162</xdr:rowOff>
    </xdr:from>
    <xdr:ext cx="65" cy="172227"/>
    <xdr:sp macro="" textlink="">
      <xdr:nvSpPr>
        <xdr:cNvPr id="11" name="CuadroTexto 2">
          <a:extLst>
            <a:ext uri="{FF2B5EF4-FFF2-40B4-BE49-F238E27FC236}">
              <a16:creationId xmlns:a16="http://schemas.microsoft.com/office/drawing/2014/main" id="{35402454-6B41-4E2A-8362-658ED5876E66}"/>
            </a:ext>
          </a:extLst>
        </xdr:cNvPr>
        <xdr:cNvSpPr txBox="1"/>
      </xdr:nvSpPr>
      <xdr:spPr>
        <a:xfrm>
          <a:off x="3910012" y="8462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3</xdr:col>
      <xdr:colOff>271462</xdr:colOff>
      <xdr:row>26</xdr:row>
      <xdr:rowOff>157162</xdr:rowOff>
    </xdr:from>
    <xdr:ext cx="65" cy="172227"/>
    <xdr:sp macro="" textlink="">
      <xdr:nvSpPr>
        <xdr:cNvPr id="12" name="CuadroTexto 4">
          <a:extLst>
            <a:ext uri="{FF2B5EF4-FFF2-40B4-BE49-F238E27FC236}">
              <a16:creationId xmlns:a16="http://schemas.microsoft.com/office/drawing/2014/main" id="{99C8B6D3-286F-4E9C-A727-5BAC6110BAAE}"/>
            </a:ext>
          </a:extLst>
        </xdr:cNvPr>
        <xdr:cNvSpPr txBox="1"/>
      </xdr:nvSpPr>
      <xdr:spPr>
        <a:xfrm>
          <a:off x="3910012" y="8662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25</xdr:col>
      <xdr:colOff>271462</xdr:colOff>
      <xdr:row>9</xdr:row>
      <xdr:rowOff>0</xdr:rowOff>
    </xdr:from>
    <xdr:ext cx="65" cy="172227"/>
    <xdr:sp macro="" textlink="">
      <xdr:nvSpPr>
        <xdr:cNvPr id="2" name="CuadroTexto 1">
          <a:extLst>
            <a:ext uri="{FF2B5EF4-FFF2-40B4-BE49-F238E27FC236}">
              <a16:creationId xmlns:a16="http://schemas.microsoft.com/office/drawing/2014/main" id="{C256E43A-C947-4C23-9182-D92DE77882D1}"/>
            </a:ext>
          </a:extLst>
        </xdr:cNvPr>
        <xdr:cNvSpPr txBox="1"/>
      </xdr:nvSpPr>
      <xdr:spPr>
        <a:xfrm>
          <a:off x="15825787" y="275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3</xdr:col>
      <xdr:colOff>271462</xdr:colOff>
      <xdr:row>25</xdr:row>
      <xdr:rowOff>157162</xdr:rowOff>
    </xdr:from>
    <xdr:ext cx="65" cy="172227"/>
    <xdr:sp macro="" textlink="">
      <xdr:nvSpPr>
        <xdr:cNvPr id="3" name="CuadroTexto 8">
          <a:extLst>
            <a:ext uri="{FF2B5EF4-FFF2-40B4-BE49-F238E27FC236}">
              <a16:creationId xmlns:a16="http://schemas.microsoft.com/office/drawing/2014/main" id="{636D79B4-7FB1-4B38-90C3-452ED9A92AE1}"/>
            </a:ext>
          </a:extLst>
        </xdr:cNvPr>
        <xdr:cNvSpPr txBox="1"/>
      </xdr:nvSpPr>
      <xdr:spPr>
        <a:xfrm>
          <a:off x="1624012" y="718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7</xdr:col>
      <xdr:colOff>88417</xdr:colOff>
      <xdr:row>22</xdr:row>
      <xdr:rowOff>121347</xdr:rowOff>
    </xdr:from>
    <xdr:to>
      <xdr:col>7</xdr:col>
      <xdr:colOff>573679</xdr:colOff>
      <xdr:row>24</xdr:row>
      <xdr:rowOff>176113</xdr:rowOff>
    </xdr:to>
    <xdr:sp macro="" textlink="">
      <xdr:nvSpPr>
        <xdr:cNvPr id="4" name="Oval 3">
          <a:extLst>
            <a:ext uri="{FF2B5EF4-FFF2-40B4-BE49-F238E27FC236}">
              <a16:creationId xmlns:a16="http://schemas.microsoft.com/office/drawing/2014/main" id="{5159ECA5-2A61-4AEA-A297-FEF08077A2A9}"/>
            </a:ext>
          </a:extLst>
        </xdr:cNvPr>
        <xdr:cNvSpPr/>
      </xdr:nvSpPr>
      <xdr:spPr>
        <a:xfrm>
          <a:off x="3853593" y="6508700"/>
          <a:ext cx="485262" cy="458178"/>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2</a:t>
          </a:r>
        </a:p>
      </xdr:txBody>
    </xdr:sp>
    <xdr:clientData/>
  </xdr:twoCellAnchor>
  <xdr:twoCellAnchor>
    <xdr:from>
      <xdr:col>8</xdr:col>
      <xdr:colOff>240799</xdr:colOff>
      <xdr:row>39</xdr:row>
      <xdr:rowOff>64608</xdr:rowOff>
    </xdr:from>
    <xdr:to>
      <xdr:col>8</xdr:col>
      <xdr:colOff>712566</xdr:colOff>
      <xdr:row>41</xdr:row>
      <xdr:rowOff>85639</xdr:rowOff>
    </xdr:to>
    <xdr:sp macro="" textlink="">
      <xdr:nvSpPr>
        <xdr:cNvPr id="5" name="Oval 4">
          <a:extLst>
            <a:ext uri="{FF2B5EF4-FFF2-40B4-BE49-F238E27FC236}">
              <a16:creationId xmlns:a16="http://schemas.microsoft.com/office/drawing/2014/main" id="{65DC5E71-EC37-4412-9745-8A792084B54F}"/>
            </a:ext>
          </a:extLst>
        </xdr:cNvPr>
        <xdr:cNvSpPr/>
      </xdr:nvSpPr>
      <xdr:spPr>
        <a:xfrm>
          <a:off x="4611093" y="9892167"/>
          <a:ext cx="471767" cy="424443"/>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3</a:t>
          </a:r>
        </a:p>
      </xdr:txBody>
    </xdr:sp>
    <xdr:clientData/>
  </xdr:twoCellAnchor>
  <xdr:twoCellAnchor>
    <xdr:from>
      <xdr:col>2</xdr:col>
      <xdr:colOff>107707</xdr:colOff>
      <xdr:row>21</xdr:row>
      <xdr:rowOff>19784</xdr:rowOff>
    </xdr:from>
    <xdr:to>
      <xdr:col>2</xdr:col>
      <xdr:colOff>582492</xdr:colOff>
      <xdr:row>23</xdr:row>
      <xdr:rowOff>81330</xdr:rowOff>
    </xdr:to>
    <xdr:sp macro="" textlink="">
      <xdr:nvSpPr>
        <xdr:cNvPr id="6" name="Oval 5">
          <a:extLst>
            <a:ext uri="{FF2B5EF4-FFF2-40B4-BE49-F238E27FC236}">
              <a16:creationId xmlns:a16="http://schemas.microsoft.com/office/drawing/2014/main" id="{8623F08A-187E-422D-8F8A-082DBCD8673C}"/>
            </a:ext>
          </a:extLst>
        </xdr:cNvPr>
        <xdr:cNvSpPr/>
      </xdr:nvSpPr>
      <xdr:spPr>
        <a:xfrm>
          <a:off x="850657" y="6220559"/>
          <a:ext cx="474785" cy="471121"/>
        </a:xfrm>
        <a:prstGeom prst="ellipse">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Arial" panose="020B0604020202020204" pitchFamily="34" charset="0"/>
              <a:cs typeface="Arial" panose="020B0604020202020204" pitchFamily="34" charset="0"/>
            </a:rPr>
            <a:t>1</a:t>
          </a:r>
        </a:p>
      </xdr:txBody>
    </xdr:sp>
    <xdr:clientData/>
  </xdr:twoCellAnchor>
  <xdr:oneCellAnchor>
    <xdr:from>
      <xdr:col>3</xdr:col>
      <xdr:colOff>271462</xdr:colOff>
      <xdr:row>25</xdr:row>
      <xdr:rowOff>157162</xdr:rowOff>
    </xdr:from>
    <xdr:ext cx="65" cy="172227"/>
    <xdr:sp macro="" textlink="">
      <xdr:nvSpPr>
        <xdr:cNvPr id="7" name="CuadroTexto 2">
          <a:extLst>
            <a:ext uri="{FF2B5EF4-FFF2-40B4-BE49-F238E27FC236}">
              <a16:creationId xmlns:a16="http://schemas.microsoft.com/office/drawing/2014/main" id="{3F0A1888-20D9-4BD2-A817-881A1EF614B9}"/>
            </a:ext>
          </a:extLst>
        </xdr:cNvPr>
        <xdr:cNvSpPr txBox="1"/>
      </xdr:nvSpPr>
      <xdr:spPr>
        <a:xfrm>
          <a:off x="1624012" y="718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2</xdr:col>
      <xdr:colOff>336177</xdr:colOff>
      <xdr:row>34</xdr:row>
      <xdr:rowOff>45769</xdr:rowOff>
    </xdr:from>
    <xdr:ext cx="1689918" cy="421719"/>
    <mc:AlternateContent xmlns:mc="http://schemas.openxmlformats.org/markup-compatibility/2006">
      <mc:Choice xmlns:a14="http://schemas.microsoft.com/office/drawing/2010/main" Requires="a14">
        <xdr:sp macro="" textlink="">
          <xdr:nvSpPr>
            <xdr:cNvPr id="9" name="CuadroTexto 5">
              <a:extLst>
                <a:ext uri="{FF2B5EF4-FFF2-40B4-BE49-F238E27FC236}">
                  <a16:creationId xmlns:a16="http://schemas.microsoft.com/office/drawing/2014/main" id="{F9C2AF9C-EC39-4255-888E-02BD0871BB62}"/>
                </a:ext>
              </a:extLst>
            </xdr:cNvPr>
            <xdr:cNvSpPr txBox="1"/>
          </xdr:nvSpPr>
          <xdr:spPr>
            <a:xfrm>
              <a:off x="1079127" y="8951644"/>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600" b="1" i="1">
                            <a:latin typeface="Cambria Math" panose="02040503050406030204" pitchFamily="18" charset="0"/>
                          </a:rPr>
                        </m:ctrlPr>
                      </m:sSubPr>
                      <m:e>
                        <m:r>
                          <a:rPr lang="es-ES" sz="1600" b="1" i="1">
                            <a:latin typeface="Cambria Math" panose="02040503050406030204" pitchFamily="18" charset="0"/>
                          </a:rPr>
                          <m:t>𝒓</m:t>
                        </m:r>
                      </m:e>
                      <m:sub>
                        <m:r>
                          <a:rPr lang="es-ES" sz="1600" b="1" i="0">
                            <a:latin typeface="Cambria Math" panose="02040503050406030204" pitchFamily="18" charset="0"/>
                          </a:rPr>
                          <m:t>𝟏</m:t>
                        </m:r>
                      </m:sub>
                    </m:sSub>
                    <m:r>
                      <a:rPr lang="es-ES" sz="1600" b="1" i="0">
                        <a:latin typeface="Cambria Math" panose="02040503050406030204" pitchFamily="18" charset="0"/>
                      </a:rPr>
                      <m:t>=</m:t>
                    </m:r>
                    <m:f>
                      <m:fPr>
                        <m:ctrlPr>
                          <a:rPr lang="es-ES" sz="1600" b="1" i="1">
                            <a:latin typeface="Cambria Math" panose="02040503050406030204" pitchFamily="18" charset="0"/>
                          </a:rPr>
                        </m:ctrlPr>
                      </m:fPr>
                      <m:num>
                        <m:sSub>
                          <m:sSubPr>
                            <m:ctrlPr>
                              <a:rPr lang="es-ES" sz="1600" b="1" i="1">
                                <a:latin typeface="Cambria Math" panose="02040503050406030204" pitchFamily="18" charset="0"/>
                              </a:rPr>
                            </m:ctrlPr>
                          </m:sSubPr>
                          <m:e>
                            <m:r>
                              <a:rPr lang="es-ES" sz="1600" b="1" i="1">
                                <a:latin typeface="Cambria Math" panose="02040503050406030204" pitchFamily="18" charset="0"/>
                              </a:rPr>
                              <m:t>𝒙</m:t>
                            </m:r>
                          </m:e>
                          <m:sub>
                            <m:r>
                              <a:rPr lang="es-ES" sz="1600" b="1" i="1">
                                <a:latin typeface="Cambria Math" panose="02040503050406030204" pitchFamily="18" charset="0"/>
                              </a:rPr>
                              <m:t>𝒊</m:t>
                            </m:r>
                          </m:sub>
                        </m:sSub>
                      </m:num>
                      <m:den>
                        <m:r>
                          <a:rPr lang="es-ES" sz="1600" b="1" i="1">
                            <a:latin typeface="Cambria Math" panose="02040503050406030204" pitchFamily="18" charset="0"/>
                          </a:rPr>
                          <m:t>𝒎</m:t>
                        </m:r>
                        <m:r>
                          <a:rPr lang="es-ES" sz="1600" b="1" i="0">
                            <a:latin typeface="Cambria Math" panose="02040503050406030204" pitchFamily="18" charset="0"/>
                          </a:rPr>
                          <m:t>−</m:t>
                        </m:r>
                        <m:r>
                          <a:rPr lang="es-ES" sz="1600" b="1" i="0">
                            <a:latin typeface="Cambria Math" panose="02040503050406030204" pitchFamily="18" charset="0"/>
                          </a:rPr>
                          <m:t>𝟏</m:t>
                        </m:r>
                      </m:den>
                    </m:f>
                  </m:oMath>
                </m:oMathPara>
              </a14:m>
              <a:endParaRPr lang="es-ES" sz="1600" b="1">
                <a:latin typeface="Neo Sans Pro" panose="020B0504030504040204" pitchFamily="34" charset="0"/>
              </a:endParaRPr>
            </a:p>
          </xdr:txBody>
        </xdr:sp>
      </mc:Choice>
      <mc:Fallback>
        <xdr:sp macro="" textlink="">
          <xdr:nvSpPr>
            <xdr:cNvPr id="9" name="CuadroTexto 5">
              <a:extLst>
                <a:ext uri="{FF2B5EF4-FFF2-40B4-BE49-F238E27FC236}">
                  <a16:creationId xmlns:a16="http://schemas.microsoft.com/office/drawing/2014/main" id="{F9C2AF9C-EC39-4255-888E-02BD0871BB62}"/>
                </a:ext>
              </a:extLst>
            </xdr:cNvPr>
            <xdr:cNvSpPr txBox="1"/>
          </xdr:nvSpPr>
          <xdr:spPr>
            <a:xfrm>
              <a:off x="1079127" y="8951644"/>
              <a:ext cx="1689918" cy="421719"/>
            </a:xfrm>
            <a:prstGeom prst="rect">
              <a:avLst/>
            </a:prstGeom>
            <a:solidFill>
              <a:sysClr val="window" lastClr="FFFFFF"/>
            </a:solidFill>
            <a:ln w="12700">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600" b="1" i="0">
                  <a:latin typeface="Cambria Math" panose="02040503050406030204" pitchFamily="18" charset="0"/>
                </a:rPr>
                <a:t>𝒓_𝟏=𝒙_𝒊/(𝒎−𝟏)</a:t>
              </a:r>
              <a:endParaRPr lang="es-ES" sz="1600" b="1">
                <a:latin typeface="Neo Sans Pro" panose="020B0504030504040204" pitchFamily="34" charset="0"/>
              </a:endParaRPr>
            </a:p>
          </xdr:txBody>
        </xdr:sp>
      </mc:Fallback>
    </mc:AlternateContent>
    <xdr:clientData/>
  </xdr:oneCellAnchor>
  <xdr:oneCellAnchor>
    <xdr:from>
      <xdr:col>2</xdr:col>
      <xdr:colOff>339863</xdr:colOff>
      <xdr:row>31</xdr:row>
      <xdr:rowOff>168088</xdr:rowOff>
    </xdr:from>
    <xdr:ext cx="2344873" cy="253211"/>
    <mc:AlternateContent xmlns:mc="http://schemas.openxmlformats.org/markup-compatibility/2006">
      <mc:Choice xmlns:a14="http://schemas.microsoft.com/office/drawing/2010/main" Requires="a14">
        <xdr:sp macro="" textlink="">
          <xdr:nvSpPr>
            <xdr:cNvPr id="10" name="CuadroTexto 7">
              <a:extLst>
                <a:ext uri="{FF2B5EF4-FFF2-40B4-BE49-F238E27FC236}">
                  <a16:creationId xmlns:a16="http://schemas.microsoft.com/office/drawing/2014/main" id="{ED02E49E-3F33-4E2A-BA15-C95AC65F58E6}"/>
                </a:ext>
              </a:extLst>
            </xdr:cNvPr>
            <xdr:cNvSpPr txBox="1"/>
          </xdr:nvSpPr>
          <xdr:spPr>
            <a:xfrm>
              <a:off x="549413" y="7730938"/>
              <a:ext cx="2344873" cy="25321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a:latin typeface="Neo Sans Pro" panose="020B0504030504040204" pitchFamily="34" charset="0"/>
                </a:rPr>
                <a:t>Xi+1</a:t>
              </a:r>
              <a14:m>
                <m:oMath xmlns:m="http://schemas.openxmlformats.org/officeDocument/2006/math">
                  <m:r>
                    <a:rPr lang="es-ES" sz="1600" b="1" i="0">
                      <a:latin typeface="Cambria Math" panose="02040503050406030204" pitchFamily="18" charset="0"/>
                    </a:rPr>
                    <m:t>=</m:t>
                  </m:r>
                  <m:d>
                    <m:dPr>
                      <m:ctrlPr>
                        <a:rPr lang="es-ES" sz="1600" b="1" i="1">
                          <a:latin typeface="Cambria Math" panose="02040503050406030204" pitchFamily="18" charset="0"/>
                        </a:rPr>
                      </m:ctrlPr>
                    </m:dPr>
                    <m:e>
                      <m:r>
                        <a:rPr lang="es-ES" sz="1600" b="1" i="1">
                          <a:latin typeface="Cambria Math" panose="02040503050406030204" pitchFamily="18" charset="0"/>
                        </a:rPr>
                        <m:t>𝒂</m:t>
                      </m:r>
                      <m:r>
                        <a:rPr lang="es-ES" sz="1600" b="1" i="0">
                          <a:latin typeface="Cambria Math" panose="02040503050406030204" pitchFamily="18" charset="0"/>
                        </a:rPr>
                        <m:t>𝐗𝐢</m:t>
                      </m:r>
                      <m:r>
                        <a:rPr lang="es-ES" sz="1600" b="1" i="0">
                          <a:latin typeface="Cambria Math" panose="02040503050406030204" pitchFamily="18" charset="0"/>
                        </a:rPr>
                        <m:t>+</m:t>
                      </m:r>
                      <m:r>
                        <a:rPr lang="es-ES" sz="1600" b="1" i="1">
                          <a:latin typeface="Cambria Math" panose="02040503050406030204" pitchFamily="18" charset="0"/>
                        </a:rPr>
                        <m:t>𝒄</m:t>
                      </m:r>
                    </m:e>
                  </m:d>
                  <m:func>
                    <m:funcPr>
                      <m:ctrlPr>
                        <a:rPr lang="es-ES" sz="1600" b="1" i="1">
                          <a:latin typeface="Cambria Math" panose="02040503050406030204" pitchFamily="18" charset="0"/>
                        </a:rPr>
                      </m:ctrlPr>
                    </m:funcPr>
                    <m:fName>
                      <m:r>
                        <a:rPr lang="es-ES" sz="1600" b="1" i="0">
                          <a:latin typeface="Cambria Math" panose="02040503050406030204" pitchFamily="18" charset="0"/>
                        </a:rPr>
                        <m:t>𝐦𝐨𝐝</m:t>
                      </m:r>
                    </m:fName>
                    <m:e>
                      <m:d>
                        <m:dPr>
                          <m:ctrlPr>
                            <a:rPr lang="es-ES" sz="1600" b="1" i="1">
                              <a:latin typeface="Cambria Math" panose="02040503050406030204" pitchFamily="18" charset="0"/>
                            </a:rPr>
                          </m:ctrlPr>
                        </m:dPr>
                        <m:e>
                          <m:r>
                            <a:rPr lang="es-ES" sz="1600" b="1" i="1">
                              <a:latin typeface="Cambria Math" panose="02040503050406030204" pitchFamily="18" charset="0"/>
                            </a:rPr>
                            <m:t>𝒎</m:t>
                          </m:r>
                        </m:e>
                      </m:d>
                    </m:e>
                  </m:func>
                </m:oMath>
              </a14:m>
              <a:endParaRPr lang="es-ES" sz="1100" b="1">
                <a:latin typeface="Neo Sans Pro" panose="020B0504030504040204" pitchFamily="34" charset="0"/>
              </a:endParaRPr>
            </a:p>
          </xdr:txBody>
        </xdr:sp>
      </mc:Choice>
      <mc:Fallback>
        <xdr:sp macro="" textlink="">
          <xdr:nvSpPr>
            <xdr:cNvPr id="10" name="CuadroTexto 7">
              <a:extLst>
                <a:ext uri="{FF2B5EF4-FFF2-40B4-BE49-F238E27FC236}">
                  <a16:creationId xmlns:a16="http://schemas.microsoft.com/office/drawing/2014/main" id="{ED02E49E-3F33-4E2A-BA15-C95AC65F58E6}"/>
                </a:ext>
              </a:extLst>
            </xdr:cNvPr>
            <xdr:cNvSpPr txBox="1"/>
          </xdr:nvSpPr>
          <xdr:spPr>
            <a:xfrm>
              <a:off x="549413" y="7730938"/>
              <a:ext cx="2344873" cy="25321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600" b="1">
                  <a:latin typeface="Neo Sans Pro" panose="020B0504030504040204" pitchFamily="34" charset="0"/>
                </a:rPr>
                <a:t>Xi+1</a:t>
              </a:r>
              <a:r>
                <a:rPr lang="es-ES" sz="1600" b="1" i="0">
                  <a:latin typeface="Cambria Math" panose="02040503050406030204" pitchFamily="18" charset="0"/>
                </a:rPr>
                <a:t>=(𝒂𝐗𝐢+𝒄)  𝐦𝐨𝐝⁡(𝒎)</a:t>
              </a:r>
              <a:endParaRPr lang="es-ES" sz="1100" b="1">
                <a:latin typeface="Neo Sans Pro" panose="020B0504030504040204" pitchFamily="34" charset="0"/>
              </a:endParaRPr>
            </a:p>
          </xdr:txBody>
        </xdr:sp>
      </mc:Fallback>
    </mc:AlternateContent>
    <xdr:clientData/>
  </xdr:oneCellAnchor>
  <xdr:oneCellAnchor>
    <xdr:from>
      <xdr:col>3</xdr:col>
      <xdr:colOff>271462</xdr:colOff>
      <xdr:row>25</xdr:row>
      <xdr:rowOff>157162</xdr:rowOff>
    </xdr:from>
    <xdr:ext cx="65" cy="172227"/>
    <xdr:sp macro="" textlink="">
      <xdr:nvSpPr>
        <xdr:cNvPr id="11" name="CuadroTexto 2">
          <a:extLst>
            <a:ext uri="{FF2B5EF4-FFF2-40B4-BE49-F238E27FC236}">
              <a16:creationId xmlns:a16="http://schemas.microsoft.com/office/drawing/2014/main" id="{BA9A8B51-60B5-40BC-BE4B-ABA8EBC4B177}"/>
            </a:ext>
          </a:extLst>
        </xdr:cNvPr>
        <xdr:cNvSpPr txBox="1"/>
      </xdr:nvSpPr>
      <xdr:spPr>
        <a:xfrm>
          <a:off x="1624012" y="71866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3</xdr:col>
      <xdr:colOff>271462</xdr:colOff>
      <xdr:row>26</xdr:row>
      <xdr:rowOff>157162</xdr:rowOff>
    </xdr:from>
    <xdr:ext cx="65" cy="172227"/>
    <xdr:sp macro="" textlink="">
      <xdr:nvSpPr>
        <xdr:cNvPr id="12" name="CuadroTexto 4">
          <a:extLst>
            <a:ext uri="{FF2B5EF4-FFF2-40B4-BE49-F238E27FC236}">
              <a16:creationId xmlns:a16="http://schemas.microsoft.com/office/drawing/2014/main" id="{52C9AB7E-1E93-4825-9A19-1518D063721F}"/>
            </a:ext>
          </a:extLst>
        </xdr:cNvPr>
        <xdr:cNvSpPr txBox="1"/>
      </xdr:nvSpPr>
      <xdr:spPr>
        <a:xfrm>
          <a:off x="1624012" y="7396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5</xdr:col>
      <xdr:colOff>271462</xdr:colOff>
      <xdr:row>25</xdr:row>
      <xdr:rowOff>157162</xdr:rowOff>
    </xdr:from>
    <xdr:ext cx="65" cy="172227"/>
    <xdr:sp macro="" textlink="">
      <xdr:nvSpPr>
        <xdr:cNvPr id="13" name="CuadroTexto 2">
          <a:extLst>
            <a:ext uri="{FF2B5EF4-FFF2-40B4-BE49-F238E27FC236}">
              <a16:creationId xmlns:a16="http://schemas.microsoft.com/office/drawing/2014/main" id="{55FCB810-8C9F-4000-A4D5-8E9CD9B1791E}"/>
            </a:ext>
          </a:extLst>
        </xdr:cNvPr>
        <xdr:cNvSpPr txBox="1"/>
      </xdr:nvSpPr>
      <xdr:spPr>
        <a:xfrm>
          <a:off x="5453062" y="8472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5</xdr:col>
      <xdr:colOff>271462</xdr:colOff>
      <xdr:row>26</xdr:row>
      <xdr:rowOff>157162</xdr:rowOff>
    </xdr:from>
    <xdr:ext cx="65" cy="172227"/>
    <xdr:sp macro="" textlink="">
      <xdr:nvSpPr>
        <xdr:cNvPr id="14" name="CuadroTexto 4">
          <a:extLst>
            <a:ext uri="{FF2B5EF4-FFF2-40B4-BE49-F238E27FC236}">
              <a16:creationId xmlns:a16="http://schemas.microsoft.com/office/drawing/2014/main" id="{B6BE7DE2-7865-4AD3-AC70-E9B362055F17}"/>
            </a:ext>
          </a:extLst>
        </xdr:cNvPr>
        <xdr:cNvSpPr txBox="1"/>
      </xdr:nvSpPr>
      <xdr:spPr>
        <a:xfrm>
          <a:off x="5453062" y="8672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2</xdr:col>
      <xdr:colOff>593912</xdr:colOff>
      <xdr:row>29</xdr:row>
      <xdr:rowOff>180976</xdr:rowOff>
    </xdr:from>
    <xdr:ext cx="1101538" cy="221599"/>
    <mc:AlternateContent xmlns:mc="http://schemas.openxmlformats.org/markup-compatibility/2006">
      <mc:Choice xmlns:a14="http://schemas.microsoft.com/office/drawing/2010/main" Requires="a14">
        <xdr:sp macro="" textlink="">
          <xdr:nvSpPr>
            <xdr:cNvPr id="15" name="CuadroTexto 5">
              <a:extLst>
                <a:ext uri="{FF2B5EF4-FFF2-40B4-BE49-F238E27FC236}">
                  <a16:creationId xmlns:a16="http://schemas.microsoft.com/office/drawing/2014/main" id="{C12D8E03-E065-4388-9D5B-5C8DB801E3FE}"/>
                </a:ext>
              </a:extLst>
            </xdr:cNvPr>
            <xdr:cNvSpPr txBox="1"/>
          </xdr:nvSpPr>
          <xdr:spPr>
            <a:xfrm>
              <a:off x="803462" y="6991351"/>
              <a:ext cx="1101538" cy="2215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ES" sz="1400" b="1" i="1">
                      <a:latin typeface="Cambria Math" panose="02040503050406030204" pitchFamily="18" charset="0"/>
                    </a:rPr>
                    <m:t>𝒂</m:t>
                  </m:r>
                  <m:r>
                    <a:rPr lang="es-ES" sz="1400" b="1" i="0">
                      <a:latin typeface="Cambria Math" panose="02040503050406030204" pitchFamily="18" charset="0"/>
                    </a:rPr>
                    <m:t>=</m:t>
                  </m:r>
                  <m:r>
                    <a:rPr lang="es-ES" sz="1400" b="1" i="1">
                      <a:latin typeface="Cambria Math" panose="02040503050406030204" pitchFamily="18" charset="0"/>
                    </a:rPr>
                    <m:t>𝒈</m:t>
                  </m:r>
                  <m:r>
                    <a:rPr lang="es-ES" sz="1400" b="1" i="0">
                      <a:latin typeface="Cambria Math" panose="02040503050406030204" pitchFamily="18" charset="0"/>
                    </a:rPr>
                    <m:t>+</m:t>
                  </m:r>
                  <m:r>
                    <a:rPr lang="es-ES" sz="1400" b="1" i="0">
                      <a:latin typeface="Cambria Math" panose="02040503050406030204" pitchFamily="18" charset="0"/>
                    </a:rPr>
                    <m:t>𝟖</m:t>
                  </m:r>
                </m:oMath>
              </a14:m>
              <a:r>
                <a:rPr lang="es-ES" sz="1400" b="1">
                  <a:latin typeface="Neo Sans Pro" panose="020B0504030504040204" pitchFamily="34" charset="0"/>
                </a:rPr>
                <a:t>*2</a:t>
              </a:r>
            </a:p>
          </xdr:txBody>
        </xdr:sp>
      </mc:Choice>
      <mc:Fallback>
        <xdr:sp macro="" textlink="">
          <xdr:nvSpPr>
            <xdr:cNvPr id="15" name="CuadroTexto 5">
              <a:extLst>
                <a:ext uri="{FF2B5EF4-FFF2-40B4-BE49-F238E27FC236}">
                  <a16:creationId xmlns:a16="http://schemas.microsoft.com/office/drawing/2014/main" id="{C12D8E03-E065-4388-9D5B-5C8DB801E3FE}"/>
                </a:ext>
              </a:extLst>
            </xdr:cNvPr>
            <xdr:cNvSpPr txBox="1"/>
          </xdr:nvSpPr>
          <xdr:spPr>
            <a:xfrm>
              <a:off x="803462" y="6991351"/>
              <a:ext cx="1101538" cy="2215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ES" sz="1400" b="1" i="0">
                  <a:latin typeface="Cambria Math" panose="02040503050406030204" pitchFamily="18" charset="0"/>
                </a:rPr>
                <a:t>𝒂=𝒈+𝟖</a:t>
              </a:r>
              <a:r>
                <a:rPr lang="es-ES" sz="1400" b="1">
                  <a:latin typeface="Neo Sans Pro" panose="020B0504030504040204" pitchFamily="34" charset="0"/>
                </a:rPr>
                <a:t>*2</a:t>
              </a:r>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23</xdr:col>
      <xdr:colOff>271462</xdr:colOff>
      <xdr:row>9</xdr:row>
      <xdr:rowOff>157162</xdr:rowOff>
    </xdr:from>
    <xdr:ext cx="65" cy="172227"/>
    <xdr:sp macro="" textlink="">
      <xdr:nvSpPr>
        <xdr:cNvPr id="2" name="CuadroTexto 1">
          <a:extLst>
            <a:ext uri="{FF2B5EF4-FFF2-40B4-BE49-F238E27FC236}">
              <a16:creationId xmlns:a16="http://schemas.microsoft.com/office/drawing/2014/main" id="{53D4B6E5-3675-4FC3-B5ED-703EDB855827}"/>
            </a:ext>
          </a:extLst>
        </xdr:cNvPr>
        <xdr:cNvSpPr txBox="1"/>
      </xdr:nvSpPr>
      <xdr:spPr>
        <a:xfrm>
          <a:off x="15825787" y="2757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29</xdr:row>
      <xdr:rowOff>157162</xdr:rowOff>
    </xdr:from>
    <xdr:ext cx="65" cy="172227"/>
    <xdr:sp macro="" textlink="">
      <xdr:nvSpPr>
        <xdr:cNvPr id="3" name="CuadroTexto 8">
          <a:extLst>
            <a:ext uri="{FF2B5EF4-FFF2-40B4-BE49-F238E27FC236}">
              <a16:creationId xmlns:a16="http://schemas.microsoft.com/office/drawing/2014/main" id="{95D498EB-CF80-49D1-A1EC-D0DCD82F8F3D}"/>
            </a:ext>
          </a:extLst>
        </xdr:cNvPr>
        <xdr:cNvSpPr txBox="1"/>
      </xdr:nvSpPr>
      <xdr:spPr>
        <a:xfrm>
          <a:off x="1624012" y="7148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29</xdr:row>
      <xdr:rowOff>157162</xdr:rowOff>
    </xdr:from>
    <xdr:ext cx="65" cy="172227"/>
    <xdr:sp macro="" textlink="">
      <xdr:nvSpPr>
        <xdr:cNvPr id="7" name="CuadroTexto 2">
          <a:extLst>
            <a:ext uri="{FF2B5EF4-FFF2-40B4-BE49-F238E27FC236}">
              <a16:creationId xmlns:a16="http://schemas.microsoft.com/office/drawing/2014/main" id="{AD4BB675-DB2E-4527-87B5-636975E0F96C}"/>
            </a:ext>
          </a:extLst>
        </xdr:cNvPr>
        <xdr:cNvSpPr txBox="1"/>
      </xdr:nvSpPr>
      <xdr:spPr>
        <a:xfrm>
          <a:off x="1624012" y="7148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29</xdr:row>
      <xdr:rowOff>157162</xdr:rowOff>
    </xdr:from>
    <xdr:ext cx="65" cy="172227"/>
    <xdr:sp macro="" textlink="">
      <xdr:nvSpPr>
        <xdr:cNvPr id="10" name="CuadroTexto 2">
          <a:extLst>
            <a:ext uri="{FF2B5EF4-FFF2-40B4-BE49-F238E27FC236}">
              <a16:creationId xmlns:a16="http://schemas.microsoft.com/office/drawing/2014/main" id="{4D156A50-437B-4613-911A-33A118146A55}"/>
            </a:ext>
          </a:extLst>
        </xdr:cNvPr>
        <xdr:cNvSpPr txBox="1"/>
      </xdr:nvSpPr>
      <xdr:spPr>
        <a:xfrm>
          <a:off x="1624012" y="7148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30</xdr:row>
      <xdr:rowOff>157162</xdr:rowOff>
    </xdr:from>
    <xdr:ext cx="65" cy="172227"/>
    <xdr:sp macro="" textlink="">
      <xdr:nvSpPr>
        <xdr:cNvPr id="11" name="CuadroTexto 4">
          <a:extLst>
            <a:ext uri="{FF2B5EF4-FFF2-40B4-BE49-F238E27FC236}">
              <a16:creationId xmlns:a16="http://schemas.microsoft.com/office/drawing/2014/main" id="{E09B19F4-71DA-4D1D-B45B-AEAB4440BA20}"/>
            </a:ext>
          </a:extLst>
        </xdr:cNvPr>
        <xdr:cNvSpPr txBox="1"/>
      </xdr:nvSpPr>
      <xdr:spPr>
        <a:xfrm>
          <a:off x="1624012" y="7348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29</xdr:row>
      <xdr:rowOff>157162</xdr:rowOff>
    </xdr:from>
    <xdr:ext cx="65" cy="172227"/>
    <xdr:sp macro="" textlink="">
      <xdr:nvSpPr>
        <xdr:cNvPr id="12" name="CuadroTexto 2">
          <a:extLst>
            <a:ext uri="{FF2B5EF4-FFF2-40B4-BE49-F238E27FC236}">
              <a16:creationId xmlns:a16="http://schemas.microsoft.com/office/drawing/2014/main" id="{BC7C11B5-55AB-4846-8E01-A7410F97D8A5}"/>
            </a:ext>
          </a:extLst>
        </xdr:cNvPr>
        <xdr:cNvSpPr txBox="1"/>
      </xdr:nvSpPr>
      <xdr:spPr>
        <a:xfrm>
          <a:off x="2843212" y="71485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oneCellAnchor>
    <xdr:from>
      <xdr:col>0</xdr:col>
      <xdr:colOff>0</xdr:colOff>
      <xdr:row>30</xdr:row>
      <xdr:rowOff>157162</xdr:rowOff>
    </xdr:from>
    <xdr:ext cx="65" cy="172227"/>
    <xdr:sp macro="" textlink="">
      <xdr:nvSpPr>
        <xdr:cNvPr id="13" name="CuadroTexto 4">
          <a:extLst>
            <a:ext uri="{FF2B5EF4-FFF2-40B4-BE49-F238E27FC236}">
              <a16:creationId xmlns:a16="http://schemas.microsoft.com/office/drawing/2014/main" id="{4B10759A-6916-4271-8A6D-1E9A10A05B67}"/>
            </a:ext>
          </a:extLst>
        </xdr:cNvPr>
        <xdr:cNvSpPr txBox="1"/>
      </xdr:nvSpPr>
      <xdr:spPr>
        <a:xfrm>
          <a:off x="2843212" y="7348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419" sz="1100"/>
        </a:p>
      </xdr:txBody>
    </xdr:sp>
    <xdr:clientData/>
  </xdr:oneCellAnchor>
  <xdr:twoCellAnchor>
    <xdr:from>
      <xdr:col>1</xdr:col>
      <xdr:colOff>161926</xdr:colOff>
      <xdr:row>1</xdr:row>
      <xdr:rowOff>190500</xdr:rowOff>
    </xdr:from>
    <xdr:to>
      <xdr:col>19</xdr:col>
      <xdr:colOff>400051</xdr:colOff>
      <xdr:row>23</xdr:row>
      <xdr:rowOff>0</xdr:rowOff>
    </xdr:to>
    <xdr:sp macro="" textlink="">
      <xdr:nvSpPr>
        <xdr:cNvPr id="4" name="TextBox 3">
          <a:extLst>
            <a:ext uri="{FF2B5EF4-FFF2-40B4-BE49-F238E27FC236}">
              <a16:creationId xmlns:a16="http://schemas.microsoft.com/office/drawing/2014/main" id="{CD0AF6C9-9DDC-A1F2-88A3-1B0395BF039B}"/>
            </a:ext>
          </a:extLst>
        </xdr:cNvPr>
        <xdr:cNvSpPr txBox="1"/>
      </xdr:nvSpPr>
      <xdr:spPr>
        <a:xfrm>
          <a:off x="266701" y="771525"/>
          <a:ext cx="12001500" cy="490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Neo Sans Pro" panose="020B0504030504040204" pitchFamily="34" charset="0"/>
            </a:rPr>
            <a:t>Se reconoce que no existe la suficiente potencia a nivel computacional hoy en día para crear Números completamente Aleatorios, ya que se tendrían que utilizar algoritmos sumamente complejos cuya O-Notation, implicaría un tiempo polinomial de procesamiento a nivel de CPU que no se encuentra al alcance de los sistemas computacionales creados hoy en día.</a:t>
          </a:r>
        </a:p>
        <a:p>
          <a:endParaRPr lang="en-US" sz="1800">
            <a:latin typeface="Neo Sans Pro" panose="020B0504030504040204" pitchFamily="34" charset="0"/>
          </a:endParaRPr>
        </a:p>
        <a:p>
          <a:r>
            <a:rPr lang="en-US" sz="1800">
              <a:latin typeface="Neo Sans Pro" panose="020B0504030504040204" pitchFamily="34" charset="0"/>
            </a:rPr>
            <a:t>Por ello, es que se utilizan Algoritmos de basados en los Métodos Numéricos para la generación de Números PseudoAleatorios.</a:t>
          </a:r>
        </a:p>
        <a:p>
          <a:endParaRPr lang="en-US" sz="1800">
            <a:latin typeface="Neo Sans Pro" panose="020B0504030504040204" pitchFamily="34" charset="0"/>
          </a:endParaRPr>
        </a:p>
        <a:p>
          <a:r>
            <a:rPr lang="en-US" sz="1800">
              <a:latin typeface="Neo Sans Pro" panose="020B0504030504040204" pitchFamily="34" charset="0"/>
            </a:rPr>
            <a:t>Estos números pseudoaleatorios, se convierten en la clave de múltiples procesos y avances tecnológicos de la vida digital moderna, ya que una de sus principales aplicaciones es en el uso de los algoritmos de encriptación de la información, ya que estos generan un valor "Hash", el cual nace de lo que ya hemos visto como el "Valor Semilla", siendo clave fundamental en el mundo de la seguridad informática para la creación de las llaves públicas y las llaves privadas a manera de proteger la información.</a:t>
          </a:r>
        </a:p>
        <a:p>
          <a:endParaRPr lang="en-US" sz="1800">
            <a:latin typeface="Neo Sans Pro" panose="020B0504030504040204" pitchFamily="34" charset="0"/>
          </a:endParaRPr>
        </a:p>
        <a:p>
          <a:r>
            <a:rPr lang="en-US" sz="1800">
              <a:latin typeface="Neo Sans Pro" panose="020B0504030504040204" pitchFamily="34" charset="0"/>
            </a:rPr>
            <a:t>En el desarrollo del presente laboratorio, se utilizaron los Algoritmos como Cuadrados Medios, Productos Medios, Multiplicador Constante, Lineal, Congruencial Multiplicativo y Congruencial Aditivo, por lo que se desarrollo un ejemplo y sus respectivos pasos.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8CA0-3763-4E8D-970D-6D280BA05B17}">
  <sheetPr>
    <tabColor rgb="FFFF0000"/>
  </sheetPr>
  <dimension ref="A1"/>
  <sheetViews>
    <sheetView zoomScaleNormal="100" workbookViewId="0">
      <selection activeCell="R8" sqref="R8"/>
    </sheetView>
  </sheetViews>
  <sheetFormatPr defaultRowHeight="15" x14ac:dyDescent="0.25"/>
  <cols>
    <col min="1" max="16384" width="9.140625" style="4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A16DC-02A6-4914-B61F-E677C726620D}">
  <sheetPr>
    <tabColor rgb="FF00B0F0"/>
  </sheetPr>
  <dimension ref="A1:U66"/>
  <sheetViews>
    <sheetView workbookViewId="0">
      <selection activeCell="P25" sqref="P25"/>
    </sheetView>
  </sheetViews>
  <sheetFormatPr defaultRowHeight="15" x14ac:dyDescent="0.25"/>
  <cols>
    <col min="1" max="1" width="2.42578125" style="43" customWidth="1"/>
    <col min="2" max="2" width="1.5703125" style="43" customWidth="1"/>
    <col min="3" max="4" width="9.140625" style="43"/>
    <col min="5" max="5" width="9.28515625" style="43" bestFit="1" customWidth="1"/>
    <col min="6" max="6" width="9.140625" style="43"/>
    <col min="7" max="7" width="9.5703125" style="43" bestFit="1" customWidth="1"/>
    <col min="8" max="8" width="9.140625" style="43"/>
    <col min="9" max="9" width="12.7109375" style="43" bestFit="1" customWidth="1"/>
    <col min="10" max="10" width="15.28515625" style="43" customWidth="1"/>
    <col min="11" max="11" width="9.140625" style="43"/>
    <col min="12" max="12" width="9.5703125" style="43" bestFit="1" customWidth="1"/>
    <col min="13" max="16384" width="9.140625" style="43"/>
  </cols>
  <sheetData>
    <row r="1" spans="1:21" ht="45.75" customHeight="1" x14ac:dyDescent="0.25">
      <c r="A1" s="45"/>
      <c r="B1" s="60" t="s">
        <v>0</v>
      </c>
      <c r="C1" s="60"/>
      <c r="D1" s="60"/>
      <c r="E1" s="60"/>
      <c r="F1" s="60"/>
      <c r="G1" s="60"/>
      <c r="H1" s="60"/>
      <c r="I1" s="60"/>
      <c r="J1" s="60"/>
      <c r="K1" s="60"/>
      <c r="L1" s="60"/>
      <c r="M1" s="60"/>
      <c r="N1" s="60"/>
      <c r="O1" s="60"/>
      <c r="P1" s="60"/>
      <c r="Q1" s="60"/>
      <c r="R1" s="59"/>
      <c r="S1" s="59"/>
      <c r="T1" s="59"/>
      <c r="U1" s="59"/>
    </row>
    <row r="2" spans="1:21" ht="31.5" customHeight="1" x14ac:dyDescent="0.25">
      <c r="A2" s="45"/>
      <c r="B2" s="61"/>
      <c r="C2" s="61"/>
      <c r="D2" s="61"/>
      <c r="E2" s="61"/>
      <c r="F2" s="61"/>
      <c r="G2" s="61"/>
      <c r="H2" s="61"/>
      <c r="I2" s="61"/>
      <c r="J2" s="61"/>
      <c r="K2" s="61"/>
      <c r="L2" s="61"/>
      <c r="M2" s="61"/>
      <c r="N2" s="61"/>
      <c r="O2" s="61"/>
      <c r="P2" s="61"/>
      <c r="Q2" s="61"/>
    </row>
    <row r="3" spans="1:21" ht="15.75" customHeight="1" x14ac:dyDescent="0.25">
      <c r="A3" s="45"/>
      <c r="B3" s="61"/>
      <c r="C3" s="77" t="s">
        <v>1</v>
      </c>
      <c r="D3" s="77"/>
      <c r="E3" s="77"/>
      <c r="F3" s="77"/>
      <c r="G3" s="77"/>
      <c r="H3" s="77"/>
      <c r="I3" s="77"/>
      <c r="J3" s="77"/>
      <c r="K3" s="77"/>
      <c r="L3" s="77"/>
      <c r="M3" s="77"/>
      <c r="N3" s="77"/>
      <c r="O3" s="77"/>
      <c r="P3" s="77"/>
      <c r="Q3" s="77"/>
    </row>
    <row r="4" spans="1:21" ht="15" customHeight="1" x14ac:dyDescent="0.25">
      <c r="A4" s="45"/>
      <c r="B4" s="61"/>
      <c r="C4" s="77"/>
      <c r="D4" s="77"/>
      <c r="E4" s="77"/>
      <c r="F4" s="77"/>
      <c r="G4" s="77"/>
      <c r="H4" s="77"/>
      <c r="I4" s="77"/>
      <c r="J4" s="77"/>
      <c r="K4" s="77"/>
      <c r="L4" s="77"/>
      <c r="M4" s="77"/>
      <c r="N4" s="77"/>
      <c r="O4" s="77"/>
      <c r="P4" s="77"/>
      <c r="Q4" s="77"/>
    </row>
    <row r="5" spans="1:21" ht="14.25" customHeight="1" x14ac:dyDescent="0.25">
      <c r="A5" s="45"/>
      <c r="B5" s="63"/>
      <c r="C5" s="63"/>
      <c r="D5" s="63"/>
      <c r="E5" s="63"/>
      <c r="F5" s="63"/>
      <c r="G5" s="64"/>
      <c r="H5" s="64"/>
      <c r="I5" s="64"/>
      <c r="J5" s="64"/>
      <c r="K5" s="64"/>
      <c r="L5" s="65"/>
      <c r="M5" s="65"/>
      <c r="N5" s="65"/>
      <c r="O5" s="65"/>
      <c r="P5" s="63"/>
      <c r="Q5" s="66"/>
    </row>
    <row r="6" spans="1:21" ht="15" customHeight="1" x14ac:dyDescent="0.25">
      <c r="A6" s="45"/>
      <c r="B6" s="61"/>
      <c r="C6" s="67" t="s">
        <v>79</v>
      </c>
      <c r="D6" s="67"/>
      <c r="E6" s="67"/>
      <c r="F6" s="67"/>
      <c r="G6" s="67"/>
      <c r="H6" s="67"/>
      <c r="I6" s="67"/>
      <c r="J6" s="67"/>
      <c r="K6" s="67"/>
      <c r="L6" s="67"/>
      <c r="M6" s="67"/>
      <c r="N6" s="67"/>
      <c r="O6" s="67"/>
      <c r="P6" s="67"/>
      <c r="Q6" s="67"/>
    </row>
    <row r="7" spans="1:21" ht="15.75" customHeight="1" x14ac:dyDescent="0.25">
      <c r="A7" s="45"/>
      <c r="B7" s="61"/>
      <c r="C7" s="67"/>
      <c r="D7" s="67"/>
      <c r="E7" s="67"/>
      <c r="F7" s="67"/>
      <c r="G7" s="67"/>
      <c r="H7" s="67"/>
      <c r="I7" s="67"/>
      <c r="J7" s="67"/>
      <c r="K7" s="67"/>
      <c r="L7" s="67"/>
      <c r="M7" s="67"/>
      <c r="N7" s="67"/>
      <c r="O7" s="67"/>
      <c r="P7" s="67"/>
      <c r="Q7" s="67"/>
    </row>
    <row r="8" spans="1:21" ht="15" customHeight="1" x14ac:dyDescent="0.25">
      <c r="A8" s="45"/>
      <c r="B8" s="61"/>
      <c r="C8" s="67"/>
      <c r="D8" s="67"/>
      <c r="E8" s="67"/>
      <c r="F8" s="67"/>
      <c r="G8" s="67"/>
      <c r="H8" s="67"/>
      <c r="I8" s="67"/>
      <c r="J8" s="67"/>
      <c r="K8" s="67"/>
      <c r="L8" s="67"/>
      <c r="M8" s="67"/>
      <c r="N8" s="67"/>
      <c r="O8" s="67"/>
      <c r="P8" s="67"/>
      <c r="Q8" s="67"/>
    </row>
    <row r="9" spans="1:21" ht="15" customHeight="1" x14ac:dyDescent="0.25">
      <c r="A9" s="45"/>
      <c r="B9" s="61"/>
      <c r="C9" s="67"/>
      <c r="D9" s="67"/>
      <c r="E9" s="67"/>
      <c r="F9" s="67"/>
      <c r="G9" s="67"/>
      <c r="H9" s="67"/>
      <c r="I9" s="67"/>
      <c r="J9" s="67"/>
      <c r="K9" s="67"/>
      <c r="L9" s="67"/>
      <c r="M9" s="67"/>
      <c r="N9" s="67"/>
      <c r="O9" s="67"/>
      <c r="P9" s="67"/>
      <c r="Q9" s="67"/>
    </row>
    <row r="10" spans="1:21" ht="21" customHeight="1" x14ac:dyDescent="0.25">
      <c r="A10" s="45"/>
      <c r="B10" s="61"/>
      <c r="C10" s="77" t="s">
        <v>2</v>
      </c>
      <c r="D10" s="77"/>
      <c r="E10" s="77"/>
      <c r="F10" s="77"/>
      <c r="G10" s="77"/>
      <c r="H10" s="77"/>
      <c r="I10" s="77"/>
      <c r="J10" s="77"/>
      <c r="K10" s="77"/>
      <c r="L10" s="77"/>
      <c r="M10" s="77"/>
      <c r="N10" s="77"/>
      <c r="O10" s="77"/>
      <c r="P10" s="77"/>
      <c r="Q10" s="77"/>
    </row>
    <row r="11" spans="1:21" ht="20.25" customHeight="1" x14ac:dyDescent="0.25">
      <c r="A11" s="45"/>
      <c r="B11" s="61"/>
      <c r="C11" s="77"/>
      <c r="D11" s="77"/>
      <c r="E11" s="77"/>
      <c r="F11" s="77"/>
      <c r="G11" s="77"/>
      <c r="H11" s="77"/>
      <c r="I11" s="77"/>
      <c r="J11" s="77"/>
      <c r="K11" s="77"/>
      <c r="L11" s="77"/>
      <c r="M11" s="77"/>
      <c r="N11" s="77"/>
      <c r="O11" s="77"/>
      <c r="P11" s="77"/>
      <c r="Q11" s="77"/>
    </row>
    <row r="12" spans="1:21" ht="12" customHeight="1" x14ac:dyDescent="0.25">
      <c r="A12" s="45"/>
      <c r="B12" s="63"/>
      <c r="C12" s="63"/>
      <c r="D12" s="63"/>
      <c r="E12" s="63"/>
      <c r="F12" s="63"/>
      <c r="G12" s="63"/>
      <c r="H12" s="63"/>
      <c r="I12" s="63"/>
      <c r="J12" s="63"/>
      <c r="K12" s="63"/>
      <c r="L12" s="63"/>
      <c r="M12" s="63"/>
      <c r="N12" s="93"/>
      <c r="O12" s="93"/>
      <c r="P12" s="66"/>
      <c r="Q12" s="66"/>
    </row>
    <row r="13" spans="1:21" ht="15.75" customHeight="1" x14ac:dyDescent="0.25">
      <c r="A13" s="45"/>
      <c r="B13" s="61"/>
      <c r="C13" s="61"/>
      <c r="D13" s="61"/>
      <c r="E13" s="61"/>
      <c r="F13" s="61"/>
      <c r="G13" s="61"/>
      <c r="H13" s="61"/>
      <c r="I13" s="61"/>
      <c r="J13" s="61"/>
      <c r="K13" s="61"/>
      <c r="L13" s="61"/>
      <c r="M13" s="61"/>
      <c r="N13" s="61"/>
      <c r="O13" s="61"/>
      <c r="P13" s="62"/>
      <c r="Q13" s="62"/>
    </row>
    <row r="14" spans="1:21" ht="21" customHeight="1" x14ac:dyDescent="0.25">
      <c r="A14" s="45"/>
      <c r="B14" s="61"/>
      <c r="C14" s="78" t="s">
        <v>72</v>
      </c>
      <c r="D14" s="78"/>
      <c r="E14" s="78"/>
      <c r="F14" s="78"/>
      <c r="G14" s="78"/>
      <c r="H14" s="78"/>
      <c r="I14" s="78"/>
      <c r="J14" s="78"/>
      <c r="K14" s="78"/>
      <c r="L14" s="78"/>
      <c r="M14" s="78"/>
      <c r="N14" s="78"/>
      <c r="O14" s="78"/>
      <c r="P14" s="78"/>
      <c r="Q14" s="78"/>
    </row>
    <row r="15" spans="1:21" ht="24.75" customHeight="1" x14ac:dyDescent="0.25">
      <c r="A15" s="45"/>
      <c r="B15" s="61"/>
      <c r="C15" s="68" t="s">
        <v>73</v>
      </c>
      <c r="D15" s="68"/>
      <c r="E15" s="68"/>
      <c r="F15" s="68"/>
      <c r="G15" s="68"/>
      <c r="H15" s="68"/>
      <c r="I15" s="68"/>
      <c r="J15" s="68"/>
      <c r="K15" s="61"/>
      <c r="L15" s="61"/>
      <c r="M15" s="61"/>
      <c r="N15" s="61"/>
      <c r="O15" s="61"/>
      <c r="P15" s="62"/>
      <c r="Q15" s="62"/>
    </row>
    <row r="16" spans="1:21" ht="15.75" customHeight="1" x14ac:dyDescent="0.25">
      <c r="A16" s="45"/>
      <c r="B16" s="61"/>
      <c r="C16" s="78" t="s">
        <v>76</v>
      </c>
      <c r="D16" s="78"/>
      <c r="E16" s="78"/>
      <c r="F16" s="78"/>
      <c r="G16" s="78"/>
      <c r="H16" s="78"/>
      <c r="I16" s="78"/>
      <c r="J16" s="78"/>
      <c r="K16" s="78"/>
      <c r="L16" s="78"/>
      <c r="M16" s="78"/>
      <c r="N16" s="78"/>
      <c r="O16" s="78"/>
      <c r="P16" s="78"/>
      <c r="Q16" s="78"/>
    </row>
    <row r="17" spans="1:17" ht="33.75" customHeight="1" x14ac:dyDescent="0.25">
      <c r="A17" s="45"/>
      <c r="B17" s="61"/>
      <c r="C17" s="78"/>
      <c r="D17" s="78"/>
      <c r="E17" s="78"/>
      <c r="F17" s="78"/>
      <c r="G17" s="78"/>
      <c r="H17" s="78"/>
      <c r="I17" s="78"/>
      <c r="J17" s="78"/>
      <c r="K17" s="78"/>
      <c r="L17" s="78"/>
      <c r="M17" s="78"/>
      <c r="N17" s="78"/>
      <c r="O17" s="78"/>
      <c r="P17" s="78"/>
      <c r="Q17" s="78"/>
    </row>
    <row r="18" spans="1:17" ht="28.5" customHeight="1" x14ac:dyDescent="0.25">
      <c r="A18" s="45"/>
      <c r="B18" s="61"/>
      <c r="C18" s="103" t="s">
        <v>77</v>
      </c>
      <c r="D18" s="103"/>
      <c r="E18" s="103"/>
      <c r="F18" s="103"/>
      <c r="G18" s="103"/>
      <c r="H18" s="103"/>
      <c r="I18" s="103"/>
      <c r="J18" s="103"/>
      <c r="K18" s="103"/>
      <c r="L18" s="103"/>
      <c r="M18" s="103"/>
      <c r="N18" s="103"/>
      <c r="O18" s="103"/>
      <c r="P18" s="103"/>
      <c r="Q18" s="103"/>
    </row>
    <row r="19" spans="1:17" ht="36" customHeight="1" x14ac:dyDescent="0.25">
      <c r="A19" s="45"/>
      <c r="B19" s="61"/>
      <c r="C19" s="103" t="s">
        <v>78</v>
      </c>
      <c r="D19" s="103"/>
      <c r="E19" s="103"/>
      <c r="F19" s="103"/>
      <c r="G19" s="103"/>
      <c r="H19" s="103"/>
      <c r="I19" s="103"/>
      <c r="J19" s="103"/>
      <c r="K19" s="103"/>
      <c r="L19" s="103"/>
      <c r="M19" s="103"/>
      <c r="N19" s="103"/>
      <c r="O19" s="103"/>
      <c r="P19" s="103"/>
      <c r="Q19" s="103"/>
    </row>
    <row r="20" spans="1:17" x14ac:dyDescent="0.25">
      <c r="A20" s="45"/>
      <c r="B20" s="61"/>
      <c r="C20" s="61"/>
      <c r="D20" s="61"/>
      <c r="E20" s="61"/>
      <c r="F20" s="61"/>
      <c r="G20" s="61"/>
      <c r="H20" s="61"/>
      <c r="I20" s="61"/>
      <c r="J20" s="61"/>
      <c r="K20" s="61"/>
      <c r="L20" s="61"/>
      <c r="M20" s="61"/>
      <c r="N20" s="61"/>
      <c r="O20" s="61"/>
      <c r="P20" s="62"/>
      <c r="Q20" s="62"/>
    </row>
    <row r="21" spans="1:17" ht="15" customHeight="1" x14ac:dyDescent="0.25">
      <c r="A21" s="45"/>
      <c r="B21" s="61"/>
      <c r="C21" s="77" t="s">
        <v>69</v>
      </c>
      <c r="D21" s="77"/>
      <c r="E21" s="77"/>
      <c r="F21" s="77"/>
      <c r="G21" s="77"/>
      <c r="H21" s="77"/>
      <c r="I21" s="77"/>
      <c r="J21" s="77"/>
      <c r="K21" s="77"/>
      <c r="L21" s="77"/>
      <c r="M21" s="77"/>
      <c r="N21" s="77"/>
      <c r="O21" s="77"/>
      <c r="P21" s="77"/>
      <c r="Q21" s="77"/>
    </row>
    <row r="22" spans="1:17" ht="15" customHeight="1" x14ac:dyDescent="0.25">
      <c r="A22" s="45"/>
      <c r="B22" s="61"/>
      <c r="C22" s="77"/>
      <c r="D22" s="77"/>
      <c r="E22" s="77"/>
      <c r="F22" s="77"/>
      <c r="G22" s="77"/>
      <c r="H22" s="77"/>
      <c r="I22" s="77"/>
      <c r="J22" s="77"/>
      <c r="K22" s="77"/>
      <c r="L22" s="77"/>
      <c r="M22" s="77"/>
      <c r="N22" s="77"/>
      <c r="O22" s="77"/>
      <c r="P22" s="77"/>
      <c r="Q22" s="77"/>
    </row>
    <row r="23" spans="1:17" x14ac:dyDescent="0.25">
      <c r="A23" s="45"/>
      <c r="B23" s="63"/>
      <c r="C23" s="63"/>
      <c r="D23" s="63"/>
      <c r="E23" s="63"/>
      <c r="F23" s="63"/>
      <c r="G23" s="63"/>
      <c r="H23" s="63"/>
      <c r="I23" s="63"/>
      <c r="J23" s="63"/>
      <c r="K23" s="63"/>
      <c r="L23" s="63"/>
      <c r="M23" s="63"/>
      <c r="N23" s="63"/>
      <c r="O23" s="63"/>
      <c r="P23" s="66"/>
      <c r="Q23" s="66"/>
    </row>
    <row r="24" spans="1:17" x14ac:dyDescent="0.25">
      <c r="A24" s="45"/>
      <c r="B24" s="61"/>
      <c r="C24" s="61"/>
      <c r="D24" s="61"/>
      <c r="E24" s="61"/>
      <c r="F24" s="61"/>
      <c r="G24" s="61"/>
      <c r="H24" s="61"/>
      <c r="I24" s="61"/>
      <c r="J24" s="61"/>
      <c r="K24" s="61"/>
      <c r="L24" s="61"/>
      <c r="M24" s="61"/>
      <c r="N24" s="61"/>
      <c r="O24" s="61"/>
      <c r="P24" s="62"/>
      <c r="Q24" s="62"/>
    </row>
    <row r="25" spans="1:17" ht="18" x14ac:dyDescent="0.25">
      <c r="A25" s="45"/>
      <c r="B25" s="61"/>
      <c r="C25" s="69" t="s">
        <v>3</v>
      </c>
      <c r="D25" s="69"/>
      <c r="E25" s="69"/>
      <c r="F25" s="69"/>
      <c r="G25" s="69"/>
      <c r="H25" s="69"/>
      <c r="I25" s="69"/>
      <c r="J25" s="69"/>
      <c r="K25" s="69"/>
      <c r="L25" s="69"/>
      <c r="M25" s="69"/>
      <c r="N25" s="61"/>
      <c r="O25" s="61"/>
      <c r="P25" s="62"/>
      <c r="Q25" s="62"/>
    </row>
    <row r="26" spans="1:17" x14ac:dyDescent="0.25">
      <c r="A26" s="45"/>
      <c r="B26" s="61"/>
      <c r="C26" s="94"/>
      <c r="D26" s="94"/>
      <c r="E26" s="94"/>
      <c r="F26" s="94"/>
      <c r="G26" s="94"/>
      <c r="H26" s="95"/>
      <c r="I26" s="95"/>
      <c r="J26" s="95"/>
      <c r="K26" s="95"/>
      <c r="L26" s="95"/>
      <c r="M26" s="96"/>
      <c r="N26" s="61"/>
      <c r="O26" s="61"/>
      <c r="P26" s="62"/>
      <c r="Q26" s="62"/>
    </row>
    <row r="27" spans="1:17" x14ac:dyDescent="0.25">
      <c r="A27" s="45"/>
      <c r="B27" s="61"/>
      <c r="C27" s="94"/>
      <c r="D27" s="94"/>
      <c r="E27" s="94"/>
      <c r="F27" s="94"/>
      <c r="G27" s="94"/>
      <c r="H27" s="95"/>
      <c r="I27" s="95"/>
      <c r="J27" s="95"/>
      <c r="K27" s="95"/>
      <c r="L27" s="95"/>
      <c r="M27" s="96"/>
      <c r="N27" s="61"/>
      <c r="O27" s="61"/>
      <c r="P27" s="62"/>
      <c r="Q27" s="62"/>
    </row>
    <row r="28" spans="1:17" ht="16.5" x14ac:dyDescent="0.25">
      <c r="A28" s="45"/>
      <c r="B28" s="61"/>
      <c r="C28" s="97"/>
      <c r="D28" s="70" t="s">
        <v>4</v>
      </c>
      <c r="E28" s="71">
        <v>5735</v>
      </c>
      <c r="F28" s="97"/>
      <c r="G28" s="97"/>
      <c r="H28" s="97"/>
      <c r="I28" s="97"/>
      <c r="J28" s="97"/>
      <c r="K28" s="97"/>
      <c r="L28" s="97"/>
      <c r="M28" s="97"/>
      <c r="N28" s="61"/>
      <c r="O28" s="61"/>
      <c r="P28" s="62"/>
      <c r="Q28" s="62"/>
    </row>
    <row r="29" spans="1:17" ht="16.5" x14ac:dyDescent="0.25">
      <c r="A29" s="45"/>
      <c r="B29" s="61"/>
      <c r="C29" s="95"/>
      <c r="D29" s="72" t="s">
        <v>5</v>
      </c>
      <c r="E29" s="71">
        <v>4</v>
      </c>
      <c r="F29" s="95"/>
      <c r="G29" s="95"/>
      <c r="H29" s="95"/>
      <c r="I29" s="95"/>
      <c r="J29" s="95"/>
      <c r="K29" s="95"/>
      <c r="L29" s="95"/>
      <c r="M29" s="95"/>
      <c r="N29" s="61"/>
      <c r="O29" s="61"/>
      <c r="P29" s="62"/>
      <c r="Q29" s="62"/>
    </row>
    <row r="30" spans="1:17" ht="16.5" x14ac:dyDescent="0.25">
      <c r="A30" s="45"/>
      <c r="B30" s="61"/>
      <c r="C30" s="95"/>
      <c r="D30" s="95"/>
      <c r="E30" s="95"/>
      <c r="F30" s="95"/>
      <c r="G30" s="71" t="s">
        <v>6</v>
      </c>
      <c r="H30" s="73" t="s">
        <v>7</v>
      </c>
      <c r="I30" s="73" t="s">
        <v>8</v>
      </c>
      <c r="J30" s="71" t="s">
        <v>9</v>
      </c>
      <c r="K30" s="71" t="s">
        <v>10</v>
      </c>
      <c r="L30" s="71" t="s">
        <v>11</v>
      </c>
      <c r="M30" s="98"/>
      <c r="N30" s="61"/>
      <c r="O30" s="61"/>
      <c r="P30" s="62"/>
      <c r="Q30" s="62"/>
    </row>
    <row r="31" spans="1:17" ht="22.5" customHeight="1" x14ac:dyDescent="0.25">
      <c r="A31" s="45"/>
      <c r="B31" s="61"/>
      <c r="C31" s="99"/>
      <c r="D31" s="99"/>
      <c r="E31" s="99"/>
      <c r="F31" s="99"/>
      <c r="G31" s="74">
        <v>1</v>
      </c>
      <c r="H31" s="74" t="str">
        <f>CONCATENATE(E28)</f>
        <v>5735</v>
      </c>
      <c r="I31" s="74">
        <f>+H31*H31</f>
        <v>32890225</v>
      </c>
      <c r="J31" s="74">
        <f>+IF(I31&gt; 9999999,I31,RIGHT("00"&amp;I31,8))</f>
        <v>32890225</v>
      </c>
      <c r="K31" s="74" t="str">
        <f>MID(J31,3,4)</f>
        <v>8902</v>
      </c>
      <c r="L31" s="74">
        <f>+K31/10000</f>
        <v>0.89019999999999999</v>
      </c>
      <c r="M31" s="100"/>
      <c r="N31" s="61"/>
      <c r="O31" s="61"/>
      <c r="P31" s="62"/>
      <c r="Q31" s="62"/>
    </row>
    <row r="32" spans="1:17" ht="15.75" x14ac:dyDescent="0.25">
      <c r="A32" s="45"/>
      <c r="B32" s="61"/>
      <c r="C32" s="99"/>
      <c r="D32" s="99"/>
      <c r="E32" s="99"/>
      <c r="F32" s="99"/>
      <c r="G32" s="74">
        <v>2</v>
      </c>
      <c r="H32" s="74" t="str">
        <f>CONCATENATE(K31)</f>
        <v>8902</v>
      </c>
      <c r="I32" s="74">
        <f>+H32*H32</f>
        <v>79245604</v>
      </c>
      <c r="J32" s="74">
        <f t="shared" ref="J32:J35" si="0">+IF(I32&gt; 9999999,I32,RIGHT("00"&amp;I32,8))</f>
        <v>79245604</v>
      </c>
      <c r="K32" s="74" t="str">
        <f>MID(J32,3,4)</f>
        <v>2456</v>
      </c>
      <c r="L32" s="74">
        <f>+K32/10000</f>
        <v>0.24560000000000001</v>
      </c>
      <c r="M32" s="100"/>
      <c r="N32" s="61"/>
      <c r="O32" s="61"/>
      <c r="P32" s="62"/>
      <c r="Q32" s="62"/>
    </row>
    <row r="33" spans="1:17" ht="15.75" x14ac:dyDescent="0.25">
      <c r="A33" s="45"/>
      <c r="B33" s="61"/>
      <c r="C33" s="99"/>
      <c r="D33" s="99"/>
      <c r="E33" s="99"/>
      <c r="F33" s="99"/>
      <c r="G33" s="74">
        <v>3</v>
      </c>
      <c r="H33" s="74" t="str">
        <f>CONCATENATE(K32)</f>
        <v>2456</v>
      </c>
      <c r="I33" s="74">
        <f>+H33*H33</f>
        <v>6031936</v>
      </c>
      <c r="J33" s="74" t="str">
        <f t="shared" si="0"/>
        <v>06031936</v>
      </c>
      <c r="K33" s="74" t="str">
        <f>MID(J33,3,4)</f>
        <v>0319</v>
      </c>
      <c r="L33" s="74">
        <f>+K33/10000</f>
        <v>3.1899999999999998E-2</v>
      </c>
      <c r="M33" s="100"/>
      <c r="N33" s="61"/>
      <c r="O33" s="61"/>
      <c r="P33" s="61"/>
      <c r="Q33" s="61"/>
    </row>
    <row r="34" spans="1:17" ht="15.75" x14ac:dyDescent="0.25">
      <c r="A34" s="45"/>
      <c r="B34" s="61"/>
      <c r="C34" s="101"/>
      <c r="D34" s="101"/>
      <c r="E34" s="101"/>
      <c r="F34" s="101"/>
      <c r="G34" s="75">
        <v>4</v>
      </c>
      <c r="H34" s="74" t="str">
        <f t="shared" ref="H34:H35" si="1">CONCATENATE(K33)</f>
        <v>0319</v>
      </c>
      <c r="I34" s="74">
        <f t="shared" ref="I34:I35" si="2">+H34*H34</f>
        <v>101761</v>
      </c>
      <c r="J34" s="74" t="str">
        <f t="shared" si="0"/>
        <v>00101761</v>
      </c>
      <c r="K34" s="74" t="str">
        <f t="shared" ref="K34:K35" si="3">MID(J34,3,4)</f>
        <v>1017</v>
      </c>
      <c r="L34" s="74">
        <f t="shared" ref="L34:L35" si="4">+K34/10000</f>
        <v>0.1017</v>
      </c>
      <c r="M34" s="102"/>
      <c r="N34" s="61"/>
      <c r="O34" s="61"/>
      <c r="P34" s="61"/>
      <c r="Q34" s="61"/>
    </row>
    <row r="35" spans="1:17" ht="15.75" x14ac:dyDescent="0.25">
      <c r="A35" s="45"/>
      <c r="B35" s="61"/>
      <c r="C35" s="101"/>
      <c r="D35" s="101"/>
      <c r="E35" s="101"/>
      <c r="F35" s="101"/>
      <c r="G35" s="75">
        <v>5</v>
      </c>
      <c r="H35" s="74" t="str">
        <f t="shared" si="1"/>
        <v>1017</v>
      </c>
      <c r="I35" s="74">
        <f t="shared" si="2"/>
        <v>1034289</v>
      </c>
      <c r="J35" s="74" t="str">
        <f t="shared" si="0"/>
        <v>01034289</v>
      </c>
      <c r="K35" s="74" t="str">
        <f t="shared" si="3"/>
        <v>0342</v>
      </c>
      <c r="L35" s="74">
        <f t="shared" si="4"/>
        <v>3.4200000000000001E-2</v>
      </c>
      <c r="M35" s="102"/>
      <c r="N35" s="61"/>
      <c r="O35" s="61"/>
      <c r="P35" s="61"/>
      <c r="Q35" s="61"/>
    </row>
    <row r="36" spans="1:17" x14ac:dyDescent="0.25">
      <c r="A36" s="45"/>
      <c r="B36" s="61"/>
      <c r="C36" s="101"/>
      <c r="D36" s="101"/>
      <c r="E36" s="101"/>
      <c r="F36" s="101"/>
      <c r="G36" s="102"/>
      <c r="H36" s="102"/>
      <c r="I36" s="102"/>
      <c r="J36" s="102"/>
      <c r="K36" s="102"/>
      <c r="L36" s="102"/>
      <c r="M36" s="102"/>
      <c r="N36" s="61"/>
      <c r="O36" s="61"/>
      <c r="P36" s="61"/>
      <c r="Q36" s="61"/>
    </row>
    <row r="37" spans="1:17" x14ac:dyDescent="0.25">
      <c r="A37" s="45"/>
      <c r="B37" s="61"/>
      <c r="C37" s="101"/>
      <c r="D37" s="101"/>
      <c r="E37" s="101"/>
      <c r="F37" s="101"/>
      <c r="G37" s="102"/>
      <c r="H37" s="102"/>
      <c r="I37" s="102"/>
      <c r="J37" s="102"/>
      <c r="K37" s="102"/>
      <c r="L37" s="102"/>
      <c r="M37" s="102"/>
      <c r="N37" s="61"/>
      <c r="O37" s="61"/>
      <c r="P37" s="61"/>
      <c r="Q37" s="61"/>
    </row>
    <row r="38" spans="1:17" x14ac:dyDescent="0.25">
      <c r="A38" s="45"/>
      <c r="B38" s="61"/>
      <c r="C38" s="101"/>
      <c r="D38" s="101"/>
      <c r="E38" s="101"/>
      <c r="F38" s="101"/>
      <c r="G38" s="101"/>
      <c r="H38" s="101"/>
      <c r="I38" s="101"/>
      <c r="J38" s="101"/>
      <c r="K38" s="101"/>
      <c r="L38" s="101"/>
      <c r="M38" s="101"/>
      <c r="N38" s="61"/>
      <c r="O38" s="61"/>
      <c r="P38" s="61"/>
      <c r="Q38" s="61"/>
    </row>
    <row r="39" spans="1:17" x14ac:dyDescent="0.25">
      <c r="A39" s="45"/>
      <c r="B39" s="61"/>
      <c r="C39" s="96"/>
      <c r="D39" s="96"/>
      <c r="E39" s="96"/>
      <c r="F39" s="96"/>
      <c r="G39" s="96"/>
      <c r="H39" s="96"/>
      <c r="I39" s="96"/>
      <c r="J39" s="96"/>
      <c r="K39" s="96"/>
      <c r="L39" s="96"/>
      <c r="M39" s="96"/>
      <c r="N39" s="61"/>
      <c r="O39" s="61"/>
      <c r="P39" s="61"/>
      <c r="Q39" s="61"/>
    </row>
    <row r="40" spans="1:17" x14ac:dyDescent="0.25">
      <c r="A40" s="45"/>
      <c r="B40" s="61"/>
      <c r="C40" s="61"/>
      <c r="D40" s="61"/>
      <c r="E40" s="61"/>
      <c r="F40" s="61"/>
      <c r="G40" s="61"/>
      <c r="H40" s="61"/>
      <c r="I40" s="61"/>
      <c r="J40" s="61"/>
      <c r="K40" s="61"/>
      <c r="L40" s="61"/>
      <c r="M40" s="61"/>
      <c r="N40" s="61"/>
      <c r="O40" s="61"/>
      <c r="P40" s="61"/>
      <c r="Q40" s="61"/>
    </row>
    <row r="41" spans="1:17" ht="15" customHeight="1" x14ac:dyDescent="0.25">
      <c r="A41" s="45"/>
      <c r="B41" s="61"/>
      <c r="C41" s="76" t="s">
        <v>12</v>
      </c>
      <c r="D41" s="76"/>
      <c r="E41" s="76"/>
      <c r="F41" s="76"/>
      <c r="G41" s="76"/>
      <c r="H41" s="76"/>
      <c r="I41" s="76"/>
      <c r="J41" s="76"/>
      <c r="K41" s="76"/>
      <c r="L41" s="76"/>
      <c r="M41" s="76"/>
      <c r="N41" s="76"/>
      <c r="O41" s="76"/>
      <c r="P41" s="76"/>
      <c r="Q41" s="76"/>
    </row>
    <row r="42" spans="1:17" ht="15" customHeight="1" x14ac:dyDescent="0.25">
      <c r="A42" s="45"/>
      <c r="B42" s="61"/>
      <c r="C42" s="76"/>
      <c r="D42" s="76"/>
      <c r="E42" s="76"/>
      <c r="F42" s="76"/>
      <c r="G42" s="76"/>
      <c r="H42" s="76"/>
      <c r="I42" s="76"/>
      <c r="J42" s="76"/>
      <c r="K42" s="76"/>
      <c r="L42" s="76"/>
      <c r="M42" s="76"/>
      <c r="N42" s="76"/>
      <c r="O42" s="76"/>
      <c r="P42" s="76"/>
      <c r="Q42" s="76"/>
    </row>
    <row r="43" spans="1:17" x14ac:dyDescent="0.25">
      <c r="A43" s="45"/>
      <c r="B43" s="63"/>
      <c r="C43" s="63"/>
      <c r="D43" s="63"/>
      <c r="E43" s="63"/>
      <c r="F43" s="63"/>
      <c r="G43" s="63"/>
      <c r="H43" s="63"/>
      <c r="I43" s="63"/>
      <c r="J43" s="63"/>
      <c r="K43" s="63"/>
      <c r="L43" s="63"/>
      <c r="M43" s="63"/>
      <c r="N43" s="63"/>
      <c r="O43" s="63"/>
      <c r="P43" s="63"/>
      <c r="Q43" s="63"/>
    </row>
    <row r="44" spans="1:17" ht="31.5" customHeight="1" x14ac:dyDescent="0.25">
      <c r="A44" s="45"/>
      <c r="B44" s="61"/>
      <c r="C44" s="47" t="s">
        <v>13</v>
      </c>
      <c r="D44" s="47"/>
      <c r="E44" s="47"/>
      <c r="F44" s="47"/>
      <c r="G44" s="47"/>
      <c r="H44" s="47"/>
      <c r="I44" s="47"/>
      <c r="J44" s="47"/>
      <c r="K44" s="47"/>
      <c r="L44" s="47"/>
      <c r="M44" s="47"/>
      <c r="N44" s="47"/>
      <c r="O44" s="47"/>
      <c r="P44" s="47"/>
      <c r="Q44" s="47"/>
    </row>
    <row r="45" spans="1:17" ht="31.5" customHeight="1" x14ac:dyDescent="0.25">
      <c r="A45" s="45"/>
      <c r="B45" s="61"/>
      <c r="C45" s="47" t="s">
        <v>80</v>
      </c>
      <c r="D45" s="47"/>
      <c r="E45" s="47"/>
      <c r="F45" s="47"/>
      <c r="G45" s="47"/>
      <c r="H45" s="47"/>
      <c r="I45" s="47"/>
      <c r="J45" s="47"/>
      <c r="K45" s="47"/>
      <c r="L45" s="47"/>
      <c r="M45" s="47"/>
      <c r="N45" s="47"/>
      <c r="O45" s="47"/>
      <c r="P45" s="47"/>
      <c r="Q45" s="47"/>
    </row>
    <row r="46" spans="1:17" ht="18" customHeight="1" x14ac:dyDescent="0.25">
      <c r="A46" s="45"/>
      <c r="B46" s="61"/>
      <c r="C46" s="50" t="s">
        <v>81</v>
      </c>
      <c r="D46" s="50"/>
      <c r="E46" s="50"/>
      <c r="F46" s="50"/>
      <c r="G46" s="50"/>
      <c r="H46" s="50"/>
      <c r="I46" s="50"/>
      <c r="J46" s="50"/>
      <c r="K46" s="50"/>
      <c r="L46" s="50"/>
      <c r="M46" s="50"/>
      <c r="N46" s="50"/>
      <c r="O46" s="50"/>
      <c r="P46" s="50"/>
      <c r="Q46" s="50"/>
    </row>
    <row r="47" spans="1:17" ht="11.25" customHeight="1" x14ac:dyDescent="0.25">
      <c r="A47" s="45"/>
      <c r="B47" s="61"/>
      <c r="C47" s="50"/>
      <c r="D47" s="50"/>
      <c r="E47" s="50"/>
      <c r="F47" s="50"/>
      <c r="G47" s="50"/>
      <c r="H47" s="50"/>
      <c r="I47" s="50"/>
      <c r="J47" s="50"/>
      <c r="K47" s="50"/>
      <c r="L47" s="50"/>
      <c r="M47" s="50"/>
      <c r="N47" s="50"/>
      <c r="O47" s="50"/>
      <c r="P47" s="50"/>
      <c r="Q47" s="50"/>
    </row>
    <row r="65" spans="6:16" x14ac:dyDescent="0.25">
      <c r="F65" s="44"/>
      <c r="G65" s="44"/>
      <c r="H65" s="44"/>
      <c r="I65" s="44"/>
      <c r="J65" s="44"/>
      <c r="K65" s="44"/>
      <c r="L65" s="44"/>
      <c r="M65" s="44"/>
      <c r="N65" s="44"/>
      <c r="O65" s="44"/>
      <c r="P65" s="44"/>
    </row>
    <row r="66" spans="6:16" x14ac:dyDescent="0.25">
      <c r="F66" s="44"/>
      <c r="G66" s="44"/>
      <c r="H66" s="44"/>
      <c r="I66" s="44"/>
      <c r="J66" s="44"/>
      <c r="K66" s="44"/>
      <c r="L66" s="44"/>
      <c r="M66" s="44"/>
      <c r="N66" s="44"/>
      <c r="O66" s="44"/>
      <c r="P66" s="44"/>
    </row>
  </sheetData>
  <mergeCells count="15">
    <mergeCell ref="B1:Q1"/>
    <mergeCell ref="C21:Q22"/>
    <mergeCell ref="C41:Q42"/>
    <mergeCell ref="C3:Q4"/>
    <mergeCell ref="C10:Q11"/>
    <mergeCell ref="C14:Q14"/>
    <mergeCell ref="C16:Q17"/>
    <mergeCell ref="C18:Q18"/>
    <mergeCell ref="C19:Q19"/>
    <mergeCell ref="C6:Q9"/>
    <mergeCell ref="C44:Q44"/>
    <mergeCell ref="C45:Q45"/>
    <mergeCell ref="C46:Q47"/>
    <mergeCell ref="C25:M25"/>
    <mergeCell ref="C15:J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006B0-B46C-40A7-912D-4A8D2C419E1F}">
  <sheetPr>
    <tabColor rgb="FF002060"/>
  </sheetPr>
  <dimension ref="A1:T66"/>
  <sheetViews>
    <sheetView zoomScaleNormal="100" workbookViewId="0">
      <selection activeCell="B10" sqref="B10:R12"/>
    </sheetView>
  </sheetViews>
  <sheetFormatPr defaultRowHeight="14.25" x14ac:dyDescent="0.2"/>
  <cols>
    <col min="1" max="1" width="2.42578125" style="5" customWidth="1"/>
    <col min="2" max="5" width="9.140625" style="5"/>
    <col min="6" max="6" width="9.42578125" style="5" bestFit="1" customWidth="1"/>
    <col min="7" max="7" width="9.140625" style="5"/>
    <col min="8" max="8" width="11.5703125" style="5" bestFit="1" customWidth="1"/>
    <col min="9" max="9" width="15.28515625" style="5" customWidth="1"/>
    <col min="10" max="10" width="9.140625" style="5"/>
    <col min="11" max="11" width="9.42578125" style="5" bestFit="1" customWidth="1"/>
    <col min="12" max="16384" width="9.140625" style="5"/>
  </cols>
  <sheetData>
    <row r="1" spans="1:20" ht="45.75" customHeight="1" x14ac:dyDescent="0.2">
      <c r="A1" s="39"/>
      <c r="B1" s="3" t="s">
        <v>15</v>
      </c>
      <c r="C1" s="3"/>
      <c r="D1" s="3"/>
      <c r="E1" s="3"/>
      <c r="F1" s="3"/>
      <c r="G1" s="3"/>
      <c r="H1" s="3"/>
      <c r="I1" s="3"/>
      <c r="J1" s="3"/>
      <c r="K1" s="3"/>
      <c r="L1" s="3"/>
      <c r="M1" s="3"/>
      <c r="N1" s="3"/>
      <c r="O1" s="3"/>
      <c r="P1" s="3"/>
      <c r="Q1" s="3"/>
      <c r="R1" s="3"/>
      <c r="S1" s="52"/>
      <c r="T1" s="52"/>
    </row>
    <row r="2" spans="1:20" ht="20.25" customHeight="1" x14ac:dyDescent="0.2">
      <c r="A2" s="39"/>
    </row>
    <row r="3" spans="1:20" ht="15.75" customHeight="1" x14ac:dyDescent="0.2">
      <c r="A3" s="39"/>
      <c r="B3" s="38" t="s">
        <v>1</v>
      </c>
      <c r="C3" s="38"/>
      <c r="D3" s="38"/>
      <c r="E3" s="38"/>
      <c r="F3" s="38"/>
      <c r="G3" s="38"/>
      <c r="H3" s="38"/>
      <c r="I3" s="38"/>
      <c r="J3" s="38"/>
      <c r="K3" s="38"/>
      <c r="L3" s="38"/>
      <c r="M3" s="38"/>
      <c r="N3" s="38"/>
      <c r="O3" s="38"/>
      <c r="P3" s="38"/>
      <c r="Q3" s="38"/>
      <c r="R3" s="38"/>
    </row>
    <row r="4" spans="1:20" ht="15" customHeight="1" x14ac:dyDescent="0.2">
      <c r="A4" s="39"/>
      <c r="B4" s="38"/>
      <c r="C4" s="38"/>
      <c r="D4" s="38"/>
      <c r="E4" s="38"/>
      <c r="F4" s="38"/>
      <c r="G4" s="38"/>
      <c r="H4" s="38"/>
      <c r="I4" s="38"/>
      <c r="J4" s="38"/>
      <c r="K4" s="38"/>
      <c r="L4" s="38"/>
      <c r="M4" s="38"/>
      <c r="N4" s="38"/>
      <c r="O4" s="38"/>
      <c r="P4" s="38"/>
      <c r="Q4" s="38"/>
      <c r="R4" s="38"/>
    </row>
    <row r="5" spans="1:20" ht="12.75" customHeight="1" x14ac:dyDescent="0.2">
      <c r="A5" s="39"/>
      <c r="B5" s="39"/>
      <c r="C5" s="39"/>
      <c r="D5" s="39"/>
      <c r="E5" s="39"/>
      <c r="F5" s="40"/>
      <c r="G5" s="40"/>
      <c r="H5" s="40"/>
      <c r="I5" s="40"/>
      <c r="J5" s="40"/>
      <c r="K5" s="41"/>
      <c r="L5" s="41"/>
      <c r="M5" s="41"/>
      <c r="N5" s="41"/>
      <c r="O5" s="39"/>
      <c r="P5" s="42"/>
      <c r="Q5" s="39"/>
      <c r="R5" s="39"/>
    </row>
    <row r="6" spans="1:20" ht="15" customHeight="1" x14ac:dyDescent="0.2">
      <c r="A6" s="39"/>
      <c r="B6" s="7" t="s">
        <v>84</v>
      </c>
      <c r="C6" s="7"/>
      <c r="D6" s="7"/>
      <c r="E6" s="7"/>
      <c r="F6" s="7"/>
      <c r="G6" s="7"/>
      <c r="H6" s="7"/>
      <c r="I6" s="7"/>
      <c r="J6" s="7"/>
      <c r="K6" s="7"/>
      <c r="L6" s="7"/>
      <c r="M6" s="7"/>
      <c r="N6" s="7"/>
      <c r="O6" s="7"/>
      <c r="P6" s="7"/>
      <c r="Q6" s="7"/>
      <c r="R6" s="7"/>
    </row>
    <row r="7" spans="1:20" ht="15.75" customHeight="1" x14ac:dyDescent="0.2">
      <c r="A7" s="39"/>
      <c r="B7" s="7"/>
      <c r="C7" s="7"/>
      <c r="D7" s="7"/>
      <c r="E7" s="7"/>
      <c r="F7" s="7"/>
      <c r="G7" s="7"/>
      <c r="H7" s="7"/>
      <c r="I7" s="7"/>
      <c r="J7" s="7"/>
      <c r="K7" s="7"/>
      <c r="L7" s="7"/>
      <c r="M7" s="7"/>
      <c r="N7" s="7"/>
      <c r="O7" s="7"/>
      <c r="P7" s="7"/>
      <c r="Q7" s="7"/>
      <c r="R7" s="7"/>
    </row>
    <row r="8" spans="1:20" ht="15" customHeight="1" x14ac:dyDescent="0.2">
      <c r="A8" s="39"/>
      <c r="B8" s="7"/>
      <c r="C8" s="7"/>
      <c r="D8" s="7"/>
      <c r="E8" s="7"/>
      <c r="F8" s="7"/>
      <c r="G8" s="7"/>
      <c r="H8" s="7"/>
      <c r="I8" s="7"/>
      <c r="J8" s="7"/>
      <c r="K8" s="7"/>
      <c r="L8" s="7"/>
      <c r="M8" s="7"/>
      <c r="N8" s="7"/>
      <c r="O8" s="7"/>
      <c r="P8" s="7"/>
      <c r="Q8" s="7"/>
      <c r="R8" s="7"/>
    </row>
    <row r="9" spans="1:20" ht="27.75" customHeight="1" x14ac:dyDescent="0.2">
      <c r="A9" s="39"/>
      <c r="B9" s="7"/>
      <c r="C9" s="7"/>
      <c r="D9" s="7"/>
      <c r="E9" s="7"/>
      <c r="F9" s="7"/>
      <c r="G9" s="7"/>
      <c r="H9" s="7"/>
      <c r="I9" s="7"/>
      <c r="J9" s="7"/>
      <c r="K9" s="7"/>
      <c r="L9" s="7"/>
      <c r="M9" s="7"/>
      <c r="N9" s="7"/>
      <c r="O9" s="7"/>
      <c r="P9" s="7"/>
      <c r="Q9" s="7"/>
      <c r="R9" s="7"/>
    </row>
    <row r="10" spans="1:20" ht="18.75" customHeight="1" x14ac:dyDescent="0.2">
      <c r="A10" s="39"/>
      <c r="B10" s="38" t="s">
        <v>2</v>
      </c>
      <c r="C10" s="38"/>
      <c r="D10" s="38"/>
      <c r="E10" s="38"/>
      <c r="F10" s="38"/>
      <c r="G10" s="38"/>
      <c r="H10" s="38"/>
      <c r="I10" s="38"/>
      <c r="J10" s="38"/>
      <c r="K10" s="38"/>
      <c r="L10" s="38"/>
      <c r="M10" s="38"/>
      <c r="N10" s="38"/>
      <c r="O10" s="38"/>
      <c r="P10" s="38"/>
      <c r="Q10" s="38"/>
      <c r="R10" s="38"/>
    </row>
    <row r="11" spans="1:20" ht="14.25" customHeight="1" x14ac:dyDescent="0.2">
      <c r="A11" s="39"/>
      <c r="B11" s="38"/>
      <c r="C11" s="38"/>
      <c r="D11" s="38"/>
      <c r="E11" s="38"/>
      <c r="F11" s="38"/>
      <c r="G11" s="38"/>
      <c r="H11" s="38"/>
      <c r="I11" s="38"/>
      <c r="J11" s="38"/>
      <c r="K11" s="38"/>
      <c r="L11" s="38"/>
      <c r="M11" s="38"/>
      <c r="N11" s="38"/>
      <c r="O11" s="38"/>
      <c r="P11" s="38"/>
      <c r="Q11" s="38"/>
      <c r="R11" s="38"/>
    </row>
    <row r="12" spans="1:20" ht="14.25" customHeight="1" x14ac:dyDescent="0.2">
      <c r="A12" s="39"/>
      <c r="B12" s="38"/>
      <c r="C12" s="38"/>
      <c r="D12" s="38"/>
      <c r="E12" s="38"/>
      <c r="F12" s="38"/>
      <c r="G12" s="38"/>
      <c r="H12" s="38"/>
      <c r="I12" s="38"/>
      <c r="J12" s="38"/>
      <c r="K12" s="38"/>
      <c r="L12" s="38"/>
      <c r="M12" s="38"/>
      <c r="N12" s="38"/>
      <c r="O12" s="38"/>
      <c r="P12" s="38"/>
      <c r="Q12" s="38"/>
      <c r="R12" s="38"/>
    </row>
    <row r="13" spans="1:20" ht="12" customHeight="1" x14ac:dyDescent="0.2">
      <c r="A13" s="39"/>
      <c r="B13" s="39"/>
      <c r="C13" s="39"/>
      <c r="D13" s="39"/>
      <c r="E13" s="39"/>
      <c r="F13" s="39"/>
      <c r="G13" s="39"/>
      <c r="H13" s="39"/>
      <c r="I13" s="39"/>
      <c r="J13" s="39"/>
      <c r="K13" s="39"/>
      <c r="L13" s="39"/>
      <c r="M13" s="57"/>
      <c r="N13" s="57"/>
      <c r="O13" s="42"/>
      <c r="P13" s="42"/>
      <c r="Q13" s="39"/>
      <c r="R13" s="39"/>
    </row>
    <row r="14" spans="1:20" ht="15.75" customHeight="1" x14ac:dyDescent="0.2">
      <c r="A14" s="39"/>
      <c r="O14" s="6"/>
      <c r="P14" s="6"/>
    </row>
    <row r="15" spans="1:20" ht="21" customHeight="1" x14ac:dyDescent="0.2">
      <c r="A15" s="39"/>
      <c r="B15" s="131" t="s">
        <v>85</v>
      </c>
      <c r="C15" s="131"/>
      <c r="D15" s="131"/>
      <c r="E15" s="131"/>
      <c r="F15" s="131"/>
      <c r="G15" s="131"/>
      <c r="H15" s="131"/>
      <c r="I15" s="131"/>
      <c r="J15" s="131"/>
      <c r="K15" s="131"/>
      <c r="L15" s="131"/>
      <c r="M15" s="131"/>
      <c r="N15" s="131"/>
      <c r="O15" s="131"/>
      <c r="P15" s="131"/>
      <c r="Q15" s="131"/>
      <c r="R15" s="131"/>
    </row>
    <row r="16" spans="1:20" ht="24.75" customHeight="1" x14ac:dyDescent="0.2">
      <c r="A16" s="39"/>
      <c r="B16" s="131" t="s">
        <v>88</v>
      </c>
      <c r="C16" s="131"/>
      <c r="D16" s="131"/>
      <c r="E16" s="131"/>
      <c r="F16" s="131"/>
      <c r="G16" s="131"/>
      <c r="H16" s="131"/>
      <c r="I16" s="131"/>
      <c r="J16" s="131"/>
      <c r="K16" s="131"/>
      <c r="L16" s="131"/>
      <c r="M16" s="131"/>
      <c r="N16" s="131"/>
      <c r="O16" s="131"/>
      <c r="P16" s="131"/>
      <c r="Q16" s="131"/>
      <c r="R16" s="131"/>
    </row>
    <row r="17" spans="1:18" ht="15.75" customHeight="1" x14ac:dyDescent="0.2">
      <c r="A17" s="39"/>
      <c r="B17" s="87" t="s">
        <v>86</v>
      </c>
      <c r="C17" s="87"/>
      <c r="D17" s="87"/>
      <c r="E17" s="87"/>
      <c r="F17" s="87"/>
      <c r="G17" s="87"/>
      <c r="H17" s="87"/>
      <c r="I17" s="87"/>
      <c r="J17" s="87"/>
      <c r="K17" s="87"/>
      <c r="L17" s="87"/>
      <c r="M17" s="87"/>
      <c r="N17" s="87"/>
      <c r="O17" s="87"/>
      <c r="P17" s="87"/>
      <c r="Q17" s="87"/>
      <c r="R17" s="87"/>
    </row>
    <row r="18" spans="1:18" ht="27.75" customHeight="1" x14ac:dyDescent="0.2">
      <c r="A18" s="39"/>
      <c r="B18" s="87"/>
      <c r="C18" s="87"/>
      <c r="D18" s="87"/>
      <c r="E18" s="87"/>
      <c r="F18" s="87"/>
      <c r="G18" s="87"/>
      <c r="H18" s="87"/>
      <c r="I18" s="87"/>
      <c r="J18" s="87"/>
      <c r="K18" s="87"/>
      <c r="L18" s="87"/>
      <c r="M18" s="87"/>
      <c r="N18" s="87"/>
      <c r="O18" s="87"/>
      <c r="P18" s="87"/>
      <c r="Q18" s="87"/>
      <c r="R18" s="87"/>
    </row>
    <row r="19" spans="1:18" ht="39.75" customHeight="1" x14ac:dyDescent="0.2">
      <c r="A19" s="39"/>
      <c r="B19" s="87" t="s">
        <v>87</v>
      </c>
      <c r="C19" s="87"/>
      <c r="D19" s="87"/>
      <c r="E19" s="87"/>
      <c r="F19" s="87"/>
      <c r="G19" s="87"/>
      <c r="H19" s="87"/>
      <c r="I19" s="87"/>
      <c r="J19" s="87"/>
      <c r="K19" s="87"/>
      <c r="L19" s="87"/>
      <c r="M19" s="87"/>
      <c r="N19" s="87"/>
      <c r="O19" s="87"/>
      <c r="P19" s="87"/>
      <c r="Q19" s="87"/>
      <c r="R19" s="87"/>
    </row>
    <row r="20" spans="1:18" ht="28.5" customHeight="1" x14ac:dyDescent="0.2">
      <c r="A20" s="39"/>
      <c r="B20" s="87" t="s">
        <v>100</v>
      </c>
      <c r="C20" s="87"/>
      <c r="D20" s="87"/>
      <c r="E20" s="87"/>
      <c r="F20" s="87"/>
      <c r="G20" s="87"/>
      <c r="H20" s="87"/>
      <c r="I20" s="87"/>
      <c r="J20" s="87"/>
      <c r="K20" s="87"/>
      <c r="L20" s="87"/>
      <c r="M20" s="87"/>
      <c r="N20" s="87"/>
      <c r="O20" s="87"/>
      <c r="P20" s="87"/>
      <c r="Q20" s="87"/>
      <c r="R20" s="87"/>
    </row>
    <row r="21" spans="1:18" ht="14.25" customHeight="1" x14ac:dyDescent="0.2">
      <c r="A21" s="39"/>
      <c r="B21" s="85" t="s">
        <v>69</v>
      </c>
      <c r="C21" s="85"/>
      <c r="D21" s="85"/>
      <c r="E21" s="85"/>
      <c r="F21" s="85"/>
      <c r="G21" s="85"/>
      <c r="H21" s="85"/>
      <c r="I21" s="85"/>
      <c r="J21" s="85"/>
      <c r="K21" s="85"/>
      <c r="L21" s="85"/>
      <c r="M21" s="85"/>
      <c r="N21" s="85"/>
      <c r="O21" s="85"/>
      <c r="P21" s="85"/>
      <c r="Q21" s="85"/>
      <c r="R21" s="85"/>
    </row>
    <row r="22" spans="1:18" ht="14.25" customHeight="1" x14ac:dyDescent="0.2">
      <c r="A22" s="39"/>
      <c r="B22" s="85"/>
      <c r="C22" s="85"/>
      <c r="D22" s="85"/>
      <c r="E22" s="85"/>
      <c r="F22" s="85"/>
      <c r="G22" s="85"/>
      <c r="H22" s="85"/>
      <c r="I22" s="85"/>
      <c r="J22" s="85"/>
      <c r="K22" s="85"/>
      <c r="L22" s="85"/>
      <c r="M22" s="85"/>
      <c r="N22" s="85"/>
      <c r="O22" s="85"/>
      <c r="P22" s="85"/>
      <c r="Q22" s="85"/>
      <c r="R22" s="85"/>
    </row>
    <row r="23" spans="1:18" x14ac:dyDescent="0.2">
      <c r="A23" s="39"/>
      <c r="B23" s="39"/>
      <c r="C23" s="39"/>
      <c r="D23" s="39"/>
      <c r="E23" s="39"/>
      <c r="F23" s="39"/>
      <c r="G23" s="39"/>
      <c r="H23" s="39"/>
      <c r="I23" s="39"/>
      <c r="J23" s="39"/>
      <c r="K23" s="39"/>
      <c r="L23" s="39"/>
      <c r="M23" s="39"/>
      <c r="N23" s="39"/>
      <c r="O23" s="42"/>
      <c r="P23" s="42"/>
      <c r="Q23" s="39"/>
      <c r="R23" s="39"/>
    </row>
    <row r="24" spans="1:18" ht="15" thickBot="1" x14ac:dyDescent="0.25">
      <c r="A24" s="39"/>
      <c r="O24" s="6"/>
      <c r="P24" s="6"/>
    </row>
    <row r="25" spans="1:18" ht="18.75" thickBot="1" x14ac:dyDescent="0.25">
      <c r="A25" s="39"/>
      <c r="B25" s="104" t="s">
        <v>3</v>
      </c>
      <c r="C25" s="104"/>
      <c r="D25" s="104"/>
      <c r="E25" s="104"/>
      <c r="F25" s="104"/>
      <c r="G25" s="104"/>
      <c r="H25" s="104"/>
      <c r="I25" s="104"/>
      <c r="J25" s="104"/>
      <c r="K25" s="104"/>
      <c r="L25" s="104"/>
      <c r="O25" s="6"/>
      <c r="P25" s="6"/>
    </row>
    <row r="26" spans="1:18" x14ac:dyDescent="0.2">
      <c r="A26" s="39"/>
      <c r="B26" s="105"/>
      <c r="C26" s="28"/>
      <c r="D26" s="28"/>
      <c r="E26" s="28"/>
      <c r="F26" s="28"/>
      <c r="G26" s="31"/>
      <c r="H26" s="31"/>
      <c r="I26" s="31"/>
      <c r="J26" s="31"/>
      <c r="K26" s="31"/>
      <c r="L26" s="106"/>
      <c r="O26" s="6"/>
      <c r="P26" s="6"/>
    </row>
    <row r="27" spans="1:18" ht="15" thickBot="1" x14ac:dyDescent="0.25">
      <c r="A27" s="39"/>
      <c r="B27" s="105"/>
      <c r="C27" s="28"/>
      <c r="D27" s="28"/>
      <c r="E27" s="28"/>
      <c r="F27" s="28"/>
      <c r="G27" s="31"/>
      <c r="H27" s="31"/>
      <c r="I27" s="31"/>
      <c r="J27" s="31"/>
      <c r="K27" s="31"/>
      <c r="L27" s="106"/>
      <c r="O27" s="6"/>
      <c r="P27" s="6"/>
    </row>
    <row r="28" spans="1:18" ht="17.25" thickBot="1" x14ac:dyDescent="0.3">
      <c r="A28" s="39"/>
      <c r="B28" s="107"/>
      <c r="C28" s="108" t="s">
        <v>4</v>
      </c>
      <c r="D28" s="13">
        <v>5734</v>
      </c>
      <c r="E28" s="30"/>
      <c r="F28" s="30"/>
      <c r="G28" s="30"/>
      <c r="H28" s="30"/>
      <c r="I28" s="30"/>
      <c r="J28" s="30"/>
      <c r="K28" s="30"/>
      <c r="L28" s="109"/>
      <c r="O28" s="6"/>
      <c r="P28" s="6"/>
    </row>
    <row r="29" spans="1:18" ht="17.25" thickBot="1" x14ac:dyDescent="0.3">
      <c r="A29" s="39"/>
      <c r="B29" s="110"/>
      <c r="C29" s="111" t="s">
        <v>5</v>
      </c>
      <c r="D29" s="13">
        <v>5734</v>
      </c>
      <c r="E29" s="31"/>
      <c r="F29" s="31"/>
      <c r="G29" s="31"/>
      <c r="H29" s="31"/>
      <c r="I29" s="31"/>
      <c r="J29" s="31"/>
      <c r="K29" s="31"/>
      <c r="L29" s="112"/>
      <c r="O29" s="6"/>
      <c r="P29" s="6"/>
    </row>
    <row r="30" spans="1:18" ht="17.25" thickBot="1" x14ac:dyDescent="0.3">
      <c r="A30" s="39"/>
      <c r="B30" s="110"/>
      <c r="C30" s="31"/>
      <c r="D30" s="31"/>
      <c r="E30" s="31"/>
      <c r="F30" s="13" t="s">
        <v>6</v>
      </c>
      <c r="G30" s="14" t="s">
        <v>16</v>
      </c>
      <c r="H30" s="14" t="s">
        <v>17</v>
      </c>
      <c r="I30" s="13" t="s">
        <v>18</v>
      </c>
      <c r="J30" s="13" t="s">
        <v>10</v>
      </c>
      <c r="K30" s="13" t="s">
        <v>11</v>
      </c>
      <c r="L30" s="113"/>
      <c r="O30" s="6"/>
      <c r="P30" s="6"/>
    </row>
    <row r="31" spans="1:18" ht="15.75" thickBot="1" x14ac:dyDescent="0.25">
      <c r="A31" s="39"/>
      <c r="B31" s="114"/>
      <c r="C31" s="32"/>
      <c r="D31" s="32"/>
      <c r="E31" s="32"/>
      <c r="F31" s="115">
        <v>1</v>
      </c>
      <c r="G31" s="115" t="str">
        <f>CONCATENATE(D28)</f>
        <v>5734</v>
      </c>
      <c r="H31" s="115">
        <f>+D29</f>
        <v>5734</v>
      </c>
      <c r="I31" s="115">
        <f>+G31*H31</f>
        <v>32878756</v>
      </c>
      <c r="J31" s="115" t="str">
        <f>MID(I31,3,4)</f>
        <v>8787</v>
      </c>
      <c r="K31" s="115">
        <f>+J31/10000</f>
        <v>0.87870000000000004</v>
      </c>
      <c r="L31" s="116"/>
      <c r="O31" s="6"/>
      <c r="P31" s="6"/>
    </row>
    <row r="32" spans="1:18" ht="15.75" thickBot="1" x14ac:dyDescent="0.25">
      <c r="A32" s="39"/>
      <c r="B32" s="114"/>
      <c r="C32" s="32"/>
      <c r="D32" s="32"/>
      <c r="E32" s="32"/>
      <c r="F32" s="115">
        <v>2</v>
      </c>
      <c r="G32" s="115" t="str">
        <f>CONCATENATE(H31)</f>
        <v>5734</v>
      </c>
      <c r="H32" s="115" t="str">
        <f>+J31</f>
        <v>8787</v>
      </c>
      <c r="I32" s="115">
        <f t="shared" ref="I32:I35" si="0">+G32*H32</f>
        <v>50384658</v>
      </c>
      <c r="J32" s="115" t="str">
        <f>MID(I32,3,4)</f>
        <v>3846</v>
      </c>
      <c r="K32" s="115">
        <f>+J32/10000</f>
        <v>0.3846</v>
      </c>
      <c r="L32" s="116"/>
      <c r="O32" s="6"/>
      <c r="P32" s="6"/>
    </row>
    <row r="33" spans="1:18" ht="15.75" thickBot="1" x14ac:dyDescent="0.25">
      <c r="A33" s="39"/>
      <c r="B33" s="114"/>
      <c r="C33" s="32"/>
      <c r="D33" s="32"/>
      <c r="E33" s="32"/>
      <c r="F33" s="115">
        <v>3</v>
      </c>
      <c r="G33" s="115" t="str">
        <f t="shared" ref="G33:G35" si="1">CONCATENATE(H32)</f>
        <v>8787</v>
      </c>
      <c r="H33" s="115" t="str">
        <f t="shared" ref="H33:H35" si="2">+J32</f>
        <v>3846</v>
      </c>
      <c r="I33" s="115">
        <f t="shared" si="0"/>
        <v>33794802</v>
      </c>
      <c r="J33" s="115" t="str">
        <f t="shared" ref="J33:J35" si="3">MID(I33,3,4)</f>
        <v>7948</v>
      </c>
      <c r="K33" s="115">
        <f t="shared" ref="K33:K35" si="4">+J33/10000</f>
        <v>0.79479999999999995</v>
      </c>
      <c r="L33" s="116"/>
    </row>
    <row r="34" spans="1:18" ht="15.75" thickBot="1" x14ac:dyDescent="0.25">
      <c r="A34" s="39"/>
      <c r="B34" s="117"/>
      <c r="C34" s="29"/>
      <c r="D34" s="29"/>
      <c r="E34" s="29"/>
      <c r="F34" s="118">
        <v>4</v>
      </c>
      <c r="G34" s="115" t="str">
        <f t="shared" si="1"/>
        <v>3846</v>
      </c>
      <c r="H34" s="115" t="str">
        <f t="shared" si="2"/>
        <v>7948</v>
      </c>
      <c r="I34" s="115">
        <f t="shared" si="0"/>
        <v>30568008</v>
      </c>
      <c r="J34" s="115" t="str">
        <f t="shared" si="3"/>
        <v>5680</v>
      </c>
      <c r="K34" s="115">
        <f t="shared" si="4"/>
        <v>0.56799999999999995</v>
      </c>
      <c r="L34" s="119"/>
    </row>
    <row r="35" spans="1:18" ht="15.75" thickBot="1" x14ac:dyDescent="0.25">
      <c r="A35" s="39"/>
      <c r="B35" s="117"/>
      <c r="C35" s="29"/>
      <c r="D35" s="29"/>
      <c r="E35" s="29"/>
      <c r="F35" s="118">
        <v>5</v>
      </c>
      <c r="G35" s="115" t="str">
        <f t="shared" si="1"/>
        <v>7948</v>
      </c>
      <c r="H35" s="115" t="str">
        <f t="shared" si="2"/>
        <v>5680</v>
      </c>
      <c r="I35" s="115">
        <f t="shared" si="0"/>
        <v>45144640</v>
      </c>
      <c r="J35" s="115" t="str">
        <f t="shared" si="3"/>
        <v>1446</v>
      </c>
      <c r="K35" s="115">
        <f t="shared" si="4"/>
        <v>0.14460000000000001</v>
      </c>
      <c r="L35" s="119"/>
    </row>
    <row r="36" spans="1:18" x14ac:dyDescent="0.2">
      <c r="A36" s="39"/>
      <c r="B36" s="117"/>
      <c r="C36" s="29"/>
      <c r="D36" s="29"/>
      <c r="E36" s="29"/>
      <c r="F36" s="35"/>
      <c r="G36" s="35"/>
      <c r="H36" s="35"/>
      <c r="I36" s="35"/>
      <c r="J36" s="35"/>
      <c r="K36" s="35"/>
      <c r="L36" s="119"/>
    </row>
    <row r="37" spans="1:18" x14ac:dyDescent="0.2">
      <c r="A37" s="39"/>
      <c r="B37" s="117"/>
      <c r="C37" s="29"/>
      <c r="D37" s="29"/>
      <c r="E37" s="29"/>
      <c r="F37" s="35"/>
      <c r="G37" s="35"/>
      <c r="H37" s="35"/>
      <c r="I37" s="35"/>
      <c r="J37" s="35"/>
      <c r="K37" s="35"/>
      <c r="L37" s="119"/>
    </row>
    <row r="38" spans="1:18" x14ac:dyDescent="0.2">
      <c r="A38" s="39"/>
      <c r="B38" s="117"/>
      <c r="C38" s="29"/>
      <c r="D38" s="29"/>
      <c r="E38" s="29"/>
      <c r="F38" s="29"/>
      <c r="G38" s="29"/>
      <c r="H38" s="29"/>
      <c r="I38" s="29"/>
      <c r="J38" s="29"/>
      <c r="K38" s="29"/>
      <c r="L38" s="120"/>
    </row>
    <row r="39" spans="1:18" ht="15" thickBot="1" x14ac:dyDescent="0.25">
      <c r="A39" s="39"/>
      <c r="B39" s="121"/>
      <c r="C39" s="122"/>
      <c r="D39" s="122"/>
      <c r="E39" s="122"/>
      <c r="F39" s="122"/>
      <c r="G39" s="122"/>
      <c r="H39" s="122"/>
      <c r="I39" s="122"/>
      <c r="J39" s="122"/>
      <c r="K39" s="122"/>
      <c r="L39" s="123"/>
    </row>
    <row r="40" spans="1:18" x14ac:dyDescent="0.2">
      <c r="A40" s="39"/>
    </row>
    <row r="41" spans="1:18" ht="14.25" customHeight="1" x14ac:dyDescent="0.2">
      <c r="A41" s="39"/>
      <c r="B41" s="85" t="s">
        <v>12</v>
      </c>
      <c r="C41" s="85"/>
      <c r="D41" s="85"/>
      <c r="E41" s="85"/>
      <c r="F41" s="85"/>
      <c r="G41" s="85"/>
      <c r="H41" s="85"/>
      <c r="I41" s="85"/>
      <c r="J41" s="85"/>
      <c r="K41" s="85"/>
      <c r="L41" s="85"/>
      <c r="M41" s="85"/>
      <c r="N41" s="85"/>
      <c r="O41" s="85"/>
      <c r="P41" s="85"/>
      <c r="Q41" s="85"/>
      <c r="R41" s="85"/>
    </row>
    <row r="42" spans="1:18" ht="14.25" customHeight="1" x14ac:dyDescent="0.2">
      <c r="A42" s="39"/>
      <c r="B42" s="85"/>
      <c r="C42" s="85"/>
      <c r="D42" s="85"/>
      <c r="E42" s="85"/>
      <c r="F42" s="85"/>
      <c r="G42" s="85"/>
      <c r="H42" s="85"/>
      <c r="I42" s="85"/>
      <c r="J42" s="85"/>
      <c r="K42" s="85"/>
      <c r="L42" s="85"/>
      <c r="M42" s="85"/>
      <c r="N42" s="85"/>
      <c r="O42" s="85"/>
      <c r="P42" s="85"/>
      <c r="Q42" s="85"/>
      <c r="R42" s="85"/>
    </row>
    <row r="43" spans="1:18" x14ac:dyDescent="0.2">
      <c r="A43" s="39"/>
      <c r="B43" s="39"/>
      <c r="C43" s="39"/>
      <c r="D43" s="39"/>
      <c r="E43" s="39"/>
      <c r="F43" s="39"/>
      <c r="G43" s="39"/>
      <c r="H43" s="39"/>
      <c r="I43" s="39"/>
      <c r="J43" s="39"/>
      <c r="K43" s="39"/>
      <c r="L43" s="39"/>
      <c r="M43" s="39"/>
      <c r="N43" s="39"/>
      <c r="O43" s="39"/>
      <c r="P43" s="39"/>
      <c r="Q43" s="39"/>
      <c r="R43" s="39"/>
    </row>
    <row r="44" spans="1:18" ht="18" x14ac:dyDescent="0.2">
      <c r="A44" s="39"/>
      <c r="B44" s="49" t="s">
        <v>89</v>
      </c>
      <c r="C44" s="50"/>
      <c r="D44" s="50"/>
      <c r="E44" s="50"/>
      <c r="F44" s="50"/>
      <c r="G44" s="50"/>
      <c r="H44" s="50"/>
      <c r="I44" s="50"/>
      <c r="J44" s="50"/>
      <c r="K44" s="50"/>
      <c r="L44" s="50"/>
      <c r="M44" s="50"/>
      <c r="N44" s="50"/>
      <c r="O44" s="50"/>
      <c r="P44" s="50"/>
      <c r="Q44" s="50"/>
      <c r="R44" s="50"/>
    </row>
    <row r="45" spans="1:18" ht="44.25" customHeight="1" x14ac:dyDescent="0.2">
      <c r="A45" s="39"/>
      <c r="B45" s="46" t="s">
        <v>90</v>
      </c>
      <c r="C45" s="47"/>
      <c r="D45" s="47"/>
      <c r="E45" s="47"/>
      <c r="F45" s="47"/>
      <c r="G45" s="47"/>
      <c r="H45" s="47"/>
      <c r="I45" s="47"/>
      <c r="J45" s="47"/>
      <c r="K45" s="47"/>
      <c r="L45" s="47"/>
      <c r="M45" s="47"/>
      <c r="N45" s="47"/>
      <c r="O45" s="47"/>
      <c r="P45" s="47"/>
      <c r="Q45" s="47"/>
      <c r="R45" s="47"/>
    </row>
    <row r="46" spans="1:18" ht="18" customHeight="1" x14ac:dyDescent="0.2">
      <c r="A46" s="39"/>
      <c r="B46" s="49" t="s">
        <v>91</v>
      </c>
      <c r="C46" s="50"/>
      <c r="D46" s="50"/>
      <c r="E46" s="50"/>
      <c r="F46" s="50"/>
      <c r="G46" s="50"/>
      <c r="H46" s="50"/>
      <c r="I46" s="50"/>
      <c r="J46" s="50"/>
      <c r="K46" s="50"/>
      <c r="L46" s="50"/>
      <c r="M46" s="50"/>
      <c r="N46" s="50"/>
      <c r="O46" s="50"/>
      <c r="P46" s="50"/>
      <c r="Q46" s="50"/>
      <c r="R46" s="50"/>
    </row>
    <row r="47" spans="1:18" ht="24" customHeight="1" x14ac:dyDescent="0.2">
      <c r="A47" s="39"/>
      <c r="B47" s="49"/>
      <c r="C47" s="50"/>
      <c r="D47" s="50"/>
      <c r="E47" s="50"/>
      <c r="F47" s="50"/>
      <c r="G47" s="50"/>
      <c r="H47" s="50"/>
      <c r="I47" s="50"/>
      <c r="J47" s="50"/>
      <c r="K47" s="50"/>
      <c r="L47" s="50"/>
      <c r="M47" s="50"/>
      <c r="N47" s="50"/>
      <c r="O47" s="50"/>
      <c r="P47" s="50"/>
      <c r="Q47" s="50"/>
      <c r="R47" s="50"/>
    </row>
    <row r="66" ht="17.25" customHeight="1" x14ac:dyDescent="0.2"/>
  </sheetData>
  <mergeCells count="15">
    <mergeCell ref="B16:R16"/>
    <mergeCell ref="B17:R18"/>
    <mergeCell ref="B19:R19"/>
    <mergeCell ref="B20:R20"/>
    <mergeCell ref="B6:R9"/>
    <mergeCell ref="B3:R4"/>
    <mergeCell ref="B1:R1"/>
    <mergeCell ref="B10:R12"/>
    <mergeCell ref="B21:R22"/>
    <mergeCell ref="B15:R15"/>
    <mergeCell ref="B25:L25"/>
    <mergeCell ref="B41:R42"/>
    <mergeCell ref="B44:R44"/>
    <mergeCell ref="B45:R45"/>
    <mergeCell ref="B46:R4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18BDF-3A54-46AE-8521-348C85B3115F}">
  <sheetPr>
    <tabColor rgb="FF7030A0"/>
  </sheetPr>
  <dimension ref="A1:T67"/>
  <sheetViews>
    <sheetView workbookViewId="0">
      <selection activeCell="Q22" sqref="Q22"/>
    </sheetView>
  </sheetViews>
  <sheetFormatPr defaultRowHeight="14.25" x14ac:dyDescent="0.2"/>
  <cols>
    <col min="1" max="1" width="2.42578125" style="5" customWidth="1"/>
    <col min="2" max="5" width="9.140625" style="5"/>
    <col min="6" max="6" width="9.42578125" style="5" bestFit="1" customWidth="1"/>
    <col min="7" max="7" width="9.140625" style="5"/>
    <col min="8" max="8" width="11.5703125" style="5" bestFit="1" customWidth="1"/>
    <col min="9" max="9" width="15.28515625" style="5" customWidth="1"/>
    <col min="10" max="10" width="9.140625" style="5"/>
    <col min="11" max="11" width="9.42578125" style="5" bestFit="1" customWidth="1"/>
    <col min="12" max="16384" width="9.140625" style="5"/>
  </cols>
  <sheetData>
    <row r="1" spans="1:20" ht="45.75" customHeight="1" x14ac:dyDescent="0.2">
      <c r="A1" s="39"/>
      <c r="B1" s="3" t="s">
        <v>19</v>
      </c>
      <c r="C1" s="3"/>
      <c r="D1" s="3"/>
      <c r="E1" s="3"/>
      <c r="F1" s="3"/>
      <c r="G1" s="3"/>
      <c r="H1" s="3"/>
      <c r="I1" s="3"/>
      <c r="J1" s="3"/>
      <c r="K1" s="3"/>
      <c r="L1" s="3"/>
      <c r="M1" s="3"/>
      <c r="N1" s="3"/>
      <c r="O1" s="52"/>
      <c r="P1" s="52"/>
      <c r="Q1" s="52"/>
      <c r="R1" s="52"/>
      <c r="S1" s="52"/>
      <c r="T1" s="52"/>
    </row>
    <row r="2" spans="1:20" ht="21.75" customHeight="1" x14ac:dyDescent="0.2">
      <c r="A2" s="39"/>
      <c r="B2" s="85" t="s">
        <v>1</v>
      </c>
      <c r="C2" s="85"/>
      <c r="D2" s="85"/>
      <c r="E2" s="85"/>
      <c r="F2" s="85"/>
      <c r="G2" s="85"/>
      <c r="H2" s="85"/>
      <c r="I2" s="85"/>
      <c r="J2" s="85"/>
      <c r="K2" s="85"/>
      <c r="L2" s="85"/>
      <c r="M2" s="85"/>
      <c r="N2" s="85"/>
    </row>
    <row r="3" spans="1:20" ht="14.25" customHeight="1" x14ac:dyDescent="0.2">
      <c r="A3" s="39"/>
      <c r="B3" s="85"/>
      <c r="C3" s="85"/>
      <c r="D3" s="85"/>
      <c r="E3" s="85"/>
      <c r="F3" s="85"/>
      <c r="G3" s="85"/>
      <c r="H3" s="85"/>
      <c r="I3" s="85"/>
      <c r="J3" s="85"/>
      <c r="K3" s="85"/>
      <c r="L3" s="85"/>
      <c r="M3" s="85"/>
      <c r="N3" s="85"/>
      <c r="O3" s="6"/>
      <c r="P3" s="6"/>
    </row>
    <row r="4" spans="1:20" ht="8.25" customHeight="1" x14ac:dyDescent="0.2">
      <c r="A4" s="39"/>
      <c r="B4" s="39"/>
      <c r="C4" s="39"/>
      <c r="D4" s="39"/>
      <c r="E4" s="39"/>
      <c r="F4" s="40"/>
      <c r="G4" s="40"/>
      <c r="H4" s="40"/>
      <c r="I4" s="40"/>
      <c r="J4" s="40"/>
      <c r="K4" s="41"/>
      <c r="L4" s="41"/>
      <c r="M4" s="41"/>
      <c r="N4" s="41"/>
      <c r="P4" s="6"/>
    </row>
    <row r="5" spans="1:20" ht="15" customHeight="1" x14ac:dyDescent="0.2">
      <c r="A5" s="39"/>
      <c r="B5" s="7" t="s">
        <v>92</v>
      </c>
      <c r="C5" s="7"/>
      <c r="D5" s="7"/>
      <c r="E5" s="7"/>
      <c r="F5" s="7"/>
      <c r="G5" s="7"/>
      <c r="H5" s="7"/>
      <c r="I5" s="7"/>
      <c r="J5" s="7"/>
      <c r="K5" s="7"/>
      <c r="L5" s="7"/>
      <c r="M5" s="7"/>
      <c r="N5" s="7"/>
      <c r="O5" s="130"/>
      <c r="P5" s="130"/>
      <c r="Q5" s="130"/>
      <c r="R5" s="130"/>
    </row>
    <row r="6" spans="1:20" ht="15.75" customHeight="1" x14ac:dyDescent="0.2">
      <c r="A6" s="39"/>
      <c r="B6" s="7"/>
      <c r="C6" s="7"/>
      <c r="D6" s="7"/>
      <c r="E6" s="7"/>
      <c r="F6" s="7"/>
      <c r="G6" s="7"/>
      <c r="H6" s="7"/>
      <c r="I6" s="7"/>
      <c r="J6" s="7"/>
      <c r="K6" s="7"/>
      <c r="L6" s="7"/>
      <c r="M6" s="7"/>
      <c r="N6" s="7"/>
      <c r="O6" s="130"/>
      <c r="P6" s="130"/>
      <c r="Q6" s="130"/>
      <c r="R6" s="130"/>
    </row>
    <row r="7" spans="1:20" ht="15" customHeight="1" x14ac:dyDescent="0.2">
      <c r="A7" s="39"/>
      <c r="B7" s="7"/>
      <c r="C7" s="7"/>
      <c r="D7" s="7"/>
      <c r="E7" s="7"/>
      <c r="F7" s="7"/>
      <c r="G7" s="7"/>
      <c r="H7" s="7"/>
      <c r="I7" s="7"/>
      <c r="J7" s="7"/>
      <c r="K7" s="7"/>
      <c r="L7" s="7"/>
      <c r="M7" s="7"/>
      <c r="N7" s="7"/>
      <c r="O7" s="130"/>
      <c r="P7" s="130"/>
      <c r="Q7" s="130"/>
      <c r="R7" s="130"/>
    </row>
    <row r="8" spans="1:20" ht="27.75" customHeight="1" x14ac:dyDescent="0.2">
      <c r="A8" s="39"/>
      <c r="B8" s="7"/>
      <c r="C8" s="7"/>
      <c r="D8" s="7"/>
      <c r="E8" s="7"/>
      <c r="F8" s="7"/>
      <c r="G8" s="7"/>
      <c r="H8" s="7"/>
      <c r="I8" s="7"/>
      <c r="J8" s="7"/>
      <c r="K8" s="7"/>
      <c r="L8" s="7"/>
      <c r="M8" s="7"/>
      <c r="N8" s="7"/>
      <c r="O8" s="130"/>
      <c r="P8" s="130"/>
      <c r="Q8" s="130"/>
      <c r="R8" s="130"/>
    </row>
    <row r="9" spans="1:20" x14ac:dyDescent="0.2">
      <c r="A9" s="39"/>
      <c r="B9" s="7"/>
      <c r="C9" s="7"/>
      <c r="D9" s="7"/>
      <c r="E9" s="7"/>
      <c r="F9" s="7"/>
      <c r="G9" s="7"/>
      <c r="H9" s="7"/>
      <c r="I9" s="7"/>
      <c r="J9" s="7"/>
      <c r="K9" s="7"/>
      <c r="L9" s="7"/>
      <c r="M9" s="7"/>
      <c r="N9" s="7"/>
      <c r="O9" s="8"/>
      <c r="P9" s="8"/>
    </row>
    <row r="10" spans="1:20" ht="18" x14ac:dyDescent="0.2">
      <c r="A10" s="39"/>
      <c r="B10" s="127"/>
      <c r="C10" s="127"/>
      <c r="D10" s="127"/>
      <c r="E10" s="127"/>
      <c r="F10" s="127"/>
      <c r="G10" s="127"/>
      <c r="H10" s="127"/>
      <c r="I10" s="127"/>
      <c r="J10" s="127"/>
      <c r="K10" s="127"/>
      <c r="L10" s="127"/>
      <c r="M10" s="127"/>
      <c r="N10" s="127"/>
      <c r="O10" s="8"/>
      <c r="P10" s="8"/>
    </row>
    <row r="11" spans="1:20" ht="14.25" customHeight="1" x14ac:dyDescent="0.2">
      <c r="A11" s="39"/>
      <c r="B11" s="38" t="s">
        <v>82</v>
      </c>
      <c r="C11" s="38"/>
      <c r="D11" s="38"/>
      <c r="E11" s="38"/>
      <c r="F11" s="38"/>
      <c r="G11" s="38"/>
      <c r="H11" s="38"/>
      <c r="I11" s="38"/>
      <c r="J11" s="38"/>
      <c r="K11" s="38"/>
      <c r="L11" s="38"/>
      <c r="M11" s="38"/>
      <c r="N11" s="38"/>
      <c r="O11" s="8"/>
      <c r="P11" s="8"/>
    </row>
    <row r="12" spans="1:20" ht="14.25" customHeight="1" x14ac:dyDescent="0.2">
      <c r="A12" s="39"/>
      <c r="B12" s="38"/>
      <c r="C12" s="38"/>
      <c r="D12" s="38"/>
      <c r="E12" s="38"/>
      <c r="F12" s="38"/>
      <c r="G12" s="38"/>
      <c r="H12" s="38"/>
      <c r="I12" s="38"/>
      <c r="J12" s="38"/>
      <c r="K12" s="38"/>
      <c r="L12" s="38"/>
      <c r="M12" s="38"/>
      <c r="N12" s="38"/>
      <c r="O12" s="8"/>
      <c r="P12" s="8"/>
    </row>
    <row r="13" spans="1:20" ht="12" customHeight="1" x14ac:dyDescent="0.2">
      <c r="A13" s="39"/>
      <c r="B13" s="39"/>
      <c r="C13" s="39"/>
      <c r="D13" s="39"/>
      <c r="E13" s="39"/>
      <c r="F13" s="39"/>
      <c r="G13" s="39"/>
      <c r="H13" s="39"/>
      <c r="I13" s="39"/>
      <c r="J13" s="39"/>
      <c r="K13" s="39"/>
      <c r="L13" s="39"/>
      <c r="M13" s="57"/>
      <c r="N13" s="57"/>
      <c r="O13" s="6"/>
      <c r="P13" s="6"/>
    </row>
    <row r="14" spans="1:20" ht="21" customHeight="1" x14ac:dyDescent="0.2">
      <c r="A14" s="39"/>
      <c r="B14" s="86" t="s">
        <v>106</v>
      </c>
      <c r="C14" s="86"/>
      <c r="D14" s="86"/>
      <c r="E14" s="86"/>
      <c r="F14" s="86"/>
      <c r="G14" s="86"/>
      <c r="H14" s="86"/>
      <c r="I14" s="86"/>
      <c r="J14" s="86"/>
      <c r="K14" s="86"/>
      <c r="L14" s="86"/>
      <c r="M14" s="86"/>
      <c r="N14" s="86"/>
      <c r="O14" s="6"/>
      <c r="P14" s="6"/>
    </row>
    <row r="15" spans="1:20" ht="24.75" customHeight="1" x14ac:dyDescent="0.2">
      <c r="A15" s="39"/>
      <c r="B15" s="87" t="s">
        <v>107</v>
      </c>
      <c r="C15" s="87"/>
      <c r="D15" s="87"/>
      <c r="E15" s="87"/>
      <c r="F15" s="87"/>
      <c r="G15" s="87"/>
      <c r="H15" s="87"/>
      <c r="I15" s="87"/>
      <c r="J15" s="87"/>
      <c r="K15" s="87"/>
      <c r="L15" s="87"/>
      <c r="M15" s="87"/>
      <c r="N15" s="87"/>
      <c r="O15" s="6"/>
      <c r="P15" s="6"/>
    </row>
    <row r="16" spans="1:20" ht="15.75" customHeight="1" x14ac:dyDescent="0.2">
      <c r="A16" s="39"/>
      <c r="B16" s="87" t="s">
        <v>108</v>
      </c>
      <c r="C16" s="87"/>
      <c r="D16" s="87"/>
      <c r="E16" s="87"/>
      <c r="F16" s="87"/>
      <c r="G16" s="87"/>
      <c r="H16" s="87"/>
      <c r="I16" s="87"/>
      <c r="J16" s="87"/>
      <c r="K16" s="87"/>
      <c r="L16" s="87"/>
      <c r="M16" s="87"/>
      <c r="N16" s="87"/>
      <c r="O16" s="6"/>
      <c r="P16" s="6"/>
    </row>
    <row r="17" spans="1:16" ht="33.75" customHeight="1" x14ac:dyDescent="0.2">
      <c r="A17" s="39"/>
      <c r="B17" s="87"/>
      <c r="C17" s="87"/>
      <c r="D17" s="87"/>
      <c r="E17" s="87"/>
      <c r="F17" s="87"/>
      <c r="G17" s="87"/>
      <c r="H17" s="87"/>
      <c r="I17" s="87"/>
      <c r="J17" s="87"/>
      <c r="K17" s="87"/>
      <c r="L17" s="87"/>
      <c r="M17" s="87"/>
      <c r="N17" s="87"/>
      <c r="O17" s="6"/>
      <c r="P17" s="6"/>
    </row>
    <row r="18" spans="1:16" ht="33.75" customHeight="1" x14ac:dyDescent="0.2">
      <c r="A18" s="39"/>
      <c r="B18" s="87" t="s">
        <v>109</v>
      </c>
      <c r="C18" s="87"/>
      <c r="D18" s="87"/>
      <c r="E18" s="87"/>
      <c r="F18" s="87"/>
      <c r="G18" s="87"/>
      <c r="H18" s="87"/>
      <c r="I18" s="87"/>
      <c r="J18" s="87"/>
      <c r="K18" s="87"/>
      <c r="L18" s="87"/>
      <c r="M18" s="87"/>
      <c r="N18" s="87"/>
      <c r="O18" s="6"/>
      <c r="P18" s="6"/>
    </row>
    <row r="19" spans="1:16" ht="42" customHeight="1" x14ac:dyDescent="0.2">
      <c r="A19" s="39"/>
      <c r="B19" s="87" t="s">
        <v>110</v>
      </c>
      <c r="C19" s="87"/>
      <c r="D19" s="87"/>
      <c r="E19" s="87"/>
      <c r="F19" s="87"/>
      <c r="G19" s="87"/>
      <c r="H19" s="87"/>
      <c r="I19" s="87"/>
      <c r="J19" s="87"/>
      <c r="K19" s="87"/>
      <c r="L19" s="87"/>
      <c r="M19" s="87"/>
      <c r="N19" s="87"/>
      <c r="O19" s="6"/>
      <c r="P19" s="6"/>
    </row>
    <row r="20" spans="1:16" ht="14.25" customHeight="1" x14ac:dyDescent="0.2">
      <c r="A20" s="39"/>
      <c r="B20" s="38" t="s">
        <v>83</v>
      </c>
      <c r="C20" s="38"/>
      <c r="D20" s="38"/>
      <c r="E20" s="38"/>
      <c r="F20" s="38"/>
      <c r="G20" s="38"/>
      <c r="H20" s="38"/>
      <c r="I20" s="38"/>
      <c r="J20" s="38"/>
      <c r="K20" s="38"/>
      <c r="L20" s="38"/>
      <c r="M20" s="38"/>
      <c r="N20" s="38"/>
      <c r="O20" s="6"/>
      <c r="P20" s="6"/>
    </row>
    <row r="21" spans="1:16" ht="14.25" customHeight="1" x14ac:dyDescent="0.2">
      <c r="A21" s="39"/>
      <c r="B21" s="38"/>
      <c r="C21" s="38"/>
      <c r="D21" s="38"/>
      <c r="E21" s="38"/>
      <c r="F21" s="38"/>
      <c r="G21" s="38"/>
      <c r="H21" s="38"/>
      <c r="I21" s="38"/>
      <c r="J21" s="38"/>
      <c r="K21" s="38"/>
      <c r="L21" s="38"/>
      <c r="M21" s="38"/>
      <c r="N21" s="38"/>
      <c r="O21" s="6"/>
      <c r="P21" s="6"/>
    </row>
    <row r="22" spans="1:16" x14ac:dyDescent="0.2">
      <c r="A22" s="39"/>
      <c r="B22" s="39"/>
      <c r="C22" s="39"/>
      <c r="D22" s="39"/>
      <c r="E22" s="39"/>
      <c r="F22" s="39"/>
      <c r="G22" s="39"/>
      <c r="H22" s="39"/>
      <c r="I22" s="39"/>
      <c r="J22" s="39"/>
      <c r="K22" s="39"/>
      <c r="L22" s="39"/>
      <c r="M22" s="39"/>
      <c r="N22" s="39"/>
      <c r="O22" s="6"/>
      <c r="P22" s="6"/>
    </row>
    <row r="23" spans="1:16" ht="15" thickBot="1" x14ac:dyDescent="0.25">
      <c r="A23" s="39"/>
      <c r="O23" s="6"/>
      <c r="P23" s="6"/>
    </row>
    <row r="24" spans="1:16" ht="18.75" thickBot="1" x14ac:dyDescent="0.25">
      <c r="A24" s="39"/>
      <c r="B24" s="104" t="s">
        <v>3</v>
      </c>
      <c r="C24" s="104"/>
      <c r="D24" s="104"/>
      <c r="E24" s="104"/>
      <c r="F24" s="104"/>
      <c r="G24" s="104"/>
      <c r="H24" s="104"/>
      <c r="I24" s="104"/>
      <c r="J24" s="104"/>
      <c r="K24" s="104"/>
      <c r="L24" s="104"/>
      <c r="O24" s="6"/>
      <c r="P24" s="6"/>
    </row>
    <row r="25" spans="1:16" x14ac:dyDescent="0.2">
      <c r="A25" s="39"/>
      <c r="B25" s="105"/>
      <c r="C25" s="28"/>
      <c r="D25" s="28"/>
      <c r="E25" s="28"/>
      <c r="F25" s="28"/>
      <c r="G25" s="31"/>
      <c r="H25" s="31"/>
      <c r="I25" s="31"/>
      <c r="J25" s="31"/>
      <c r="K25" s="31"/>
      <c r="L25" s="106"/>
      <c r="O25" s="6"/>
      <c r="P25" s="6"/>
    </row>
    <row r="26" spans="1:16" ht="15" thickBot="1" x14ac:dyDescent="0.25">
      <c r="A26" s="39"/>
      <c r="B26" s="105"/>
      <c r="C26" s="28"/>
      <c r="D26" s="28"/>
      <c r="E26" s="28"/>
      <c r="F26" s="28"/>
      <c r="G26" s="31"/>
      <c r="H26" s="31"/>
      <c r="I26" s="31"/>
      <c r="J26" s="31"/>
      <c r="K26" s="31"/>
      <c r="L26" s="106"/>
      <c r="O26" s="6"/>
      <c r="P26" s="6"/>
    </row>
    <row r="27" spans="1:16" ht="17.25" thickBot="1" x14ac:dyDescent="0.3">
      <c r="A27" s="39"/>
      <c r="B27" s="107"/>
      <c r="C27" s="108" t="s">
        <v>4</v>
      </c>
      <c r="D27" s="13">
        <v>9803</v>
      </c>
      <c r="E27" s="30"/>
      <c r="F27" s="30"/>
      <c r="G27" s="30"/>
      <c r="H27" s="30"/>
      <c r="I27" s="30"/>
      <c r="J27" s="30"/>
      <c r="K27" s="30"/>
      <c r="L27" s="109"/>
      <c r="O27" s="6"/>
      <c r="P27" s="6"/>
    </row>
    <row r="28" spans="1:16" ht="17.25" thickBot="1" x14ac:dyDescent="0.3">
      <c r="A28" s="39"/>
      <c r="B28" s="110"/>
      <c r="C28" s="111" t="s">
        <v>20</v>
      </c>
      <c r="D28" s="13">
        <v>6965</v>
      </c>
      <c r="E28" s="31"/>
      <c r="F28" s="31"/>
      <c r="G28" s="31"/>
      <c r="H28" s="31"/>
      <c r="I28" s="31"/>
      <c r="J28" s="31"/>
      <c r="K28" s="31"/>
      <c r="L28" s="112"/>
      <c r="O28" s="6"/>
      <c r="P28" s="6"/>
    </row>
    <row r="29" spans="1:16" ht="17.25" thickBot="1" x14ac:dyDescent="0.3">
      <c r="A29" s="39"/>
      <c r="B29" s="110"/>
      <c r="C29" s="31"/>
      <c r="D29" s="31"/>
      <c r="E29" s="31"/>
      <c r="F29" s="13" t="s">
        <v>6</v>
      </c>
      <c r="G29" s="14" t="s">
        <v>16</v>
      </c>
      <c r="H29" s="14" t="s">
        <v>17</v>
      </c>
      <c r="I29" s="13" t="s">
        <v>18</v>
      </c>
      <c r="J29" s="13" t="s">
        <v>10</v>
      </c>
      <c r="K29" s="13" t="s">
        <v>11</v>
      </c>
      <c r="L29" s="113"/>
      <c r="O29" s="6"/>
      <c r="P29" s="6"/>
    </row>
    <row r="30" spans="1:16" ht="15.75" thickBot="1" x14ac:dyDescent="0.25">
      <c r="A30" s="39"/>
      <c r="B30" s="114"/>
      <c r="C30" s="32"/>
      <c r="D30" s="32"/>
      <c r="E30" s="32"/>
      <c r="F30" s="115">
        <v>1</v>
      </c>
      <c r="G30" s="115">
        <f>$D$28</f>
        <v>6965</v>
      </c>
      <c r="H30" s="115" t="str">
        <f>CONCATENATE(D27)</f>
        <v>9803</v>
      </c>
      <c r="I30" s="115">
        <f>+G30*H30</f>
        <v>68277895</v>
      </c>
      <c r="J30" s="115" t="str">
        <f>MID(I30,3,4)</f>
        <v>2778</v>
      </c>
      <c r="K30" s="115">
        <f>+J30/10000</f>
        <v>0.27779999999999999</v>
      </c>
      <c r="L30" s="116"/>
      <c r="O30" s="6"/>
      <c r="P30" s="6"/>
    </row>
    <row r="31" spans="1:16" ht="15.75" thickBot="1" x14ac:dyDescent="0.25">
      <c r="A31" s="39"/>
      <c r="B31" s="114"/>
      <c r="C31" s="32"/>
      <c r="D31" s="32"/>
      <c r="E31" s="32"/>
      <c r="F31" s="115">
        <v>2</v>
      </c>
      <c r="G31" s="115">
        <f t="shared" ref="G31:G34" si="0">$D$28</f>
        <v>6965</v>
      </c>
      <c r="H31" s="115" t="str">
        <f>+J30</f>
        <v>2778</v>
      </c>
      <c r="I31" s="115">
        <f t="shared" ref="I31:I34" si="1">+G31*H31</f>
        <v>19348770</v>
      </c>
      <c r="J31" s="115" t="str">
        <f>MID(I31,3,4)</f>
        <v>3487</v>
      </c>
      <c r="K31" s="115">
        <f>+J31/10000</f>
        <v>0.34870000000000001</v>
      </c>
      <c r="L31" s="116"/>
      <c r="O31" s="6"/>
      <c r="P31" s="6"/>
    </row>
    <row r="32" spans="1:16" ht="15.75" thickBot="1" x14ac:dyDescent="0.25">
      <c r="A32" s="39"/>
      <c r="B32" s="114"/>
      <c r="C32" s="32"/>
      <c r="D32" s="32"/>
      <c r="E32" s="32"/>
      <c r="F32" s="115">
        <v>3</v>
      </c>
      <c r="G32" s="115">
        <f t="shared" si="0"/>
        <v>6965</v>
      </c>
      <c r="H32" s="115" t="str">
        <f t="shared" ref="H32:H34" si="2">+J31</f>
        <v>3487</v>
      </c>
      <c r="I32" s="115">
        <f t="shared" si="1"/>
        <v>24286955</v>
      </c>
      <c r="J32" s="115" t="str">
        <f t="shared" ref="J32:J34" si="3">MID(I32,3,4)</f>
        <v>2869</v>
      </c>
      <c r="K32" s="115">
        <f t="shared" ref="K32:K34" si="4">+J32/10000</f>
        <v>0.28689999999999999</v>
      </c>
      <c r="L32" s="116"/>
    </row>
    <row r="33" spans="1:14" ht="15.75" thickBot="1" x14ac:dyDescent="0.25">
      <c r="A33" s="39"/>
      <c r="B33" s="117"/>
      <c r="C33" s="29"/>
      <c r="D33" s="29"/>
      <c r="E33" s="29"/>
      <c r="F33" s="118">
        <v>4</v>
      </c>
      <c r="G33" s="115">
        <f t="shared" si="0"/>
        <v>6965</v>
      </c>
      <c r="H33" s="115" t="str">
        <f t="shared" si="2"/>
        <v>2869</v>
      </c>
      <c r="I33" s="115">
        <f t="shared" si="1"/>
        <v>19982585</v>
      </c>
      <c r="J33" s="115" t="str">
        <f t="shared" si="3"/>
        <v>9825</v>
      </c>
      <c r="K33" s="115">
        <f t="shared" si="4"/>
        <v>0.98250000000000004</v>
      </c>
      <c r="L33" s="119"/>
    </row>
    <row r="34" spans="1:14" ht="15.75" thickBot="1" x14ac:dyDescent="0.25">
      <c r="A34" s="39"/>
      <c r="B34" s="117"/>
      <c r="C34" s="29"/>
      <c r="D34" s="29"/>
      <c r="E34" s="29"/>
      <c r="F34" s="118">
        <v>5</v>
      </c>
      <c r="G34" s="115">
        <f t="shared" si="0"/>
        <v>6965</v>
      </c>
      <c r="H34" s="115" t="str">
        <f t="shared" si="2"/>
        <v>9825</v>
      </c>
      <c r="I34" s="115">
        <f t="shared" si="1"/>
        <v>68431125</v>
      </c>
      <c r="J34" s="115" t="str">
        <f t="shared" si="3"/>
        <v>4311</v>
      </c>
      <c r="K34" s="115">
        <f t="shared" si="4"/>
        <v>0.43109999999999998</v>
      </c>
      <c r="L34" s="119"/>
    </row>
    <row r="35" spans="1:14" x14ac:dyDescent="0.2">
      <c r="A35" s="39"/>
      <c r="B35" s="117"/>
      <c r="C35" s="29"/>
      <c r="D35" s="29"/>
      <c r="E35" s="29"/>
      <c r="F35" s="35"/>
      <c r="G35" s="35"/>
      <c r="H35" s="35"/>
      <c r="I35" s="35"/>
      <c r="J35" s="35"/>
      <c r="K35" s="35"/>
      <c r="L35" s="119"/>
    </row>
    <row r="36" spans="1:14" x14ac:dyDescent="0.2">
      <c r="A36" s="39"/>
      <c r="B36" s="117"/>
      <c r="C36" s="29"/>
      <c r="D36" s="29"/>
      <c r="E36" s="29"/>
      <c r="F36" s="35"/>
      <c r="G36" s="35"/>
      <c r="H36" s="35"/>
      <c r="I36" s="35"/>
      <c r="J36" s="35"/>
      <c r="K36" s="35"/>
      <c r="L36" s="119"/>
    </row>
    <row r="37" spans="1:14" x14ac:dyDescent="0.2">
      <c r="A37" s="39"/>
      <c r="B37" s="117"/>
      <c r="C37" s="29"/>
      <c r="D37" s="29"/>
      <c r="E37" s="29"/>
      <c r="F37" s="29"/>
      <c r="G37" s="29"/>
      <c r="H37" s="29"/>
      <c r="I37" s="29"/>
      <c r="J37" s="29"/>
      <c r="K37" s="29"/>
      <c r="L37" s="120"/>
    </row>
    <row r="38" spans="1:14" ht="15" thickBot="1" x14ac:dyDescent="0.25">
      <c r="A38" s="39"/>
      <c r="B38" s="121"/>
      <c r="C38" s="122"/>
      <c r="D38" s="122"/>
      <c r="E38" s="122"/>
      <c r="F38" s="122"/>
      <c r="G38" s="122"/>
      <c r="H38" s="122"/>
      <c r="I38" s="122"/>
      <c r="J38" s="122"/>
      <c r="K38" s="122"/>
      <c r="L38" s="123"/>
    </row>
    <row r="39" spans="1:14" x14ac:dyDescent="0.2">
      <c r="A39" s="39"/>
    </row>
    <row r="40" spans="1:14" ht="14.25" customHeight="1" x14ac:dyDescent="0.2">
      <c r="A40" s="39"/>
      <c r="B40" s="38" t="s">
        <v>12</v>
      </c>
      <c r="C40" s="38"/>
      <c r="D40" s="38"/>
      <c r="E40" s="38"/>
      <c r="F40" s="38"/>
      <c r="G40" s="38"/>
      <c r="H40" s="38"/>
      <c r="I40" s="38"/>
      <c r="J40" s="38"/>
      <c r="K40" s="38"/>
      <c r="L40" s="38"/>
      <c r="M40" s="38"/>
      <c r="N40" s="38"/>
    </row>
    <row r="41" spans="1:14" ht="14.25" customHeight="1" x14ac:dyDescent="0.2">
      <c r="A41" s="39"/>
      <c r="B41" s="38"/>
      <c r="C41" s="38"/>
      <c r="D41" s="38"/>
      <c r="E41" s="38"/>
      <c r="F41" s="38"/>
      <c r="G41" s="38"/>
      <c r="H41" s="38"/>
      <c r="I41" s="38"/>
      <c r="J41" s="38"/>
      <c r="K41" s="38"/>
      <c r="L41" s="38"/>
      <c r="M41" s="38"/>
      <c r="N41" s="38"/>
    </row>
    <row r="42" spans="1:14" x14ac:dyDescent="0.2">
      <c r="A42" s="39"/>
      <c r="B42" s="39"/>
      <c r="C42" s="39"/>
      <c r="D42" s="39"/>
      <c r="E42" s="39"/>
      <c r="F42" s="39"/>
      <c r="G42" s="39"/>
      <c r="H42" s="39"/>
      <c r="I42" s="39"/>
      <c r="J42" s="39"/>
      <c r="K42" s="39"/>
      <c r="L42" s="39"/>
      <c r="M42" s="39"/>
      <c r="N42" s="39"/>
    </row>
    <row r="43" spans="1:14" ht="18" x14ac:dyDescent="0.2">
      <c r="A43" s="39"/>
      <c r="B43" s="135" t="s">
        <v>21</v>
      </c>
      <c r="C43" s="136"/>
      <c r="D43" s="136"/>
      <c r="E43" s="136"/>
      <c r="F43" s="136"/>
      <c r="G43" s="136"/>
      <c r="H43" s="136"/>
      <c r="I43" s="136"/>
      <c r="J43" s="136"/>
      <c r="K43" s="136"/>
      <c r="L43" s="136"/>
      <c r="M43" s="136"/>
      <c r="N43" s="137"/>
    </row>
    <row r="44" spans="1:14" ht="32.25" customHeight="1" x14ac:dyDescent="0.2">
      <c r="A44" s="39"/>
      <c r="B44" s="132" t="s">
        <v>101</v>
      </c>
      <c r="C44" s="133"/>
      <c r="D44" s="133"/>
      <c r="E44" s="133"/>
      <c r="F44" s="133"/>
      <c r="G44" s="133"/>
      <c r="H44" s="133"/>
      <c r="I44" s="133"/>
      <c r="J44" s="133"/>
      <c r="K44" s="133"/>
      <c r="L44" s="133"/>
      <c r="M44" s="133"/>
      <c r="N44" s="134"/>
    </row>
    <row r="45" spans="1:14" ht="18" customHeight="1" x14ac:dyDescent="0.2">
      <c r="A45" s="39"/>
      <c r="B45" s="48" t="s">
        <v>91</v>
      </c>
      <c r="C45" s="48"/>
      <c r="D45" s="48"/>
      <c r="E45" s="48"/>
      <c r="F45" s="48"/>
      <c r="G45" s="48"/>
      <c r="H45" s="48"/>
      <c r="I45" s="48"/>
      <c r="J45" s="48"/>
      <c r="K45" s="48"/>
      <c r="L45" s="48"/>
      <c r="M45" s="48"/>
      <c r="N45" s="48"/>
    </row>
    <row r="46" spans="1:14" ht="20.25" customHeight="1" x14ac:dyDescent="0.2">
      <c r="A46" s="39"/>
      <c r="B46" s="48"/>
      <c r="C46" s="48"/>
      <c r="D46" s="48"/>
      <c r="E46" s="48"/>
      <c r="F46" s="48"/>
      <c r="G46" s="48"/>
      <c r="H46" s="48"/>
      <c r="I46" s="48"/>
      <c r="J46" s="48"/>
      <c r="K46" s="48"/>
      <c r="L46" s="48"/>
      <c r="M46" s="48"/>
      <c r="N46" s="48"/>
    </row>
    <row r="65" spans="5:15" ht="15" thickBot="1" x14ac:dyDescent="0.25"/>
    <row r="66" spans="5:15" ht="18.75" thickBot="1" x14ac:dyDescent="0.3">
      <c r="E66" s="20" t="s">
        <v>14</v>
      </c>
      <c r="F66" s="21"/>
      <c r="G66" s="21"/>
      <c r="H66" s="21"/>
      <c r="I66" s="21"/>
      <c r="J66" s="21"/>
      <c r="K66" s="21"/>
      <c r="L66" s="21"/>
      <c r="M66" s="21"/>
      <c r="N66" s="21"/>
      <c r="O66" s="22"/>
    </row>
    <row r="67" spans="5:15" x14ac:dyDescent="0.2">
      <c r="E67" s="23"/>
      <c r="F67" s="4"/>
      <c r="G67" s="4"/>
      <c r="H67" s="4"/>
      <c r="I67" s="4"/>
      <c r="J67" s="4"/>
      <c r="K67" s="4"/>
      <c r="L67" s="4"/>
      <c r="M67" s="4"/>
      <c r="N67" s="4"/>
      <c r="O67" s="24"/>
    </row>
  </sheetData>
  <mergeCells count="16">
    <mergeCell ref="B1:N1"/>
    <mergeCell ref="B5:N9"/>
    <mergeCell ref="B2:N3"/>
    <mergeCell ref="B11:N12"/>
    <mergeCell ref="B20:N21"/>
    <mergeCell ref="B19:N19"/>
    <mergeCell ref="B18:N18"/>
    <mergeCell ref="B16:N17"/>
    <mergeCell ref="B15:N15"/>
    <mergeCell ref="B14:N14"/>
    <mergeCell ref="O9:P12"/>
    <mergeCell ref="B45:N46"/>
    <mergeCell ref="E66:O66"/>
    <mergeCell ref="B24:L24"/>
    <mergeCell ref="B40:N41"/>
    <mergeCell ref="B44:N4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1E389-F615-430D-8AC2-930253D80287}">
  <sheetPr>
    <tabColor theme="1" tint="4.9989318521683403E-2"/>
  </sheetPr>
  <dimension ref="A1:T48"/>
  <sheetViews>
    <sheetView zoomScaleNormal="100" workbookViewId="0">
      <selection activeCell="B2" sqref="B2:R3"/>
    </sheetView>
  </sheetViews>
  <sheetFormatPr defaultRowHeight="14.25" x14ac:dyDescent="0.2"/>
  <cols>
    <col min="1" max="1" width="2.42578125" style="5" customWidth="1"/>
    <col min="2" max="5" width="9.140625" style="5"/>
    <col min="6" max="6" width="9.42578125" style="5" bestFit="1" customWidth="1"/>
    <col min="7" max="7" width="9.140625" style="5"/>
    <col min="8" max="8" width="11.5703125" style="5" bestFit="1" customWidth="1"/>
    <col min="9" max="9" width="15.28515625" style="5" customWidth="1"/>
    <col min="10" max="10" width="9.140625" style="5"/>
    <col min="11" max="11" width="9.42578125" style="5" bestFit="1" customWidth="1"/>
    <col min="12" max="13" width="9.140625" style="5"/>
    <col min="14" max="14" width="10.5703125" style="5" customWidth="1"/>
    <col min="15" max="16384" width="9.140625" style="5"/>
  </cols>
  <sheetData>
    <row r="1" spans="1:20" ht="45.75" customHeight="1" x14ac:dyDescent="0.2">
      <c r="A1" s="39"/>
      <c r="B1" s="3" t="s">
        <v>22</v>
      </c>
      <c r="C1" s="3"/>
      <c r="D1" s="3"/>
      <c r="E1" s="3"/>
      <c r="F1" s="3"/>
      <c r="G1" s="3"/>
      <c r="H1" s="3"/>
      <c r="I1" s="3"/>
      <c r="J1" s="3"/>
      <c r="K1" s="3"/>
      <c r="L1" s="3"/>
      <c r="M1" s="3"/>
      <c r="N1" s="3"/>
      <c r="O1" s="3"/>
      <c r="P1" s="3"/>
      <c r="Q1" s="3"/>
      <c r="R1" s="3"/>
      <c r="S1" s="52"/>
      <c r="T1" s="52"/>
    </row>
    <row r="2" spans="1:20" ht="15.75" customHeight="1" x14ac:dyDescent="0.2">
      <c r="A2" s="39"/>
      <c r="B2" s="141" t="s">
        <v>1</v>
      </c>
      <c r="C2" s="85"/>
      <c r="D2" s="85"/>
      <c r="E2" s="85"/>
      <c r="F2" s="85"/>
      <c r="G2" s="85"/>
      <c r="H2" s="85"/>
      <c r="I2" s="85"/>
      <c r="J2" s="85"/>
      <c r="K2" s="85"/>
      <c r="L2" s="85"/>
      <c r="M2" s="85"/>
      <c r="N2" s="85"/>
      <c r="O2" s="85"/>
      <c r="P2" s="85"/>
      <c r="Q2" s="85"/>
      <c r="R2" s="85"/>
    </row>
    <row r="3" spans="1:20" ht="24.75" customHeight="1" x14ac:dyDescent="0.2">
      <c r="A3" s="39"/>
      <c r="B3" s="85"/>
      <c r="C3" s="85"/>
      <c r="D3" s="85"/>
      <c r="E3" s="85"/>
      <c r="F3" s="85"/>
      <c r="G3" s="85"/>
      <c r="H3" s="85"/>
      <c r="I3" s="85"/>
      <c r="J3" s="85"/>
      <c r="K3" s="85"/>
      <c r="L3" s="85"/>
      <c r="M3" s="85"/>
      <c r="N3" s="85"/>
      <c r="O3" s="85"/>
      <c r="P3" s="85"/>
      <c r="Q3" s="85"/>
      <c r="R3" s="85"/>
    </row>
    <row r="4" spans="1:20" s="129" customFormat="1" ht="17.25" customHeight="1" x14ac:dyDescent="0.2">
      <c r="A4" s="39"/>
      <c r="B4" s="39"/>
      <c r="C4" s="39"/>
      <c r="D4" s="39"/>
      <c r="E4" s="39"/>
      <c r="F4" s="40"/>
      <c r="G4" s="40"/>
      <c r="H4" s="40"/>
      <c r="I4" s="40"/>
      <c r="J4" s="40"/>
      <c r="K4" s="41"/>
      <c r="L4" s="41"/>
      <c r="M4" s="41"/>
      <c r="N4" s="41"/>
      <c r="O4" s="39"/>
      <c r="P4" s="42"/>
      <c r="Q4" s="39"/>
      <c r="R4" s="39"/>
    </row>
    <row r="5" spans="1:20" ht="17.25" customHeight="1" x14ac:dyDescent="0.2">
      <c r="A5" s="39"/>
      <c r="B5" s="7" t="s">
        <v>102</v>
      </c>
      <c r="C5" s="7"/>
      <c r="D5" s="7"/>
      <c r="E5" s="7"/>
      <c r="F5" s="7"/>
      <c r="G5" s="7"/>
      <c r="H5" s="7"/>
      <c r="I5" s="7"/>
      <c r="J5" s="7"/>
      <c r="K5" s="7"/>
      <c r="L5" s="7"/>
      <c r="M5" s="7"/>
      <c r="N5" s="7"/>
      <c r="O5" s="7"/>
      <c r="P5" s="7"/>
      <c r="Q5" s="7"/>
      <c r="R5" s="7"/>
    </row>
    <row r="6" spans="1:20" ht="15.75" customHeight="1" x14ac:dyDescent="0.2">
      <c r="A6" s="39"/>
      <c r="B6" s="7"/>
      <c r="C6" s="7"/>
      <c r="D6" s="7"/>
      <c r="E6" s="7"/>
      <c r="F6" s="7"/>
      <c r="G6" s="7"/>
      <c r="H6" s="7"/>
      <c r="I6" s="7"/>
      <c r="J6" s="7"/>
      <c r="K6" s="7"/>
      <c r="L6" s="7"/>
      <c r="M6" s="7"/>
      <c r="N6" s="7"/>
      <c r="O6" s="7"/>
      <c r="P6" s="7"/>
      <c r="Q6" s="7"/>
      <c r="R6" s="7"/>
    </row>
    <row r="7" spans="1:20" ht="15" customHeight="1" x14ac:dyDescent="0.2">
      <c r="A7" s="39"/>
      <c r="B7" s="7"/>
      <c r="C7" s="7"/>
      <c r="D7" s="7"/>
      <c r="E7" s="7"/>
      <c r="F7" s="7"/>
      <c r="G7" s="7"/>
      <c r="H7" s="7"/>
      <c r="I7" s="7"/>
      <c r="J7" s="7"/>
      <c r="K7" s="7"/>
      <c r="L7" s="7"/>
      <c r="M7" s="7"/>
      <c r="N7" s="7"/>
      <c r="O7" s="7"/>
      <c r="P7" s="7"/>
      <c r="Q7" s="7"/>
      <c r="R7" s="7"/>
    </row>
    <row r="8" spans="1:20" ht="27.75" customHeight="1" x14ac:dyDescent="0.2">
      <c r="A8" s="39"/>
      <c r="B8" s="7"/>
      <c r="C8" s="7"/>
      <c r="D8" s="7"/>
      <c r="E8" s="7"/>
      <c r="F8" s="7"/>
      <c r="G8" s="7"/>
      <c r="H8" s="7"/>
      <c r="I8" s="7"/>
      <c r="J8" s="7"/>
      <c r="K8" s="7"/>
      <c r="L8" s="7"/>
      <c r="M8" s="7"/>
      <c r="N8" s="7"/>
      <c r="O8" s="7"/>
      <c r="P8" s="7"/>
      <c r="Q8" s="7"/>
      <c r="R8" s="7"/>
    </row>
    <row r="9" spans="1:20" ht="14.25" customHeight="1" x14ac:dyDescent="0.2">
      <c r="A9" s="39"/>
      <c r="B9" s="38" t="s">
        <v>82</v>
      </c>
      <c r="C9" s="38"/>
      <c r="D9" s="38"/>
      <c r="E9" s="38"/>
      <c r="F9" s="38"/>
      <c r="G9" s="38"/>
      <c r="H9" s="38"/>
      <c r="I9" s="38"/>
      <c r="J9" s="38"/>
      <c r="K9" s="38"/>
      <c r="L9" s="38"/>
      <c r="M9" s="38"/>
      <c r="N9" s="38"/>
      <c r="O9" s="38"/>
      <c r="P9" s="38"/>
      <c r="Q9" s="38"/>
      <c r="R9" s="38"/>
    </row>
    <row r="10" spans="1:20" ht="14.25" customHeight="1" x14ac:dyDescent="0.2">
      <c r="A10" s="39"/>
      <c r="B10" s="38"/>
      <c r="C10" s="38"/>
      <c r="D10" s="38"/>
      <c r="E10" s="38"/>
      <c r="F10" s="38"/>
      <c r="G10" s="38"/>
      <c r="H10" s="38"/>
      <c r="I10" s="38"/>
      <c r="J10" s="38"/>
      <c r="K10" s="38"/>
      <c r="L10" s="38"/>
      <c r="M10" s="38"/>
      <c r="N10" s="38"/>
      <c r="O10" s="38"/>
      <c r="P10" s="38"/>
      <c r="Q10" s="38"/>
      <c r="R10" s="38"/>
    </row>
    <row r="11" spans="1:20" ht="14.25" customHeight="1" x14ac:dyDescent="0.2">
      <c r="A11" s="39"/>
      <c r="B11" s="128"/>
      <c r="C11" s="128"/>
      <c r="D11" s="128"/>
      <c r="E11" s="128"/>
      <c r="F11" s="128"/>
      <c r="G11" s="128"/>
      <c r="H11" s="128"/>
      <c r="I11" s="128"/>
      <c r="J11" s="128"/>
      <c r="K11" s="128"/>
      <c r="L11" s="128"/>
      <c r="M11" s="128"/>
      <c r="N11" s="128"/>
      <c r="O11" s="128"/>
      <c r="P11" s="128"/>
      <c r="Q11" s="128"/>
      <c r="R11" s="128"/>
    </row>
    <row r="12" spans="1:20" ht="15" customHeight="1" x14ac:dyDescent="0.2">
      <c r="A12" s="39"/>
      <c r="B12" s="39"/>
      <c r="C12" s="39"/>
      <c r="D12" s="39"/>
      <c r="E12" s="39"/>
      <c r="F12" s="39"/>
      <c r="G12" s="39"/>
      <c r="H12" s="39"/>
      <c r="I12" s="39"/>
      <c r="J12" s="39"/>
      <c r="K12" s="39"/>
      <c r="L12" s="39"/>
      <c r="M12" s="57"/>
      <c r="N12" s="57"/>
      <c r="O12" s="42"/>
      <c r="P12" s="42"/>
      <c r="Q12" s="39"/>
      <c r="R12" s="39"/>
    </row>
    <row r="13" spans="1:20" ht="21" customHeight="1" x14ac:dyDescent="0.2">
      <c r="A13" s="39"/>
      <c r="B13" s="131" t="s">
        <v>103</v>
      </c>
      <c r="C13" s="131"/>
      <c r="D13" s="131"/>
      <c r="E13" s="131"/>
      <c r="F13" s="131"/>
      <c r="G13" s="131"/>
      <c r="H13" s="131"/>
      <c r="I13" s="131"/>
      <c r="J13" s="131"/>
      <c r="K13" s="131"/>
      <c r="L13" s="131"/>
      <c r="M13" s="131"/>
      <c r="N13" s="131"/>
      <c r="O13" s="131"/>
      <c r="P13" s="131"/>
      <c r="Q13" s="131"/>
      <c r="R13" s="131"/>
    </row>
    <row r="14" spans="1:20" ht="11.25" customHeight="1" x14ac:dyDescent="0.25">
      <c r="A14" s="39"/>
      <c r="B14" s="138"/>
      <c r="C14" s="138"/>
      <c r="D14" s="138"/>
      <c r="E14" s="138"/>
      <c r="F14" s="138"/>
      <c r="G14" s="138"/>
      <c r="H14" s="138"/>
      <c r="I14" s="138"/>
      <c r="J14" s="139"/>
      <c r="K14" s="139"/>
      <c r="L14" s="139"/>
      <c r="M14" s="139"/>
      <c r="N14" s="139"/>
      <c r="O14" s="140"/>
      <c r="P14" s="140"/>
      <c r="Q14" s="139"/>
      <c r="R14" s="139"/>
    </row>
    <row r="15" spans="1:20" ht="33" customHeight="1" x14ac:dyDescent="0.2">
      <c r="A15" s="39"/>
      <c r="B15" s="87" t="s">
        <v>105</v>
      </c>
      <c r="C15" s="87"/>
      <c r="D15" s="87"/>
      <c r="E15" s="87"/>
      <c r="F15" s="87"/>
      <c r="G15" s="87"/>
      <c r="H15" s="87"/>
      <c r="I15" s="87"/>
      <c r="J15" s="87"/>
      <c r="K15" s="87"/>
      <c r="L15" s="87"/>
      <c r="M15" s="87"/>
      <c r="N15" s="87"/>
      <c r="O15" s="87"/>
      <c r="P15" s="87"/>
      <c r="Q15" s="87"/>
      <c r="R15" s="87"/>
    </row>
    <row r="16" spans="1:20" ht="15.75" customHeight="1" x14ac:dyDescent="0.2">
      <c r="A16" s="39"/>
      <c r="B16" s="87" t="s">
        <v>104</v>
      </c>
      <c r="C16" s="87"/>
      <c r="D16" s="87"/>
      <c r="E16" s="87"/>
      <c r="F16" s="87"/>
      <c r="G16" s="87"/>
      <c r="H16" s="87"/>
      <c r="I16" s="87"/>
      <c r="J16" s="87"/>
      <c r="K16" s="87"/>
      <c r="L16" s="87"/>
      <c r="M16" s="87"/>
      <c r="N16" s="87"/>
      <c r="O16" s="87"/>
      <c r="P16" s="87"/>
      <c r="Q16" s="87"/>
      <c r="R16" s="87"/>
    </row>
    <row r="17" spans="1:18" ht="33.75" customHeight="1" x14ac:dyDescent="0.2">
      <c r="A17" s="39"/>
      <c r="B17" s="87"/>
      <c r="C17" s="87"/>
      <c r="D17" s="87"/>
      <c r="E17" s="87"/>
      <c r="F17" s="87"/>
      <c r="G17" s="87"/>
      <c r="H17" s="87"/>
      <c r="I17" s="87"/>
      <c r="J17" s="87"/>
      <c r="K17" s="87"/>
      <c r="L17" s="87"/>
      <c r="M17" s="87"/>
      <c r="N17" s="87"/>
      <c r="O17" s="87"/>
      <c r="P17" s="87"/>
      <c r="Q17" s="87"/>
      <c r="R17" s="87"/>
    </row>
    <row r="18" spans="1:18" ht="14.25" customHeight="1" x14ac:dyDescent="0.2">
      <c r="A18" s="39"/>
      <c r="B18" s="38" t="s">
        <v>69</v>
      </c>
      <c r="C18" s="38"/>
      <c r="D18" s="38"/>
      <c r="E18" s="38"/>
      <c r="F18" s="38"/>
      <c r="G18" s="38"/>
      <c r="H18" s="38"/>
      <c r="I18" s="38"/>
      <c r="J18" s="38"/>
      <c r="K18" s="38"/>
      <c r="L18" s="38"/>
      <c r="M18" s="38"/>
      <c r="N18" s="38"/>
      <c r="O18" s="38"/>
      <c r="P18" s="38"/>
      <c r="Q18" s="38"/>
      <c r="R18" s="38"/>
    </row>
    <row r="19" spans="1:18" ht="21" customHeight="1" x14ac:dyDescent="0.2">
      <c r="A19" s="39"/>
      <c r="B19" s="38"/>
      <c r="C19" s="38"/>
      <c r="D19" s="38"/>
      <c r="E19" s="38"/>
      <c r="F19" s="38"/>
      <c r="G19" s="38"/>
      <c r="H19" s="38"/>
      <c r="I19" s="38"/>
      <c r="J19" s="38"/>
      <c r="K19" s="38"/>
      <c r="L19" s="38"/>
      <c r="M19" s="38"/>
      <c r="N19" s="38"/>
      <c r="O19" s="38"/>
      <c r="P19" s="38"/>
      <c r="Q19" s="38"/>
      <c r="R19" s="38"/>
    </row>
    <row r="20" spans="1:18" x14ac:dyDescent="0.2">
      <c r="A20" s="39"/>
      <c r="B20" s="39"/>
      <c r="C20" s="39"/>
      <c r="D20" s="39"/>
      <c r="E20" s="39"/>
      <c r="F20" s="39"/>
      <c r="G20" s="39"/>
      <c r="H20" s="39"/>
      <c r="I20" s="39"/>
      <c r="J20" s="39"/>
      <c r="K20" s="39"/>
      <c r="L20" s="39"/>
      <c r="M20" s="39"/>
      <c r="N20" s="39"/>
      <c r="O20" s="42"/>
      <c r="P20" s="42"/>
      <c r="Q20" s="39"/>
      <c r="R20" s="39"/>
    </row>
    <row r="21" spans="1:18" x14ac:dyDescent="0.2">
      <c r="A21" s="39"/>
      <c r="O21" s="6"/>
      <c r="P21" s="6"/>
    </row>
    <row r="22" spans="1:18" ht="18" x14ac:dyDescent="0.2">
      <c r="A22" s="39"/>
      <c r="B22" s="10" t="s">
        <v>23</v>
      </c>
      <c r="C22" s="11"/>
      <c r="D22" s="11"/>
      <c r="E22" s="11"/>
      <c r="F22" s="11"/>
      <c r="G22" s="11"/>
      <c r="H22" s="11"/>
      <c r="I22" s="11"/>
      <c r="J22" s="11"/>
      <c r="K22" s="11"/>
      <c r="L22" s="11"/>
      <c r="M22" s="11"/>
      <c r="N22" s="11"/>
      <c r="O22" s="11"/>
      <c r="P22" s="11"/>
      <c r="Q22" s="11"/>
      <c r="R22" s="12"/>
    </row>
    <row r="23" spans="1:18" ht="15" thickBot="1" x14ac:dyDescent="0.25">
      <c r="A23" s="39"/>
      <c r="B23" s="28"/>
      <c r="C23" s="28"/>
      <c r="D23" s="28"/>
      <c r="E23" s="28"/>
      <c r="F23" s="28"/>
      <c r="G23" s="31"/>
      <c r="H23" s="31"/>
      <c r="I23" s="31"/>
      <c r="J23" s="31"/>
      <c r="K23" s="31"/>
      <c r="L23" s="36"/>
      <c r="M23" s="29"/>
      <c r="N23" s="29"/>
      <c r="O23" s="28"/>
      <c r="P23" s="28"/>
      <c r="Q23" s="29"/>
      <c r="R23" s="29"/>
    </row>
    <row r="24" spans="1:18" ht="15" thickBot="1" x14ac:dyDescent="0.25">
      <c r="A24" s="39"/>
      <c r="B24" s="28"/>
      <c r="C24" s="28"/>
      <c r="D24" s="28"/>
      <c r="E24" s="28"/>
      <c r="F24" s="16" t="s">
        <v>24</v>
      </c>
      <c r="G24" s="16" t="s">
        <v>25</v>
      </c>
      <c r="H24" s="53">
        <f>+$D$26</f>
        <v>19</v>
      </c>
      <c r="I24" s="53" t="s">
        <v>26</v>
      </c>
      <c r="J24" s="53" t="str">
        <f>+CONCATENATE($D$25)</f>
        <v>37</v>
      </c>
      <c r="K24" s="56" t="s">
        <v>27</v>
      </c>
      <c r="L24" s="16" t="str">
        <f>+CONCATENATE($D$27)</f>
        <v>33</v>
      </c>
      <c r="M24" s="16" t="s">
        <v>28</v>
      </c>
      <c r="N24" s="16" t="s">
        <v>29</v>
      </c>
      <c r="O24" s="16">
        <f>+MOD(H24*J24+L24,D28)</f>
        <v>36</v>
      </c>
      <c r="P24" s="28"/>
      <c r="Q24" s="29"/>
      <c r="R24" s="29"/>
    </row>
    <row r="25" spans="1:18" ht="15" thickBot="1" x14ac:dyDescent="0.25">
      <c r="A25" s="39"/>
      <c r="B25" s="30"/>
      <c r="C25" s="126" t="s">
        <v>4</v>
      </c>
      <c r="D25" s="124">
        <v>37</v>
      </c>
      <c r="E25" s="30"/>
      <c r="F25" s="54" t="s">
        <v>30</v>
      </c>
      <c r="G25" s="16" t="s">
        <v>25</v>
      </c>
      <c r="H25" s="53">
        <f t="shared" ref="H25:H27" si="0">+$D$26</f>
        <v>19</v>
      </c>
      <c r="I25" s="53" t="s">
        <v>26</v>
      </c>
      <c r="J25" s="54" t="str">
        <f>+CONCATENATE(O24)</f>
        <v>36</v>
      </c>
      <c r="K25" s="56" t="s">
        <v>27</v>
      </c>
      <c r="L25" s="16" t="str">
        <f t="shared" ref="L25:L27" si="1">+CONCATENATE($D$27)</f>
        <v>33</v>
      </c>
      <c r="M25" s="16" t="s">
        <v>28</v>
      </c>
      <c r="N25" s="16" t="s">
        <v>29</v>
      </c>
      <c r="O25" s="16">
        <f>+MOD(H25*J25+L25,$D$28)</f>
        <v>17</v>
      </c>
      <c r="P25" s="28"/>
      <c r="Q25" s="29"/>
      <c r="R25" s="29"/>
    </row>
    <row r="26" spans="1:18" ht="15" thickBot="1" x14ac:dyDescent="0.25">
      <c r="A26" s="39"/>
      <c r="B26" s="31"/>
      <c r="C26" s="126" t="s">
        <v>31</v>
      </c>
      <c r="D26" s="124">
        <v>19</v>
      </c>
      <c r="E26" s="31"/>
      <c r="F26" s="54" t="s">
        <v>32</v>
      </c>
      <c r="G26" s="16" t="s">
        <v>25</v>
      </c>
      <c r="H26" s="53">
        <f t="shared" si="0"/>
        <v>19</v>
      </c>
      <c r="I26" s="53" t="s">
        <v>26</v>
      </c>
      <c r="J26" s="54" t="str">
        <f>+CONCATENATE(O25)</f>
        <v>17</v>
      </c>
      <c r="K26" s="56" t="s">
        <v>27</v>
      </c>
      <c r="L26" s="16" t="str">
        <f t="shared" si="1"/>
        <v>33</v>
      </c>
      <c r="M26" s="16" t="s">
        <v>28</v>
      </c>
      <c r="N26" s="16" t="s">
        <v>29</v>
      </c>
      <c r="O26" s="16">
        <f t="shared" ref="O26:O27" si="2">+MOD(H26*J26+L26,$D$28)</f>
        <v>56</v>
      </c>
      <c r="P26" s="28"/>
      <c r="Q26" s="29"/>
      <c r="R26" s="29"/>
    </row>
    <row r="27" spans="1:18" ht="15" thickBot="1" x14ac:dyDescent="0.25">
      <c r="A27" s="39"/>
      <c r="B27" s="31"/>
      <c r="C27" s="126" t="s">
        <v>33</v>
      </c>
      <c r="D27" s="124">
        <v>33</v>
      </c>
      <c r="E27" s="31"/>
      <c r="F27" s="54" t="s">
        <v>34</v>
      </c>
      <c r="G27" s="16" t="s">
        <v>25</v>
      </c>
      <c r="H27" s="53">
        <f t="shared" si="0"/>
        <v>19</v>
      </c>
      <c r="I27" s="53" t="s">
        <v>26</v>
      </c>
      <c r="J27" s="54" t="str">
        <f>+CONCATENATE(O26)</f>
        <v>56</v>
      </c>
      <c r="K27" s="54" t="s">
        <v>27</v>
      </c>
      <c r="L27" s="16" t="str">
        <f t="shared" si="1"/>
        <v>33</v>
      </c>
      <c r="M27" s="16" t="s">
        <v>28</v>
      </c>
      <c r="N27" s="16" t="s">
        <v>29</v>
      </c>
      <c r="O27" s="16">
        <f t="shared" si="2"/>
        <v>97</v>
      </c>
      <c r="P27" s="28"/>
      <c r="Q27" s="29"/>
      <c r="R27" s="29"/>
    </row>
    <row r="28" spans="1:18" ht="15" x14ac:dyDescent="0.2">
      <c r="A28" s="39"/>
      <c r="B28" s="32"/>
      <c r="C28" s="126" t="s">
        <v>35</v>
      </c>
      <c r="D28" s="124">
        <v>100</v>
      </c>
      <c r="E28" s="32"/>
      <c r="F28" s="33"/>
      <c r="G28" s="33"/>
      <c r="H28" s="33"/>
      <c r="I28" s="33"/>
      <c r="J28" s="33"/>
      <c r="K28" s="33"/>
      <c r="L28" s="125"/>
      <c r="M28" s="29"/>
      <c r="N28" s="29"/>
      <c r="O28" s="28"/>
      <c r="P28" s="28"/>
      <c r="Q28" s="29"/>
      <c r="R28" s="29"/>
    </row>
    <row r="29" spans="1:18" ht="15.75" thickBot="1" x14ac:dyDescent="0.25">
      <c r="A29" s="39"/>
      <c r="B29" s="32"/>
      <c r="C29" s="126" t="s">
        <v>36</v>
      </c>
      <c r="D29" s="124">
        <v>99</v>
      </c>
      <c r="E29" s="32"/>
      <c r="F29" s="33"/>
      <c r="G29" s="33"/>
      <c r="H29" s="33"/>
      <c r="I29" s="33"/>
      <c r="J29" s="33"/>
      <c r="K29" s="33"/>
      <c r="L29" s="125"/>
      <c r="M29" s="29"/>
      <c r="N29" s="29"/>
      <c r="O29" s="28"/>
      <c r="P29" s="28"/>
      <c r="Q29" s="29"/>
      <c r="R29" s="29"/>
    </row>
    <row r="30" spans="1:18" ht="15.75" thickBot="1" x14ac:dyDescent="0.25">
      <c r="A30" s="39"/>
      <c r="B30" s="29"/>
      <c r="C30" s="30"/>
      <c r="D30" s="32"/>
      <c r="E30" s="32"/>
      <c r="F30" s="33"/>
      <c r="G30" s="33"/>
      <c r="H30" s="16" t="s">
        <v>37</v>
      </c>
      <c r="I30" s="53" t="str">
        <f>+CONCATENATE(O24)</f>
        <v>36</v>
      </c>
      <c r="J30" s="53" t="s">
        <v>38</v>
      </c>
      <c r="K30" s="53" t="str">
        <f>+CONCATENATE($D$29)</f>
        <v>99</v>
      </c>
      <c r="L30" s="56" t="s">
        <v>39</v>
      </c>
      <c r="M30" s="16">
        <f>+I30/K30</f>
        <v>0.36363636363636365</v>
      </c>
      <c r="N30" s="29"/>
      <c r="O30" s="29"/>
      <c r="P30" s="29"/>
      <c r="Q30" s="29"/>
      <c r="R30" s="29"/>
    </row>
    <row r="31" spans="1:18" ht="15.75" thickBot="1" x14ac:dyDescent="0.25">
      <c r="A31" s="39"/>
      <c r="B31" s="29"/>
      <c r="C31" s="29"/>
      <c r="D31" s="29"/>
      <c r="E31" s="29"/>
      <c r="F31" s="34"/>
      <c r="G31" s="33"/>
      <c r="H31" s="16" t="s">
        <v>40</v>
      </c>
      <c r="I31" s="53" t="str">
        <f t="shared" ref="I31:I33" si="3">+CONCATENATE(O25)</f>
        <v>17</v>
      </c>
      <c r="J31" s="53" t="s">
        <v>38</v>
      </c>
      <c r="K31" s="53" t="str">
        <f t="shared" ref="K31:K33" si="4">+CONCATENATE($D$29)</f>
        <v>99</v>
      </c>
      <c r="L31" s="56" t="s">
        <v>39</v>
      </c>
      <c r="M31" s="16">
        <f t="shared" ref="M31:M33" si="5">+I31/K31</f>
        <v>0.17171717171717171</v>
      </c>
      <c r="N31" s="29"/>
      <c r="O31" s="29"/>
      <c r="P31" s="29"/>
      <c r="Q31" s="29"/>
      <c r="R31" s="29"/>
    </row>
    <row r="32" spans="1:18" ht="15.75" thickBot="1" x14ac:dyDescent="0.25">
      <c r="A32" s="39"/>
      <c r="B32" s="29"/>
      <c r="C32" s="29"/>
      <c r="D32" s="29"/>
      <c r="E32" s="29"/>
      <c r="F32" s="34"/>
      <c r="G32" s="33"/>
      <c r="H32" s="16" t="s">
        <v>41</v>
      </c>
      <c r="I32" s="53" t="str">
        <f t="shared" si="3"/>
        <v>56</v>
      </c>
      <c r="J32" s="53" t="s">
        <v>38</v>
      </c>
      <c r="K32" s="53" t="str">
        <f t="shared" si="4"/>
        <v>99</v>
      </c>
      <c r="L32" s="56" t="s">
        <v>39</v>
      </c>
      <c r="M32" s="16">
        <f t="shared" si="5"/>
        <v>0.56565656565656564</v>
      </c>
      <c r="N32" s="29"/>
      <c r="O32" s="29"/>
      <c r="P32" s="29"/>
      <c r="Q32" s="29"/>
      <c r="R32" s="29"/>
    </row>
    <row r="33" spans="1:18" ht="15" thickBot="1" x14ac:dyDescent="0.25">
      <c r="A33" s="39"/>
      <c r="B33" s="29"/>
      <c r="C33" s="29"/>
      <c r="D33" s="29"/>
      <c r="E33" s="29"/>
      <c r="F33" s="35"/>
      <c r="G33" s="35"/>
      <c r="H33" s="16" t="s">
        <v>42</v>
      </c>
      <c r="I33" s="53" t="str">
        <f t="shared" si="3"/>
        <v>97</v>
      </c>
      <c r="J33" s="53" t="s">
        <v>38</v>
      </c>
      <c r="K33" s="53" t="str">
        <f t="shared" si="4"/>
        <v>99</v>
      </c>
      <c r="L33" s="56" t="s">
        <v>39</v>
      </c>
      <c r="M33" s="16">
        <f t="shared" si="5"/>
        <v>0.97979797979797978</v>
      </c>
      <c r="N33" s="29"/>
      <c r="O33" s="29"/>
      <c r="P33" s="29"/>
      <c r="Q33" s="29"/>
      <c r="R33" s="29"/>
    </row>
    <row r="34" spans="1:18" x14ac:dyDescent="0.2">
      <c r="A34" s="39"/>
      <c r="B34" s="29"/>
      <c r="C34" s="29"/>
      <c r="D34" s="29"/>
      <c r="E34" s="29"/>
      <c r="F34" s="35"/>
      <c r="G34" s="35"/>
      <c r="H34" s="35"/>
      <c r="I34" s="35"/>
      <c r="J34" s="35"/>
      <c r="K34" s="35"/>
      <c r="L34" s="35"/>
      <c r="M34" s="29"/>
      <c r="N34" s="29"/>
      <c r="O34" s="29"/>
      <c r="P34" s="29"/>
      <c r="Q34" s="29"/>
      <c r="R34" s="29"/>
    </row>
    <row r="35" spans="1:18" x14ac:dyDescent="0.2">
      <c r="A35" s="39"/>
      <c r="B35" s="29"/>
      <c r="C35" s="29"/>
      <c r="D35" s="29"/>
      <c r="E35" s="29"/>
      <c r="F35" s="29"/>
      <c r="G35" s="29"/>
      <c r="H35" s="29"/>
      <c r="I35" s="29"/>
      <c r="J35" s="29"/>
      <c r="K35" s="29"/>
      <c r="L35" s="29"/>
      <c r="M35" s="29"/>
      <c r="N35" s="29"/>
      <c r="O35" s="29"/>
      <c r="P35" s="29"/>
      <c r="Q35" s="29"/>
      <c r="R35" s="29"/>
    </row>
    <row r="36" spans="1:18" x14ac:dyDescent="0.2">
      <c r="A36" s="39"/>
      <c r="B36" s="36"/>
      <c r="C36" s="36"/>
      <c r="D36" s="36"/>
      <c r="E36" s="36"/>
      <c r="F36" s="36"/>
      <c r="G36" s="36"/>
      <c r="H36" s="36"/>
      <c r="I36" s="36"/>
      <c r="J36" s="36"/>
      <c r="K36" s="36"/>
      <c r="L36" s="36"/>
      <c r="M36" s="29"/>
      <c r="N36" s="29"/>
      <c r="O36" s="29"/>
      <c r="P36" s="29"/>
      <c r="Q36" s="29"/>
      <c r="R36" s="29"/>
    </row>
    <row r="37" spans="1:18" x14ac:dyDescent="0.2">
      <c r="A37" s="39"/>
      <c r="B37" s="29"/>
      <c r="C37" s="29"/>
      <c r="D37" s="29"/>
      <c r="E37" s="29"/>
      <c r="F37" s="29"/>
      <c r="G37" s="29"/>
      <c r="H37" s="29"/>
      <c r="I37" s="29"/>
      <c r="J37" s="29"/>
      <c r="K37" s="29"/>
      <c r="L37" s="29"/>
      <c r="M37" s="29"/>
      <c r="N37" s="29"/>
      <c r="O37" s="29"/>
      <c r="P37" s="29"/>
      <c r="Q37" s="29"/>
      <c r="R37" s="29"/>
    </row>
    <row r="38" spans="1:18" x14ac:dyDescent="0.2">
      <c r="A38" s="39"/>
      <c r="B38" s="29"/>
      <c r="C38" s="29"/>
      <c r="D38" s="29"/>
      <c r="E38" s="29"/>
      <c r="F38" s="29"/>
      <c r="G38" s="29"/>
      <c r="H38" s="29"/>
      <c r="I38" s="29"/>
      <c r="J38" s="29"/>
      <c r="K38" s="29"/>
      <c r="L38" s="29"/>
      <c r="M38" s="29"/>
      <c r="N38" s="29"/>
      <c r="O38" s="29"/>
      <c r="P38" s="29"/>
      <c r="Q38" s="29"/>
      <c r="R38" s="29"/>
    </row>
    <row r="39" spans="1:18" x14ac:dyDescent="0.2">
      <c r="A39" s="39"/>
      <c r="B39" s="29"/>
      <c r="C39" s="29"/>
      <c r="D39" s="29"/>
      <c r="E39" s="29"/>
      <c r="F39" s="29"/>
      <c r="G39" s="29"/>
      <c r="H39" s="29"/>
      <c r="I39" s="29"/>
      <c r="J39" s="29"/>
      <c r="K39" s="29"/>
      <c r="L39" s="29"/>
      <c r="M39" s="29"/>
      <c r="N39" s="29"/>
      <c r="O39" s="29"/>
      <c r="P39" s="29"/>
      <c r="Q39" s="29"/>
      <c r="R39" s="29"/>
    </row>
    <row r="40" spans="1:18" x14ac:dyDescent="0.2">
      <c r="A40" s="39"/>
      <c r="B40" s="29"/>
      <c r="C40" s="29"/>
      <c r="D40" s="29"/>
      <c r="E40" s="29"/>
      <c r="F40" s="29"/>
      <c r="G40" s="29"/>
      <c r="H40" s="29"/>
      <c r="I40" s="29"/>
      <c r="J40" s="29"/>
      <c r="K40" s="29"/>
      <c r="L40" s="29"/>
      <c r="M40" s="29"/>
      <c r="N40" s="29"/>
      <c r="O40" s="29"/>
      <c r="P40" s="29"/>
      <c r="Q40" s="29"/>
      <c r="R40" s="29"/>
    </row>
    <row r="41" spans="1:18" x14ac:dyDescent="0.2">
      <c r="A41" s="39"/>
    </row>
    <row r="42" spans="1:18" ht="14.25" customHeight="1" x14ac:dyDescent="0.2">
      <c r="A42" s="39"/>
      <c r="B42" s="38" t="s">
        <v>12</v>
      </c>
      <c r="C42" s="38"/>
      <c r="D42" s="38"/>
      <c r="E42" s="38"/>
      <c r="F42" s="38"/>
      <c r="G42" s="38"/>
      <c r="H42" s="38"/>
      <c r="I42" s="38"/>
      <c r="J42" s="38"/>
      <c r="K42" s="38"/>
      <c r="L42" s="38"/>
      <c r="M42" s="38"/>
      <c r="N42" s="38"/>
      <c r="O42" s="38"/>
      <c r="P42" s="38"/>
      <c r="Q42" s="38"/>
      <c r="R42" s="38"/>
    </row>
    <row r="43" spans="1:18" ht="14.25" customHeight="1" x14ac:dyDescent="0.2">
      <c r="A43" s="39"/>
      <c r="B43" s="38"/>
      <c r="C43" s="38"/>
      <c r="D43" s="38"/>
      <c r="E43" s="38"/>
      <c r="F43" s="38"/>
      <c r="G43" s="38"/>
      <c r="H43" s="38"/>
      <c r="I43" s="38"/>
      <c r="J43" s="38"/>
      <c r="K43" s="38"/>
      <c r="L43" s="38"/>
      <c r="M43" s="38"/>
      <c r="N43" s="38"/>
      <c r="O43" s="38"/>
      <c r="P43" s="38"/>
      <c r="Q43" s="38"/>
      <c r="R43" s="38"/>
    </row>
    <row r="44" spans="1:18" x14ac:dyDescent="0.2">
      <c r="A44" s="39"/>
      <c r="B44" s="39"/>
      <c r="C44" s="39"/>
      <c r="D44" s="39"/>
      <c r="E44" s="39"/>
      <c r="F44" s="39"/>
      <c r="G44" s="39"/>
      <c r="H44" s="39"/>
      <c r="I44" s="39"/>
      <c r="J44" s="39"/>
      <c r="K44" s="39"/>
      <c r="L44" s="39"/>
      <c r="M44" s="39"/>
      <c r="N44" s="39"/>
      <c r="O44" s="39"/>
      <c r="P44" s="39"/>
      <c r="Q44" s="39"/>
      <c r="R44" s="39"/>
    </row>
    <row r="45" spans="1:18" ht="18" x14ac:dyDescent="0.2">
      <c r="A45" s="39"/>
      <c r="B45" s="46" t="s">
        <v>21</v>
      </c>
      <c r="C45" s="47"/>
      <c r="D45" s="47"/>
      <c r="E45" s="47"/>
      <c r="F45" s="47"/>
      <c r="G45" s="47"/>
      <c r="H45" s="47"/>
      <c r="I45" s="47"/>
      <c r="J45" s="47"/>
      <c r="K45" s="47"/>
      <c r="L45" s="47"/>
      <c r="M45" s="47"/>
      <c r="N45" s="47"/>
      <c r="O45" s="47"/>
      <c r="P45" s="47"/>
      <c r="Q45" s="47"/>
      <c r="R45" s="47"/>
    </row>
    <row r="46" spans="1:18" ht="30" customHeight="1" x14ac:dyDescent="0.2">
      <c r="A46" s="39"/>
      <c r="B46" s="46" t="s">
        <v>101</v>
      </c>
      <c r="C46" s="47"/>
      <c r="D46" s="47"/>
      <c r="E46" s="47"/>
      <c r="F46" s="47"/>
      <c r="G46" s="47"/>
      <c r="H46" s="47"/>
      <c r="I46" s="47"/>
      <c r="J46" s="47"/>
      <c r="K46" s="47"/>
      <c r="L46" s="47"/>
      <c r="M46" s="47"/>
      <c r="N46" s="47"/>
      <c r="O46" s="47"/>
      <c r="P46" s="47"/>
      <c r="Q46" s="47"/>
      <c r="R46" s="47"/>
    </row>
    <row r="47" spans="1:18" ht="18" customHeight="1" x14ac:dyDescent="0.2">
      <c r="A47" s="39"/>
      <c r="B47" s="49" t="s">
        <v>91</v>
      </c>
      <c r="C47" s="50"/>
      <c r="D47" s="50"/>
      <c r="E47" s="50"/>
      <c r="F47" s="50"/>
      <c r="G47" s="50"/>
      <c r="H47" s="50"/>
      <c r="I47" s="50"/>
      <c r="J47" s="50"/>
      <c r="K47" s="50"/>
      <c r="L47" s="50"/>
      <c r="M47" s="50"/>
      <c r="N47" s="50"/>
      <c r="O47" s="50"/>
      <c r="P47" s="50"/>
      <c r="Q47" s="50"/>
      <c r="R47" s="50"/>
    </row>
    <row r="48" spans="1:18" ht="24.75" customHeight="1" x14ac:dyDescent="0.2">
      <c r="A48" s="39"/>
      <c r="B48" s="49"/>
      <c r="C48" s="50"/>
      <c r="D48" s="50"/>
      <c r="E48" s="50"/>
      <c r="F48" s="50"/>
      <c r="G48" s="50"/>
      <c r="H48" s="50"/>
      <c r="I48" s="50"/>
      <c r="J48" s="50"/>
      <c r="K48" s="50"/>
      <c r="L48" s="50"/>
      <c r="M48" s="50"/>
      <c r="N48" s="50"/>
      <c r="O48" s="50"/>
      <c r="P48" s="50"/>
      <c r="Q48" s="50"/>
      <c r="R48" s="50"/>
    </row>
  </sheetData>
  <mergeCells count="13">
    <mergeCell ref="B5:R8"/>
    <mergeCell ref="B1:R1"/>
    <mergeCell ref="B2:R3"/>
    <mergeCell ref="B9:R10"/>
    <mergeCell ref="B18:R19"/>
    <mergeCell ref="B13:R13"/>
    <mergeCell ref="B15:R15"/>
    <mergeCell ref="B16:R17"/>
    <mergeCell ref="B22:R22"/>
    <mergeCell ref="B42:R43"/>
    <mergeCell ref="B45:R45"/>
    <mergeCell ref="B46:R46"/>
    <mergeCell ref="B47:R4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216B2-EAF0-457A-A9AE-CF6D03408201}">
  <sheetPr>
    <tabColor theme="5" tint="-0.499984740745262"/>
  </sheetPr>
  <dimension ref="A1:U49"/>
  <sheetViews>
    <sheetView zoomScale="90" zoomScaleNormal="90" workbookViewId="0">
      <selection activeCell="AA36" sqref="AA36"/>
    </sheetView>
  </sheetViews>
  <sheetFormatPr defaultRowHeight="15" x14ac:dyDescent="0.25"/>
  <cols>
    <col min="1" max="1" width="2.42578125" style="5" customWidth="1"/>
    <col min="2" max="2" width="1.5703125" style="5" customWidth="1"/>
    <col min="3" max="6" width="9.140625" style="5"/>
    <col min="7" max="7" width="9.42578125" style="5" bestFit="1" customWidth="1"/>
    <col min="8" max="8" width="9.140625" style="5"/>
    <col min="9" max="9" width="11.5703125" style="5" bestFit="1" customWidth="1"/>
    <col min="10" max="10" width="15.28515625" style="5" customWidth="1"/>
    <col min="11" max="11" width="9.140625" style="5"/>
    <col min="12" max="12" width="9.42578125" style="5" bestFit="1" customWidth="1"/>
    <col min="13" max="13" width="9.140625" style="5"/>
    <col min="14" max="14" width="11.85546875" style="5" customWidth="1"/>
    <col min="15" max="21" width="9.140625" style="5"/>
    <col min="22" max="16384" width="9.140625" style="1"/>
  </cols>
  <sheetData>
    <row r="1" spans="1:21" ht="45.75" customHeight="1" x14ac:dyDescent="0.25">
      <c r="A1" s="39"/>
      <c r="B1" s="3" t="s">
        <v>43</v>
      </c>
      <c r="C1" s="3"/>
      <c r="D1" s="3"/>
      <c r="E1" s="3"/>
      <c r="F1" s="3"/>
      <c r="G1" s="3"/>
      <c r="H1" s="3"/>
      <c r="I1" s="3"/>
      <c r="J1" s="3"/>
      <c r="K1" s="3"/>
      <c r="L1" s="3"/>
      <c r="M1" s="3"/>
      <c r="N1" s="3"/>
      <c r="O1" s="3"/>
      <c r="P1" s="3"/>
      <c r="Q1" s="3"/>
      <c r="R1" s="3"/>
      <c r="S1" s="3"/>
      <c r="T1" s="3"/>
      <c r="U1" s="3"/>
    </row>
    <row r="2" spans="1:21" ht="12.75" customHeight="1" x14ac:dyDescent="0.25">
      <c r="A2" s="39"/>
    </row>
    <row r="3" spans="1:21" ht="15.75" customHeight="1" x14ac:dyDescent="0.25">
      <c r="A3" s="39"/>
      <c r="C3" s="38" t="s">
        <v>1</v>
      </c>
      <c r="D3" s="38"/>
      <c r="E3" s="38"/>
      <c r="F3" s="38"/>
      <c r="G3" s="38"/>
      <c r="H3" s="38"/>
      <c r="I3" s="38"/>
      <c r="J3" s="38"/>
      <c r="K3" s="38"/>
      <c r="L3" s="38"/>
      <c r="M3" s="38"/>
      <c r="N3" s="38"/>
      <c r="O3" s="38"/>
      <c r="P3" s="38"/>
      <c r="Q3" s="38"/>
      <c r="R3" s="38"/>
      <c r="S3" s="38"/>
    </row>
    <row r="4" spans="1:21" ht="15" customHeight="1" x14ac:dyDescent="0.25">
      <c r="A4" s="39"/>
      <c r="C4" s="38"/>
      <c r="D4" s="38"/>
      <c r="E4" s="38"/>
      <c r="F4" s="38"/>
      <c r="G4" s="38"/>
      <c r="H4" s="38"/>
      <c r="I4" s="38"/>
      <c r="J4" s="38"/>
      <c r="K4" s="38"/>
      <c r="L4" s="38"/>
      <c r="M4" s="38"/>
      <c r="N4" s="38"/>
      <c r="O4" s="38"/>
      <c r="P4" s="38"/>
      <c r="Q4" s="38"/>
      <c r="R4" s="38"/>
      <c r="S4" s="38"/>
    </row>
    <row r="5" spans="1:21" ht="8.25" customHeight="1" x14ac:dyDescent="0.25">
      <c r="A5" s="39"/>
      <c r="B5" s="39"/>
      <c r="C5" s="39"/>
      <c r="D5" s="39"/>
      <c r="E5" s="39"/>
      <c r="F5" s="39"/>
      <c r="G5" s="40"/>
      <c r="H5" s="40"/>
      <c r="I5" s="40"/>
      <c r="J5" s="40"/>
      <c r="K5" s="40"/>
      <c r="L5" s="41"/>
      <c r="M5" s="41"/>
      <c r="N5" s="41"/>
      <c r="O5" s="41"/>
      <c r="P5" s="39"/>
      <c r="Q5" s="42"/>
      <c r="R5" s="39"/>
      <c r="S5" s="39"/>
      <c r="T5" s="39"/>
      <c r="U5" s="39"/>
    </row>
    <row r="6" spans="1:21" ht="15" customHeight="1" x14ac:dyDescent="0.25">
      <c r="A6" s="39"/>
      <c r="C6" s="7" t="s">
        <v>93</v>
      </c>
      <c r="D6" s="7"/>
      <c r="E6" s="7"/>
      <c r="F6" s="7"/>
      <c r="G6" s="7"/>
      <c r="H6" s="7"/>
      <c r="I6" s="7"/>
      <c r="J6" s="7"/>
      <c r="K6" s="7"/>
      <c r="L6" s="7"/>
      <c r="M6" s="7"/>
      <c r="N6" s="7"/>
      <c r="O6" s="7"/>
      <c r="P6" s="7"/>
      <c r="Q6" s="7"/>
      <c r="R6" s="7"/>
      <c r="S6" s="7"/>
    </row>
    <row r="7" spans="1:21" ht="15.75" customHeight="1" x14ac:dyDescent="0.25">
      <c r="A7" s="39"/>
      <c r="C7" s="7"/>
      <c r="D7" s="7"/>
      <c r="E7" s="7"/>
      <c r="F7" s="7"/>
      <c r="G7" s="7"/>
      <c r="H7" s="7"/>
      <c r="I7" s="7"/>
      <c r="J7" s="7"/>
      <c r="K7" s="7"/>
      <c r="L7" s="7"/>
      <c r="M7" s="7"/>
      <c r="N7" s="7"/>
      <c r="O7" s="7"/>
      <c r="P7" s="7"/>
      <c r="Q7" s="7"/>
      <c r="R7" s="7"/>
      <c r="S7" s="7"/>
    </row>
    <row r="8" spans="1:21" ht="15" customHeight="1" x14ac:dyDescent="0.25">
      <c r="A8" s="39"/>
      <c r="C8" s="7"/>
      <c r="D8" s="7"/>
      <c r="E8" s="7"/>
      <c r="F8" s="7"/>
      <c r="G8" s="7"/>
      <c r="H8" s="7"/>
      <c r="I8" s="7"/>
      <c r="J8" s="7"/>
      <c r="K8" s="7"/>
      <c r="L8" s="7"/>
      <c r="M8" s="7"/>
      <c r="N8" s="7"/>
      <c r="O8" s="7"/>
      <c r="P8" s="7"/>
      <c r="Q8" s="7"/>
      <c r="R8" s="7"/>
      <c r="S8" s="7"/>
    </row>
    <row r="9" spans="1:21" ht="27.75" customHeight="1" x14ac:dyDescent="0.25">
      <c r="A9" s="39"/>
      <c r="C9" s="7"/>
      <c r="D9" s="7"/>
      <c r="E9" s="7"/>
      <c r="F9" s="7"/>
      <c r="G9" s="7"/>
      <c r="H9" s="7"/>
      <c r="I9" s="7"/>
      <c r="J9" s="7"/>
      <c r="K9" s="7"/>
      <c r="L9" s="7"/>
      <c r="M9" s="7"/>
      <c r="N9" s="7"/>
      <c r="O9" s="7"/>
      <c r="P9" s="7"/>
      <c r="Q9" s="7"/>
      <c r="R9" s="7"/>
      <c r="S9" s="7"/>
    </row>
    <row r="10" spans="1:21" ht="12" customHeight="1" x14ac:dyDescent="0.25">
      <c r="A10" s="39"/>
      <c r="B10" s="39"/>
      <c r="C10" s="39"/>
      <c r="D10" s="39"/>
      <c r="E10" s="39"/>
      <c r="F10" s="39"/>
      <c r="G10" s="39"/>
      <c r="H10" s="39"/>
      <c r="I10" s="39"/>
      <c r="J10" s="39"/>
      <c r="K10" s="39"/>
      <c r="L10" s="39"/>
      <c r="M10" s="39"/>
      <c r="N10" s="39"/>
      <c r="O10" s="39"/>
      <c r="P10" s="39"/>
      <c r="Q10" s="39"/>
      <c r="R10" s="39"/>
      <c r="S10" s="39"/>
      <c r="T10" s="39"/>
      <c r="U10" s="39"/>
    </row>
    <row r="11" spans="1:21" ht="15.75" customHeight="1" x14ac:dyDescent="0.25">
      <c r="A11" s="39"/>
      <c r="P11" s="6"/>
      <c r="Q11" s="6"/>
    </row>
    <row r="12" spans="1:21" ht="21" customHeight="1" x14ac:dyDescent="0.25">
      <c r="A12" s="39"/>
      <c r="C12" s="131" t="s">
        <v>94</v>
      </c>
      <c r="D12" s="131"/>
      <c r="E12" s="131"/>
      <c r="F12" s="131"/>
      <c r="G12" s="131"/>
      <c r="H12" s="131"/>
      <c r="I12" s="131"/>
      <c r="J12" s="131"/>
      <c r="K12" s="131"/>
      <c r="L12" s="131"/>
      <c r="M12" s="131"/>
      <c r="N12" s="131"/>
      <c r="O12" s="131"/>
      <c r="P12" s="131"/>
      <c r="Q12" s="131"/>
      <c r="R12" s="131"/>
      <c r="S12" s="131"/>
      <c r="T12" s="131"/>
      <c r="U12" s="131"/>
    </row>
    <row r="13" spans="1:21" ht="11.25" customHeight="1" x14ac:dyDescent="0.3">
      <c r="A13" s="39"/>
      <c r="C13" s="9"/>
      <c r="D13" s="9"/>
      <c r="E13" s="9"/>
      <c r="F13" s="9"/>
      <c r="G13" s="9"/>
      <c r="H13" s="9"/>
      <c r="I13" s="9"/>
      <c r="J13" s="9"/>
      <c r="P13" s="6"/>
      <c r="Q13" s="6"/>
    </row>
    <row r="14" spans="1:21" ht="33" customHeight="1" x14ac:dyDescent="0.25">
      <c r="A14" s="39"/>
      <c r="C14" s="87" t="s">
        <v>75</v>
      </c>
      <c r="D14" s="87"/>
      <c r="E14" s="87"/>
      <c r="F14" s="87"/>
      <c r="G14" s="87"/>
      <c r="H14" s="87"/>
      <c r="I14" s="87"/>
      <c r="J14" s="87"/>
      <c r="K14" s="87"/>
      <c r="L14" s="87"/>
      <c r="M14" s="87"/>
      <c r="N14" s="87"/>
      <c r="O14" s="87"/>
      <c r="P14" s="87"/>
      <c r="Q14" s="87"/>
      <c r="R14" s="87"/>
      <c r="S14" s="87"/>
      <c r="T14" s="87"/>
      <c r="U14" s="87"/>
    </row>
    <row r="15" spans="1:21" ht="15.75" customHeight="1" x14ac:dyDescent="0.25">
      <c r="A15" s="39"/>
      <c r="C15" s="87" t="s">
        <v>74</v>
      </c>
      <c r="D15" s="87"/>
      <c r="E15" s="87"/>
      <c r="F15" s="87"/>
      <c r="G15" s="87"/>
      <c r="H15" s="87"/>
      <c r="I15" s="87"/>
      <c r="J15" s="87"/>
      <c r="K15" s="87"/>
      <c r="L15" s="87"/>
      <c r="M15" s="87"/>
      <c r="N15" s="87"/>
      <c r="O15" s="87"/>
      <c r="P15" s="87"/>
      <c r="Q15" s="87"/>
      <c r="R15" s="87"/>
      <c r="S15" s="87"/>
      <c r="T15" s="87"/>
      <c r="U15" s="87"/>
    </row>
    <row r="16" spans="1:21" s="90" customFormat="1" ht="32.25" customHeight="1" x14ac:dyDescent="0.25">
      <c r="A16" s="88"/>
      <c r="B16" s="89"/>
      <c r="C16" s="87"/>
      <c r="D16" s="87"/>
      <c r="E16" s="87"/>
      <c r="F16" s="87"/>
      <c r="G16" s="87"/>
      <c r="H16" s="87"/>
      <c r="I16" s="87"/>
      <c r="J16" s="87"/>
      <c r="K16" s="87"/>
      <c r="L16" s="87"/>
      <c r="M16" s="87"/>
      <c r="N16" s="87"/>
      <c r="O16" s="87"/>
      <c r="P16" s="87"/>
      <c r="Q16" s="87"/>
      <c r="R16" s="87"/>
      <c r="S16" s="87"/>
      <c r="T16" s="87"/>
      <c r="U16" s="87"/>
    </row>
    <row r="17" spans="1:21" ht="15" customHeight="1" x14ac:dyDescent="0.25">
      <c r="A17" s="39"/>
      <c r="C17" s="38" t="s">
        <v>69</v>
      </c>
      <c r="D17" s="38"/>
      <c r="E17" s="38"/>
      <c r="F17" s="38"/>
      <c r="G17" s="38"/>
      <c r="H17" s="38"/>
      <c r="I17" s="38"/>
      <c r="J17" s="38"/>
      <c r="K17" s="38"/>
      <c r="L17" s="38"/>
      <c r="M17" s="38"/>
      <c r="N17" s="38"/>
      <c r="O17" s="38"/>
      <c r="P17" s="38"/>
      <c r="Q17" s="38"/>
      <c r="R17" s="38"/>
      <c r="S17" s="38"/>
    </row>
    <row r="18" spans="1:21" ht="15" customHeight="1" x14ac:dyDescent="0.25">
      <c r="A18" s="39"/>
      <c r="C18" s="38"/>
      <c r="D18" s="38"/>
      <c r="E18" s="38"/>
      <c r="F18" s="38"/>
      <c r="G18" s="38"/>
      <c r="H18" s="38"/>
      <c r="I18" s="38"/>
      <c r="J18" s="38"/>
      <c r="K18" s="38"/>
      <c r="L18" s="38"/>
      <c r="M18" s="38"/>
      <c r="N18" s="38"/>
      <c r="O18" s="38"/>
      <c r="P18" s="38"/>
      <c r="Q18" s="38"/>
      <c r="R18" s="38"/>
      <c r="S18" s="38"/>
    </row>
    <row r="19" spans="1:21" x14ac:dyDescent="0.25">
      <c r="A19" s="39"/>
      <c r="B19" s="39"/>
      <c r="C19" s="39"/>
      <c r="D19" s="39"/>
      <c r="E19" s="39"/>
      <c r="F19" s="39"/>
      <c r="G19" s="39"/>
      <c r="H19" s="39"/>
      <c r="I19" s="39"/>
      <c r="J19" s="39"/>
      <c r="K19" s="39"/>
      <c r="L19" s="39"/>
      <c r="M19" s="39"/>
      <c r="N19" s="39"/>
      <c r="O19" s="39"/>
      <c r="P19" s="42"/>
      <c r="Q19" s="42"/>
      <c r="R19" s="39"/>
      <c r="S19" s="39"/>
      <c r="T19" s="39"/>
      <c r="U19" s="39"/>
    </row>
    <row r="20" spans="1:21" x14ac:dyDescent="0.25">
      <c r="A20" s="39"/>
      <c r="P20" s="6"/>
      <c r="Q20" s="6"/>
    </row>
    <row r="21" spans="1:21" ht="20.25" x14ac:dyDescent="0.25">
      <c r="A21" s="39"/>
      <c r="C21" s="25" t="s">
        <v>70</v>
      </c>
      <c r="D21" s="26"/>
      <c r="E21" s="26"/>
      <c r="F21" s="26"/>
      <c r="G21" s="26"/>
      <c r="H21" s="26"/>
      <c r="I21" s="26"/>
      <c r="J21" s="26"/>
      <c r="K21" s="26"/>
      <c r="L21" s="26"/>
      <c r="M21" s="26"/>
      <c r="N21" s="26"/>
      <c r="O21" s="26"/>
      <c r="P21" s="26"/>
      <c r="Q21" s="26"/>
      <c r="R21" s="26"/>
      <c r="S21" s="27"/>
    </row>
    <row r="22" spans="1:21" ht="15.75" thickBot="1" x14ac:dyDescent="0.3">
      <c r="A22" s="39"/>
      <c r="C22" s="28"/>
      <c r="D22" s="28"/>
      <c r="E22" s="28"/>
      <c r="F22" s="28"/>
      <c r="G22" s="29"/>
      <c r="H22" s="29"/>
      <c r="I22" s="29"/>
      <c r="J22" s="29"/>
      <c r="K22" s="29"/>
      <c r="L22" s="29"/>
      <c r="M22" s="29"/>
      <c r="N22" s="29"/>
      <c r="O22" s="29"/>
      <c r="P22" s="29"/>
      <c r="Q22" s="29"/>
      <c r="R22" s="29"/>
      <c r="S22" s="29"/>
    </row>
    <row r="23" spans="1:21" ht="17.25" thickBot="1" x14ac:dyDescent="0.3">
      <c r="A23" s="39"/>
      <c r="C23" s="28"/>
      <c r="D23" s="28"/>
      <c r="E23" s="28"/>
      <c r="F23" s="28"/>
      <c r="G23" s="29"/>
      <c r="H23" s="13" t="s">
        <v>6</v>
      </c>
      <c r="I23" s="13" t="s">
        <v>25</v>
      </c>
      <c r="J23" s="14" t="str">
        <f>+CONCATENATE($E$26)</f>
        <v>21</v>
      </c>
      <c r="K23" s="14" t="s">
        <v>26</v>
      </c>
      <c r="L23" s="14" t="str">
        <f>+CONCATENATE(E24)</f>
        <v>17</v>
      </c>
      <c r="M23" s="13" t="s">
        <v>28</v>
      </c>
      <c r="N23" s="13" t="s">
        <v>44</v>
      </c>
      <c r="O23" s="13">
        <f>+MOD(J23*L23,$E$27)</f>
        <v>5</v>
      </c>
      <c r="P23" s="29"/>
      <c r="Q23" s="29"/>
      <c r="R23" s="29"/>
      <c r="S23" s="29"/>
    </row>
    <row r="24" spans="1:21" ht="17.25" thickBot="1" x14ac:dyDescent="0.3">
      <c r="A24" s="39"/>
      <c r="C24" s="30"/>
      <c r="D24" s="15" t="s">
        <v>4</v>
      </c>
      <c r="E24" s="16">
        <v>17</v>
      </c>
      <c r="F24" s="30"/>
      <c r="G24" s="29"/>
      <c r="H24" s="17">
        <v>1</v>
      </c>
      <c r="I24" s="13" t="s">
        <v>25</v>
      </c>
      <c r="J24" s="14" t="str">
        <f t="shared" ref="J24:J31" si="0">+CONCATENATE($E$26)</f>
        <v>21</v>
      </c>
      <c r="K24" s="14" t="s">
        <v>26</v>
      </c>
      <c r="L24" s="17" t="str">
        <f>+CONCATENATE(O23)</f>
        <v>5</v>
      </c>
      <c r="M24" s="13" t="s">
        <v>28</v>
      </c>
      <c r="N24" s="13" t="s">
        <v>44</v>
      </c>
      <c r="O24" s="13">
        <f t="shared" ref="O24:O31" si="1">+MOD(J24*L24,$E$27)</f>
        <v>9</v>
      </c>
      <c r="P24" s="29"/>
      <c r="Q24" s="29"/>
      <c r="R24" s="29"/>
      <c r="S24" s="29"/>
    </row>
    <row r="25" spans="1:21" ht="17.25" thickBot="1" x14ac:dyDescent="0.3">
      <c r="A25" s="39"/>
      <c r="C25" s="31"/>
      <c r="D25" s="15" t="s">
        <v>45</v>
      </c>
      <c r="E25" s="16">
        <v>2</v>
      </c>
      <c r="F25" s="31"/>
      <c r="G25" s="29"/>
      <c r="H25" s="17">
        <v>2</v>
      </c>
      <c r="I25" s="13" t="s">
        <v>25</v>
      </c>
      <c r="J25" s="14" t="str">
        <f t="shared" si="0"/>
        <v>21</v>
      </c>
      <c r="K25" s="14" t="s">
        <v>26</v>
      </c>
      <c r="L25" s="17" t="str">
        <f t="shared" ref="L25:L31" si="2">+CONCATENATE(O24)</f>
        <v>9</v>
      </c>
      <c r="M25" s="13" t="s">
        <v>28</v>
      </c>
      <c r="N25" s="13" t="s">
        <v>44</v>
      </c>
      <c r="O25" s="13">
        <f t="shared" si="1"/>
        <v>29</v>
      </c>
      <c r="P25" s="29"/>
      <c r="Q25" s="29"/>
      <c r="R25" s="29"/>
      <c r="S25" s="29"/>
    </row>
    <row r="26" spans="1:21" ht="17.25" thickBot="1" x14ac:dyDescent="0.3">
      <c r="A26" s="39"/>
      <c r="C26" s="31"/>
      <c r="D26" s="15" t="s">
        <v>46</v>
      </c>
      <c r="E26" s="16">
        <v>21</v>
      </c>
      <c r="F26" s="31"/>
      <c r="G26" s="29"/>
      <c r="H26" s="17">
        <v>3</v>
      </c>
      <c r="I26" s="13" t="s">
        <v>25</v>
      </c>
      <c r="J26" s="14" t="str">
        <f t="shared" si="0"/>
        <v>21</v>
      </c>
      <c r="K26" s="14" t="s">
        <v>26</v>
      </c>
      <c r="L26" s="17" t="str">
        <f t="shared" si="2"/>
        <v>29</v>
      </c>
      <c r="M26" s="13" t="s">
        <v>28</v>
      </c>
      <c r="N26" s="13" t="s">
        <v>44</v>
      </c>
      <c r="O26" s="13">
        <f t="shared" si="1"/>
        <v>1</v>
      </c>
      <c r="P26" s="29"/>
      <c r="Q26" s="29"/>
      <c r="R26" s="29"/>
      <c r="S26" s="29"/>
    </row>
    <row r="27" spans="1:21" ht="17.25" thickBot="1" x14ac:dyDescent="0.3">
      <c r="A27" s="39"/>
      <c r="C27" s="32"/>
      <c r="D27" s="15" t="s">
        <v>47</v>
      </c>
      <c r="E27" s="16">
        <v>32</v>
      </c>
      <c r="F27" s="32"/>
      <c r="G27" s="29"/>
      <c r="H27" s="18">
        <v>4</v>
      </c>
      <c r="I27" s="13" t="s">
        <v>25</v>
      </c>
      <c r="J27" s="14" t="str">
        <f t="shared" si="0"/>
        <v>21</v>
      </c>
      <c r="K27" s="14" t="s">
        <v>26</v>
      </c>
      <c r="L27" s="17" t="str">
        <f t="shared" si="2"/>
        <v>1</v>
      </c>
      <c r="M27" s="13" t="s">
        <v>28</v>
      </c>
      <c r="N27" s="13" t="s">
        <v>44</v>
      </c>
      <c r="O27" s="13">
        <f t="shared" si="1"/>
        <v>21</v>
      </c>
      <c r="P27" s="29"/>
      <c r="Q27" s="29"/>
      <c r="R27" s="29"/>
      <c r="S27" s="29"/>
    </row>
    <row r="28" spans="1:21" ht="17.25" thickBot="1" x14ac:dyDescent="0.3">
      <c r="A28" s="39"/>
      <c r="C28" s="32"/>
      <c r="D28" s="15" t="s">
        <v>48</v>
      </c>
      <c r="E28" s="16">
        <v>31</v>
      </c>
      <c r="F28" s="32"/>
      <c r="G28" s="33"/>
      <c r="H28" s="18">
        <v>5</v>
      </c>
      <c r="I28" s="13" t="s">
        <v>25</v>
      </c>
      <c r="J28" s="14" t="str">
        <f t="shared" si="0"/>
        <v>21</v>
      </c>
      <c r="K28" s="14" t="s">
        <v>26</v>
      </c>
      <c r="L28" s="17" t="str">
        <f t="shared" si="2"/>
        <v>21</v>
      </c>
      <c r="M28" s="13" t="s">
        <v>28</v>
      </c>
      <c r="N28" s="13" t="s">
        <v>44</v>
      </c>
      <c r="O28" s="13">
        <f t="shared" si="1"/>
        <v>25</v>
      </c>
      <c r="P28" s="28"/>
      <c r="Q28" s="28"/>
      <c r="R28" s="29"/>
      <c r="S28" s="29"/>
    </row>
    <row r="29" spans="1:21" ht="17.25" thickBot="1" x14ac:dyDescent="0.3">
      <c r="A29" s="39"/>
      <c r="C29" s="29"/>
      <c r="D29" s="15" t="s">
        <v>49</v>
      </c>
      <c r="E29" s="16">
        <v>5</v>
      </c>
      <c r="F29" s="32"/>
      <c r="G29" s="33"/>
      <c r="H29" s="18">
        <v>6</v>
      </c>
      <c r="I29" s="13" t="s">
        <v>25</v>
      </c>
      <c r="J29" s="14" t="str">
        <f t="shared" si="0"/>
        <v>21</v>
      </c>
      <c r="K29" s="14" t="s">
        <v>26</v>
      </c>
      <c r="L29" s="17" t="str">
        <f t="shared" si="2"/>
        <v>25</v>
      </c>
      <c r="M29" s="13" t="s">
        <v>28</v>
      </c>
      <c r="N29" s="13" t="s">
        <v>44</v>
      </c>
      <c r="O29" s="13">
        <f t="shared" si="1"/>
        <v>13</v>
      </c>
      <c r="P29" s="29"/>
      <c r="Q29" s="29"/>
      <c r="R29" s="29"/>
      <c r="S29" s="29"/>
    </row>
    <row r="30" spans="1:21" ht="17.25" thickBot="1" x14ac:dyDescent="0.3">
      <c r="A30" s="39"/>
      <c r="C30" s="29"/>
      <c r="D30" s="29"/>
      <c r="E30" s="29"/>
      <c r="F30" s="29"/>
      <c r="G30" s="34"/>
      <c r="H30" s="18">
        <v>7</v>
      </c>
      <c r="I30" s="13" t="s">
        <v>25</v>
      </c>
      <c r="J30" s="14" t="str">
        <f t="shared" si="0"/>
        <v>21</v>
      </c>
      <c r="K30" s="14" t="s">
        <v>26</v>
      </c>
      <c r="L30" s="17" t="str">
        <f t="shared" si="2"/>
        <v>13</v>
      </c>
      <c r="M30" s="13" t="s">
        <v>28</v>
      </c>
      <c r="N30" s="13" t="s">
        <v>44</v>
      </c>
      <c r="O30" s="13">
        <f t="shared" si="1"/>
        <v>17</v>
      </c>
      <c r="P30" s="29"/>
      <c r="Q30" s="29"/>
      <c r="R30" s="29"/>
      <c r="S30" s="29"/>
    </row>
    <row r="31" spans="1:21" ht="17.25" thickBot="1" x14ac:dyDescent="0.3">
      <c r="A31" s="39"/>
      <c r="C31" s="29"/>
      <c r="D31" s="29"/>
      <c r="E31" s="29"/>
      <c r="F31" s="29"/>
      <c r="G31" s="34"/>
      <c r="H31" s="18">
        <v>8</v>
      </c>
      <c r="I31" s="13" t="s">
        <v>25</v>
      </c>
      <c r="J31" s="14" t="str">
        <f t="shared" si="0"/>
        <v>21</v>
      </c>
      <c r="K31" s="14" t="s">
        <v>26</v>
      </c>
      <c r="L31" s="17" t="str">
        <f t="shared" si="2"/>
        <v>17</v>
      </c>
      <c r="M31" s="13" t="s">
        <v>28</v>
      </c>
      <c r="N31" s="13" t="s">
        <v>44</v>
      </c>
      <c r="O31" s="13">
        <f t="shared" si="1"/>
        <v>5</v>
      </c>
      <c r="P31" s="29"/>
      <c r="Q31" s="29"/>
      <c r="R31" s="29"/>
      <c r="S31" s="29"/>
    </row>
    <row r="32" spans="1:21" ht="15.75" thickBot="1" x14ac:dyDescent="0.3">
      <c r="A32" s="39"/>
      <c r="C32" s="29"/>
      <c r="D32" s="29"/>
      <c r="E32" s="29"/>
      <c r="F32" s="29"/>
      <c r="G32" s="35"/>
      <c r="H32" s="29"/>
      <c r="I32" s="29"/>
      <c r="J32" s="29"/>
      <c r="K32" s="29"/>
      <c r="L32" s="29"/>
      <c r="M32" s="29"/>
      <c r="N32" s="29"/>
      <c r="O32" s="29"/>
      <c r="P32" s="29"/>
      <c r="Q32" s="29"/>
      <c r="R32" s="29"/>
      <c r="S32" s="29"/>
    </row>
    <row r="33" spans="1:21" ht="17.25" thickBot="1" x14ac:dyDescent="0.3">
      <c r="A33" s="39"/>
      <c r="C33" s="29"/>
      <c r="D33" s="29"/>
      <c r="E33" s="29"/>
      <c r="F33" s="29"/>
      <c r="G33" s="35"/>
      <c r="H33" s="29"/>
      <c r="I33" s="13" t="s">
        <v>37</v>
      </c>
      <c r="J33" s="14" t="str">
        <f>+CONCATENATE(O23)</f>
        <v>5</v>
      </c>
      <c r="K33" s="14" t="s">
        <v>38</v>
      </c>
      <c r="L33" s="14" t="str">
        <f>+CONCATENATE($E$28)</f>
        <v>31</v>
      </c>
      <c r="M33" s="19" t="s">
        <v>39</v>
      </c>
      <c r="N33" s="13">
        <f>+J33/L33</f>
        <v>0.16129032258064516</v>
      </c>
      <c r="O33" s="29"/>
      <c r="P33" s="29"/>
      <c r="Q33" s="29"/>
      <c r="R33" s="29"/>
      <c r="S33" s="29"/>
    </row>
    <row r="34" spans="1:21" ht="17.25" thickBot="1" x14ac:dyDescent="0.3">
      <c r="A34" s="39"/>
      <c r="C34" s="29"/>
      <c r="D34" s="29"/>
      <c r="E34" s="29"/>
      <c r="F34" s="29"/>
      <c r="G34" s="29"/>
      <c r="H34" s="29"/>
      <c r="I34" s="13" t="s">
        <v>40</v>
      </c>
      <c r="J34" s="14" t="str">
        <f t="shared" ref="J34:J40" si="3">+CONCATENATE(O24)</f>
        <v>9</v>
      </c>
      <c r="K34" s="14" t="s">
        <v>38</v>
      </c>
      <c r="L34" s="14" t="str">
        <f t="shared" ref="L34:L40" si="4">+CONCATENATE($E$28)</f>
        <v>31</v>
      </c>
      <c r="M34" s="19" t="s">
        <v>39</v>
      </c>
      <c r="N34" s="13">
        <f t="shared" ref="N34:N40" si="5">+J34/L34</f>
        <v>0.29032258064516131</v>
      </c>
      <c r="O34" s="29"/>
      <c r="P34" s="29"/>
      <c r="Q34" s="29"/>
      <c r="R34" s="29"/>
      <c r="S34" s="29"/>
    </row>
    <row r="35" spans="1:21" ht="17.25" thickBot="1" x14ac:dyDescent="0.3">
      <c r="A35" s="39"/>
      <c r="C35" s="36"/>
      <c r="D35" s="36"/>
      <c r="E35" s="36"/>
      <c r="F35" s="36"/>
      <c r="G35" s="36"/>
      <c r="H35" s="36"/>
      <c r="I35" s="13" t="s">
        <v>41</v>
      </c>
      <c r="J35" s="14" t="str">
        <f t="shared" si="3"/>
        <v>29</v>
      </c>
      <c r="K35" s="14" t="s">
        <v>38</v>
      </c>
      <c r="L35" s="14" t="str">
        <f t="shared" si="4"/>
        <v>31</v>
      </c>
      <c r="M35" s="19" t="s">
        <v>39</v>
      </c>
      <c r="N35" s="13">
        <f t="shared" si="5"/>
        <v>0.93548387096774188</v>
      </c>
      <c r="O35" s="29"/>
      <c r="P35" s="29"/>
      <c r="Q35" s="29"/>
      <c r="R35" s="29"/>
      <c r="S35" s="29"/>
    </row>
    <row r="36" spans="1:21" ht="17.25" thickBot="1" x14ac:dyDescent="0.3">
      <c r="A36" s="39"/>
      <c r="C36" s="29"/>
      <c r="D36" s="29"/>
      <c r="E36" s="29"/>
      <c r="F36" s="29"/>
      <c r="G36" s="29"/>
      <c r="H36" s="29"/>
      <c r="I36" s="13" t="s">
        <v>42</v>
      </c>
      <c r="J36" s="14" t="str">
        <f t="shared" si="3"/>
        <v>1</v>
      </c>
      <c r="K36" s="14" t="s">
        <v>38</v>
      </c>
      <c r="L36" s="14" t="str">
        <f t="shared" si="4"/>
        <v>31</v>
      </c>
      <c r="M36" s="19" t="s">
        <v>39</v>
      </c>
      <c r="N36" s="13">
        <f t="shared" si="5"/>
        <v>3.2258064516129031E-2</v>
      </c>
      <c r="O36" s="29"/>
      <c r="P36" s="29"/>
      <c r="Q36" s="29"/>
      <c r="R36" s="29"/>
      <c r="S36" s="29"/>
    </row>
    <row r="37" spans="1:21" ht="17.25" thickBot="1" x14ac:dyDescent="0.3">
      <c r="A37" s="39"/>
      <c r="C37" s="29"/>
      <c r="D37" s="29"/>
      <c r="E37" s="29"/>
      <c r="F37" s="29"/>
      <c r="G37" s="29"/>
      <c r="H37" s="29"/>
      <c r="I37" s="13" t="s">
        <v>50</v>
      </c>
      <c r="J37" s="14" t="str">
        <f t="shared" si="3"/>
        <v>21</v>
      </c>
      <c r="K37" s="14" t="s">
        <v>38</v>
      </c>
      <c r="L37" s="14" t="str">
        <f t="shared" si="4"/>
        <v>31</v>
      </c>
      <c r="M37" s="19" t="s">
        <v>39</v>
      </c>
      <c r="N37" s="13">
        <f t="shared" si="5"/>
        <v>0.67741935483870963</v>
      </c>
      <c r="O37" s="29"/>
      <c r="P37" s="29"/>
      <c r="Q37" s="29"/>
      <c r="R37" s="29"/>
      <c r="S37" s="29"/>
    </row>
    <row r="38" spans="1:21" ht="17.25" thickBot="1" x14ac:dyDescent="0.3">
      <c r="A38" s="39"/>
      <c r="C38" s="29"/>
      <c r="D38" s="29"/>
      <c r="E38" s="29"/>
      <c r="F38" s="29"/>
      <c r="G38" s="29"/>
      <c r="H38" s="29"/>
      <c r="I38" s="13" t="s">
        <v>51</v>
      </c>
      <c r="J38" s="14" t="str">
        <f t="shared" si="3"/>
        <v>25</v>
      </c>
      <c r="K38" s="14" t="s">
        <v>38</v>
      </c>
      <c r="L38" s="14" t="str">
        <f t="shared" si="4"/>
        <v>31</v>
      </c>
      <c r="M38" s="19" t="s">
        <v>39</v>
      </c>
      <c r="N38" s="13">
        <f t="shared" si="5"/>
        <v>0.80645161290322576</v>
      </c>
      <c r="O38" s="29"/>
      <c r="P38" s="29"/>
      <c r="Q38" s="29"/>
      <c r="R38" s="29"/>
      <c r="S38" s="29"/>
    </row>
    <row r="39" spans="1:21" ht="17.25" thickBot="1" x14ac:dyDescent="0.3">
      <c r="A39" s="39"/>
      <c r="C39" s="29"/>
      <c r="D39" s="29"/>
      <c r="E39" s="29"/>
      <c r="F39" s="29"/>
      <c r="G39" s="29"/>
      <c r="H39" s="29"/>
      <c r="I39" s="13" t="s">
        <v>52</v>
      </c>
      <c r="J39" s="14" t="str">
        <f t="shared" si="3"/>
        <v>13</v>
      </c>
      <c r="K39" s="14" t="s">
        <v>38</v>
      </c>
      <c r="L39" s="14" t="str">
        <f t="shared" si="4"/>
        <v>31</v>
      </c>
      <c r="M39" s="19" t="s">
        <v>39</v>
      </c>
      <c r="N39" s="13">
        <f t="shared" si="5"/>
        <v>0.41935483870967744</v>
      </c>
      <c r="O39" s="29"/>
      <c r="P39" s="29"/>
      <c r="Q39" s="29"/>
      <c r="R39" s="29"/>
      <c r="S39" s="29"/>
    </row>
    <row r="40" spans="1:21" ht="17.25" thickBot="1" x14ac:dyDescent="0.3">
      <c r="A40" s="39"/>
      <c r="C40" s="29"/>
      <c r="D40" s="29"/>
      <c r="E40" s="29"/>
      <c r="F40" s="29"/>
      <c r="G40" s="29"/>
      <c r="H40" s="29"/>
      <c r="I40" s="13" t="s">
        <v>53</v>
      </c>
      <c r="J40" s="14" t="str">
        <f t="shared" si="3"/>
        <v>17</v>
      </c>
      <c r="K40" s="14" t="s">
        <v>38</v>
      </c>
      <c r="L40" s="14" t="str">
        <f t="shared" si="4"/>
        <v>31</v>
      </c>
      <c r="M40" s="19" t="s">
        <v>39</v>
      </c>
      <c r="N40" s="13">
        <f t="shared" si="5"/>
        <v>0.54838709677419351</v>
      </c>
      <c r="O40" s="29"/>
      <c r="P40" s="29"/>
      <c r="Q40" s="29"/>
      <c r="R40" s="29"/>
      <c r="S40" s="29"/>
    </row>
    <row r="41" spans="1:21" x14ac:dyDescent="0.25">
      <c r="A41" s="39"/>
      <c r="C41" s="29"/>
      <c r="D41" s="29"/>
      <c r="E41" s="29"/>
      <c r="F41" s="29"/>
      <c r="G41" s="29"/>
      <c r="H41" s="29"/>
      <c r="I41" s="29"/>
      <c r="J41" s="29"/>
      <c r="K41" s="29"/>
      <c r="L41" s="29"/>
      <c r="M41" s="29"/>
      <c r="N41" s="29"/>
      <c r="O41" s="29"/>
      <c r="P41" s="29"/>
      <c r="Q41" s="29"/>
      <c r="R41" s="29"/>
      <c r="S41" s="29"/>
    </row>
    <row r="42" spans="1:21" x14ac:dyDescent="0.25">
      <c r="A42" s="39"/>
    </row>
    <row r="43" spans="1:21" ht="15" customHeight="1" x14ac:dyDescent="0.25">
      <c r="A43" s="39"/>
      <c r="C43" s="38" t="s">
        <v>12</v>
      </c>
      <c r="D43" s="38"/>
      <c r="E43" s="38"/>
      <c r="F43" s="38"/>
      <c r="G43" s="38"/>
      <c r="H43" s="38"/>
      <c r="I43" s="38"/>
      <c r="J43" s="38"/>
      <c r="K43" s="38"/>
      <c r="L43" s="38"/>
      <c r="M43" s="38"/>
      <c r="N43" s="38"/>
      <c r="O43" s="38"/>
      <c r="P43" s="38"/>
      <c r="Q43" s="38"/>
      <c r="R43" s="38"/>
      <c r="S43" s="38"/>
    </row>
    <row r="44" spans="1:21" ht="15" customHeight="1" x14ac:dyDescent="0.25">
      <c r="A44" s="39"/>
      <c r="C44" s="38"/>
      <c r="D44" s="38"/>
      <c r="E44" s="38"/>
      <c r="F44" s="38"/>
      <c r="G44" s="38"/>
      <c r="H44" s="38"/>
      <c r="I44" s="38"/>
      <c r="J44" s="38"/>
      <c r="K44" s="38"/>
      <c r="L44" s="38"/>
      <c r="M44" s="38"/>
      <c r="N44" s="38"/>
      <c r="O44" s="38"/>
      <c r="P44" s="38"/>
      <c r="Q44" s="38"/>
      <c r="R44" s="38"/>
      <c r="S44" s="38"/>
    </row>
    <row r="45" spans="1:21" x14ac:dyDescent="0.25">
      <c r="A45" s="39"/>
      <c r="B45" s="39"/>
      <c r="C45" s="39"/>
      <c r="D45" s="39"/>
      <c r="E45" s="39"/>
      <c r="F45" s="39"/>
      <c r="G45" s="39"/>
      <c r="H45" s="39"/>
      <c r="I45" s="39"/>
      <c r="J45" s="39"/>
      <c r="K45" s="39"/>
      <c r="L45" s="39"/>
      <c r="M45" s="39"/>
      <c r="N45" s="39"/>
      <c r="O45" s="39"/>
      <c r="P45" s="39"/>
      <c r="Q45" s="39"/>
      <c r="R45" s="39"/>
      <c r="S45" s="39"/>
      <c r="T45" s="39"/>
      <c r="U45" s="39"/>
    </row>
    <row r="46" spans="1:21" ht="30" customHeight="1" x14ac:dyDescent="0.25">
      <c r="A46" s="39"/>
      <c r="B46" s="50" t="s">
        <v>21</v>
      </c>
      <c r="C46" s="50"/>
      <c r="D46" s="50"/>
      <c r="E46" s="50"/>
      <c r="F46" s="50"/>
      <c r="G46" s="50"/>
      <c r="H46" s="50"/>
      <c r="I46" s="50"/>
      <c r="J46" s="50"/>
      <c r="K46" s="50"/>
      <c r="L46" s="50"/>
      <c r="M46" s="50"/>
      <c r="N46" s="50"/>
      <c r="O46" s="50"/>
      <c r="P46" s="50"/>
      <c r="Q46" s="50"/>
      <c r="R46" s="50"/>
      <c r="S46" s="50"/>
    </row>
    <row r="47" spans="1:21" ht="44.25" customHeight="1" x14ac:dyDescent="0.25">
      <c r="A47" s="39"/>
      <c r="B47" s="47" t="s">
        <v>95</v>
      </c>
      <c r="C47" s="47"/>
      <c r="D47" s="47"/>
      <c r="E47" s="47"/>
      <c r="F47" s="47"/>
      <c r="G47" s="47"/>
      <c r="H47" s="47"/>
      <c r="I47" s="47"/>
      <c r="J47" s="47"/>
      <c r="K47" s="47"/>
      <c r="L47" s="47"/>
      <c r="M47" s="47"/>
      <c r="N47" s="47"/>
      <c r="O47" s="47"/>
      <c r="P47" s="47"/>
      <c r="Q47" s="47"/>
      <c r="R47" s="47"/>
      <c r="S47" s="47"/>
    </row>
    <row r="48" spans="1:21" ht="18" customHeight="1" x14ac:dyDescent="0.25">
      <c r="A48" s="39"/>
      <c r="B48" s="50" t="s">
        <v>91</v>
      </c>
      <c r="C48" s="50"/>
      <c r="D48" s="50"/>
      <c r="E48" s="50"/>
      <c r="F48" s="50"/>
      <c r="G48" s="50"/>
      <c r="H48" s="50"/>
      <c r="I48" s="50"/>
      <c r="J48" s="50"/>
      <c r="K48" s="50"/>
      <c r="L48" s="50"/>
      <c r="M48" s="50"/>
      <c r="N48" s="50"/>
      <c r="O48" s="50"/>
      <c r="P48" s="50"/>
      <c r="Q48" s="50"/>
      <c r="R48" s="50"/>
      <c r="S48" s="50"/>
    </row>
    <row r="49" spans="1:19" ht="27" customHeight="1" x14ac:dyDescent="0.25">
      <c r="A49" s="39"/>
      <c r="B49" s="50"/>
      <c r="C49" s="50"/>
      <c r="D49" s="50"/>
      <c r="E49" s="50"/>
      <c r="F49" s="50"/>
      <c r="G49" s="50"/>
      <c r="H49" s="50"/>
      <c r="I49" s="50"/>
      <c r="J49" s="50"/>
      <c r="K49" s="50"/>
      <c r="L49" s="50"/>
      <c r="M49" s="50"/>
      <c r="N49" s="50"/>
      <c r="O49" s="50"/>
      <c r="P49" s="50"/>
      <c r="Q49" s="50"/>
      <c r="R49" s="50"/>
      <c r="S49" s="50"/>
    </row>
  </sheetData>
  <mergeCells count="12">
    <mergeCell ref="C43:S44"/>
    <mergeCell ref="C12:U12"/>
    <mergeCell ref="C14:U14"/>
    <mergeCell ref="C15:U16"/>
    <mergeCell ref="B1:U1"/>
    <mergeCell ref="B46:S46"/>
    <mergeCell ref="B47:S47"/>
    <mergeCell ref="B48:S49"/>
    <mergeCell ref="C21:S21"/>
    <mergeCell ref="C17:S18"/>
    <mergeCell ref="C6:S9"/>
    <mergeCell ref="C3:S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99D76-1E01-4373-ACC5-F63BB9A0091B}">
  <sheetPr>
    <tabColor theme="6" tint="-0.499984740745262"/>
  </sheetPr>
  <dimension ref="A1:U53"/>
  <sheetViews>
    <sheetView zoomScale="90" zoomScaleNormal="90" workbookViewId="0">
      <selection activeCell="AB45" sqref="AB45"/>
    </sheetView>
  </sheetViews>
  <sheetFormatPr defaultRowHeight="14.25" x14ac:dyDescent="0.2"/>
  <cols>
    <col min="1" max="2" width="1.5703125" style="5" customWidth="1"/>
    <col min="3" max="6" width="9.140625" style="5"/>
    <col min="7" max="7" width="9.42578125" style="5" bestFit="1" customWidth="1"/>
    <col min="8" max="8" width="9.140625" style="5"/>
    <col min="9" max="9" width="11.5703125" style="5" bestFit="1" customWidth="1"/>
    <col min="10" max="10" width="15.28515625" style="5" customWidth="1"/>
    <col min="11" max="11" width="9.140625" style="5"/>
    <col min="12" max="12" width="9.42578125" style="5" bestFit="1" customWidth="1"/>
    <col min="13" max="13" width="9.140625" style="5"/>
    <col min="14" max="14" width="11.85546875" style="5" customWidth="1"/>
    <col min="15" max="16384" width="9.140625" style="5"/>
  </cols>
  <sheetData>
    <row r="1" spans="1:21" ht="45.75" customHeight="1" x14ac:dyDescent="0.2">
      <c r="A1" s="51" t="s">
        <v>54</v>
      </c>
      <c r="B1" s="3" t="s">
        <v>54</v>
      </c>
      <c r="C1" s="3"/>
      <c r="D1" s="3"/>
      <c r="E1" s="3"/>
      <c r="F1" s="3"/>
      <c r="G1" s="3"/>
      <c r="H1" s="3"/>
      <c r="I1" s="3"/>
      <c r="J1" s="3"/>
      <c r="K1" s="3"/>
      <c r="L1" s="3"/>
      <c r="M1" s="3"/>
      <c r="N1" s="3"/>
      <c r="O1" s="3"/>
      <c r="P1" s="3"/>
      <c r="Q1" s="3"/>
      <c r="R1" s="3"/>
      <c r="S1" s="3"/>
      <c r="T1" s="52"/>
      <c r="U1" s="52"/>
    </row>
    <row r="2" spans="1:21" ht="17.25" customHeight="1" x14ac:dyDescent="0.2">
      <c r="A2" s="39"/>
    </row>
    <row r="3" spans="1:21" ht="15.75" customHeight="1" x14ac:dyDescent="0.2">
      <c r="A3" s="39"/>
      <c r="C3" s="85" t="s">
        <v>1</v>
      </c>
      <c r="D3" s="85"/>
      <c r="E3" s="85"/>
      <c r="F3" s="85"/>
      <c r="G3" s="85"/>
      <c r="H3" s="85"/>
      <c r="I3" s="85"/>
      <c r="J3" s="85"/>
      <c r="K3" s="85"/>
      <c r="L3" s="85"/>
      <c r="M3" s="85"/>
      <c r="N3" s="85"/>
      <c r="O3" s="85"/>
      <c r="P3" s="85"/>
      <c r="Q3" s="85"/>
      <c r="R3" s="85"/>
      <c r="S3" s="85"/>
    </row>
    <row r="4" spans="1:21" ht="14.25" customHeight="1" x14ac:dyDescent="0.2">
      <c r="A4" s="39"/>
      <c r="C4" s="85"/>
      <c r="D4" s="85"/>
      <c r="E4" s="85"/>
      <c r="F4" s="85"/>
      <c r="G4" s="85"/>
      <c r="H4" s="85"/>
      <c r="I4" s="85"/>
      <c r="J4" s="85"/>
      <c r="K4" s="85"/>
      <c r="L4" s="85"/>
      <c r="M4" s="85"/>
      <c r="N4" s="85"/>
      <c r="O4" s="85"/>
      <c r="P4" s="85"/>
      <c r="Q4" s="85"/>
      <c r="R4" s="85"/>
      <c r="S4" s="85"/>
    </row>
    <row r="5" spans="1:21" ht="13.5" customHeight="1" x14ac:dyDescent="0.2">
      <c r="A5" s="39"/>
      <c r="B5" s="39"/>
      <c r="C5" s="39"/>
      <c r="D5" s="39"/>
      <c r="E5" s="39"/>
      <c r="F5" s="39"/>
      <c r="G5" s="40"/>
      <c r="H5" s="40"/>
      <c r="I5" s="40"/>
      <c r="J5" s="40"/>
      <c r="K5" s="40"/>
      <c r="L5" s="41"/>
      <c r="M5" s="41"/>
      <c r="N5" s="41"/>
      <c r="O5" s="41"/>
      <c r="P5" s="39"/>
      <c r="Q5" s="42"/>
      <c r="R5" s="39"/>
      <c r="S5" s="39"/>
    </row>
    <row r="6" spans="1:21" ht="15" customHeight="1" x14ac:dyDescent="0.2">
      <c r="A6" s="39"/>
      <c r="C6" s="7" t="s">
        <v>96</v>
      </c>
      <c r="D6" s="7"/>
      <c r="E6" s="7"/>
      <c r="F6" s="7"/>
      <c r="G6" s="7"/>
      <c r="H6" s="7"/>
      <c r="I6" s="7"/>
      <c r="J6" s="7"/>
      <c r="K6" s="7"/>
      <c r="L6" s="7"/>
      <c r="M6" s="7"/>
      <c r="N6" s="7"/>
      <c r="O6" s="7"/>
      <c r="P6" s="7"/>
      <c r="Q6" s="7"/>
      <c r="R6" s="7"/>
      <c r="S6" s="7"/>
    </row>
    <row r="7" spans="1:21" ht="15.75" customHeight="1" x14ac:dyDescent="0.2">
      <c r="A7" s="39"/>
      <c r="C7" s="7"/>
      <c r="D7" s="7"/>
      <c r="E7" s="7"/>
      <c r="F7" s="7"/>
      <c r="G7" s="7"/>
      <c r="H7" s="7"/>
      <c r="I7" s="7"/>
      <c r="J7" s="7"/>
      <c r="K7" s="7"/>
      <c r="L7" s="7"/>
      <c r="M7" s="7"/>
      <c r="N7" s="7"/>
      <c r="O7" s="7"/>
      <c r="P7" s="7"/>
      <c r="Q7" s="7"/>
      <c r="R7" s="7"/>
      <c r="S7" s="7"/>
    </row>
    <row r="8" spans="1:21" ht="15" customHeight="1" x14ac:dyDescent="0.2">
      <c r="A8" s="39"/>
      <c r="C8" s="7"/>
      <c r="D8" s="7"/>
      <c r="E8" s="7"/>
      <c r="F8" s="7"/>
      <c r="G8" s="7"/>
      <c r="H8" s="7"/>
      <c r="I8" s="7"/>
      <c r="J8" s="7"/>
      <c r="K8" s="7"/>
      <c r="L8" s="7"/>
      <c r="M8" s="7"/>
      <c r="N8" s="7"/>
      <c r="O8" s="7"/>
      <c r="P8" s="7"/>
      <c r="Q8" s="7"/>
      <c r="R8" s="7"/>
      <c r="S8" s="7"/>
    </row>
    <row r="9" spans="1:21" ht="27.75" customHeight="1" x14ac:dyDescent="0.2">
      <c r="A9" s="39"/>
      <c r="C9" s="7"/>
      <c r="D9" s="7"/>
      <c r="E9" s="7"/>
      <c r="F9" s="7"/>
      <c r="G9" s="7"/>
      <c r="H9" s="7"/>
      <c r="I9" s="7"/>
      <c r="J9" s="7"/>
      <c r="K9" s="7"/>
      <c r="L9" s="7"/>
      <c r="M9" s="7"/>
      <c r="N9" s="7"/>
      <c r="O9" s="7"/>
      <c r="P9" s="7"/>
      <c r="Q9" s="7"/>
      <c r="R9" s="7"/>
      <c r="S9" s="7"/>
    </row>
    <row r="10" spans="1:21" ht="12" customHeight="1" x14ac:dyDescent="0.2">
      <c r="A10" s="39"/>
      <c r="B10" s="39"/>
      <c r="C10" s="39"/>
      <c r="D10" s="39"/>
      <c r="E10" s="39"/>
      <c r="F10" s="39"/>
      <c r="G10" s="39"/>
      <c r="H10" s="39"/>
      <c r="I10" s="39"/>
      <c r="J10" s="39"/>
      <c r="K10" s="39"/>
      <c r="L10" s="39"/>
      <c r="M10" s="39"/>
      <c r="N10" s="57"/>
      <c r="O10" s="57"/>
      <c r="P10" s="42"/>
      <c r="Q10" s="42"/>
      <c r="R10" s="39"/>
      <c r="S10" s="39"/>
    </row>
    <row r="11" spans="1:21" ht="15.75" customHeight="1" x14ac:dyDescent="0.2">
      <c r="A11" s="39"/>
      <c r="P11" s="6"/>
      <c r="Q11" s="6"/>
    </row>
    <row r="12" spans="1:21" ht="21" customHeight="1" x14ac:dyDescent="0.2">
      <c r="A12" s="39"/>
      <c r="C12" s="86" t="s">
        <v>97</v>
      </c>
      <c r="D12" s="86"/>
      <c r="E12" s="86"/>
      <c r="F12" s="86"/>
      <c r="G12" s="86"/>
      <c r="H12" s="86"/>
      <c r="I12" s="86"/>
      <c r="J12" s="86"/>
      <c r="K12" s="86"/>
      <c r="L12" s="86"/>
      <c r="M12" s="86"/>
      <c r="N12" s="86"/>
      <c r="O12" s="86"/>
      <c r="P12" s="86"/>
      <c r="Q12" s="86"/>
      <c r="R12" s="86"/>
      <c r="S12" s="86"/>
    </row>
    <row r="13" spans="1:21" ht="11.25" customHeight="1" x14ac:dyDescent="0.3">
      <c r="A13" s="39"/>
      <c r="C13" s="9"/>
      <c r="D13" s="9"/>
      <c r="E13" s="9"/>
      <c r="F13" s="9"/>
      <c r="G13" s="9"/>
      <c r="H13" s="9"/>
      <c r="I13" s="9"/>
      <c r="J13" s="9"/>
      <c r="P13" s="6"/>
      <c r="Q13" s="6"/>
    </row>
    <row r="14" spans="1:21" ht="33" customHeight="1" x14ac:dyDescent="0.2">
      <c r="A14" s="39"/>
      <c r="C14" s="87" t="s">
        <v>98</v>
      </c>
      <c r="D14" s="87"/>
      <c r="E14" s="87"/>
      <c r="F14" s="87"/>
      <c r="G14" s="87"/>
      <c r="H14" s="87"/>
      <c r="I14" s="87"/>
      <c r="J14" s="87"/>
      <c r="K14" s="87"/>
      <c r="L14" s="87"/>
      <c r="M14" s="87"/>
      <c r="N14" s="87"/>
      <c r="O14" s="87"/>
      <c r="P14" s="87"/>
      <c r="Q14" s="87"/>
      <c r="R14" s="87"/>
      <c r="S14" s="87"/>
    </row>
    <row r="15" spans="1:21" ht="15.75" customHeight="1" x14ac:dyDescent="0.2">
      <c r="A15" s="39"/>
      <c r="C15" s="87" t="s">
        <v>99</v>
      </c>
      <c r="D15" s="87"/>
      <c r="E15" s="87"/>
      <c r="F15" s="87"/>
      <c r="G15" s="87"/>
      <c r="H15" s="87"/>
      <c r="I15" s="87"/>
      <c r="J15" s="87"/>
      <c r="K15" s="87"/>
      <c r="L15" s="87"/>
      <c r="M15" s="87"/>
      <c r="N15" s="87"/>
      <c r="O15" s="87"/>
      <c r="P15" s="87"/>
      <c r="Q15" s="87"/>
      <c r="R15" s="87"/>
      <c r="S15" s="87"/>
    </row>
    <row r="16" spans="1:21" ht="33.75" customHeight="1" x14ac:dyDescent="0.2">
      <c r="A16" s="39"/>
      <c r="C16" s="87"/>
      <c r="D16" s="87"/>
      <c r="E16" s="87"/>
      <c r="F16" s="87"/>
      <c r="G16" s="87"/>
      <c r="H16" s="87"/>
      <c r="I16" s="87"/>
      <c r="J16" s="87"/>
      <c r="K16" s="87"/>
      <c r="L16" s="87"/>
      <c r="M16" s="87"/>
      <c r="N16" s="87"/>
      <c r="O16" s="87"/>
      <c r="P16" s="87"/>
      <c r="Q16" s="87"/>
      <c r="R16" s="87"/>
      <c r="S16" s="87"/>
    </row>
    <row r="17" spans="1:19" ht="14.25" customHeight="1" x14ac:dyDescent="0.2">
      <c r="A17" s="39"/>
      <c r="C17" s="58" t="s">
        <v>69</v>
      </c>
      <c r="D17" s="58"/>
      <c r="E17" s="58"/>
      <c r="F17" s="58"/>
      <c r="G17" s="58"/>
      <c r="H17" s="58"/>
      <c r="I17" s="58"/>
      <c r="J17" s="58"/>
      <c r="K17" s="58"/>
      <c r="L17" s="58"/>
      <c r="M17" s="58"/>
      <c r="N17" s="58"/>
      <c r="O17" s="58"/>
      <c r="P17" s="58"/>
      <c r="Q17" s="58"/>
      <c r="R17" s="58"/>
      <c r="S17" s="58"/>
    </row>
    <row r="18" spans="1:19" ht="18.75" customHeight="1" x14ac:dyDescent="0.2">
      <c r="A18" s="39"/>
      <c r="C18" s="58"/>
      <c r="D18" s="58"/>
      <c r="E18" s="58"/>
      <c r="F18" s="58"/>
      <c r="G18" s="58"/>
      <c r="H18" s="58"/>
      <c r="I18" s="58"/>
      <c r="J18" s="58"/>
      <c r="K18" s="58"/>
      <c r="L18" s="58"/>
      <c r="M18" s="58"/>
      <c r="N18" s="58"/>
      <c r="O18" s="58"/>
      <c r="P18" s="58"/>
      <c r="Q18" s="58"/>
      <c r="R18" s="58"/>
      <c r="S18" s="58"/>
    </row>
    <row r="19" spans="1:19" x14ac:dyDescent="0.2">
      <c r="A19" s="39"/>
      <c r="B19" s="39"/>
      <c r="C19" s="39"/>
      <c r="D19" s="39"/>
      <c r="E19" s="39"/>
      <c r="F19" s="39"/>
      <c r="G19" s="39"/>
      <c r="H19" s="39"/>
      <c r="I19" s="39"/>
      <c r="J19" s="39"/>
      <c r="K19" s="39"/>
      <c r="L19" s="39"/>
      <c r="M19" s="39"/>
      <c r="N19" s="39"/>
      <c r="O19" s="39"/>
      <c r="P19" s="42"/>
      <c r="Q19" s="42"/>
      <c r="R19" s="39"/>
      <c r="S19" s="39"/>
    </row>
    <row r="20" spans="1:19" x14ac:dyDescent="0.2">
      <c r="A20" s="39"/>
      <c r="P20" s="6"/>
      <c r="Q20" s="6"/>
    </row>
    <row r="21" spans="1:19" ht="18" x14ac:dyDescent="0.2">
      <c r="A21" s="39"/>
      <c r="C21" s="10" t="s">
        <v>71</v>
      </c>
      <c r="D21" s="11"/>
      <c r="E21" s="11"/>
      <c r="F21" s="11"/>
      <c r="G21" s="11"/>
      <c r="H21" s="11"/>
      <c r="I21" s="11"/>
      <c r="J21" s="11"/>
      <c r="K21" s="11"/>
      <c r="L21" s="11"/>
      <c r="M21" s="11"/>
      <c r="N21" s="11"/>
      <c r="O21" s="11"/>
      <c r="P21" s="11"/>
      <c r="Q21" s="11"/>
      <c r="R21" s="11"/>
      <c r="S21" s="12"/>
    </row>
    <row r="22" spans="1:19" x14ac:dyDescent="0.2">
      <c r="A22" s="39"/>
      <c r="C22" s="28"/>
      <c r="D22" s="28"/>
      <c r="E22" s="28"/>
      <c r="F22" s="28"/>
      <c r="G22" s="29"/>
      <c r="H22" s="29"/>
      <c r="I22" s="29"/>
      <c r="J22" s="29"/>
      <c r="K22" s="29"/>
      <c r="L22" s="29"/>
      <c r="M22" s="29"/>
      <c r="N22" s="29"/>
      <c r="O22" s="29"/>
      <c r="P22" s="29"/>
      <c r="Q22" s="29"/>
      <c r="R22" s="29"/>
      <c r="S22" s="29"/>
    </row>
    <row r="23" spans="1:19" ht="15" thickBot="1" x14ac:dyDescent="0.25">
      <c r="A23" s="39"/>
      <c r="C23" s="28"/>
      <c r="D23" s="28"/>
      <c r="E23" s="28"/>
      <c r="F23" s="28"/>
      <c r="G23" s="29"/>
      <c r="H23" s="32"/>
      <c r="I23" s="32"/>
      <c r="J23" s="32"/>
      <c r="K23" s="32"/>
      <c r="L23" s="32"/>
      <c r="M23" s="32"/>
      <c r="N23" s="32"/>
      <c r="O23" s="32"/>
      <c r="P23" s="29"/>
      <c r="Q23" s="29"/>
      <c r="R23" s="29"/>
      <c r="S23" s="29"/>
    </row>
    <row r="24" spans="1:19" ht="15" thickBot="1" x14ac:dyDescent="0.25">
      <c r="A24" s="39"/>
      <c r="C24" s="30"/>
      <c r="D24" s="37" t="s">
        <v>55</v>
      </c>
      <c r="E24" s="16">
        <v>65</v>
      </c>
      <c r="F24" s="32"/>
      <c r="G24" s="32"/>
      <c r="H24" s="32"/>
      <c r="I24" s="79" t="s">
        <v>56</v>
      </c>
      <c r="J24" s="80"/>
      <c r="K24" s="81"/>
      <c r="L24" s="80"/>
      <c r="M24" s="82"/>
      <c r="N24" s="81"/>
      <c r="O24" s="80"/>
      <c r="P24" s="83"/>
      <c r="Q24" s="29"/>
      <c r="R24" s="29"/>
      <c r="S24" s="29"/>
    </row>
    <row r="25" spans="1:19" ht="15" thickBot="1" x14ac:dyDescent="0.25">
      <c r="A25" s="39"/>
      <c r="C25" s="31"/>
      <c r="D25" s="37" t="s">
        <v>57</v>
      </c>
      <c r="E25" s="16">
        <v>89</v>
      </c>
      <c r="F25" s="32"/>
      <c r="G25" s="32"/>
      <c r="H25" s="32"/>
      <c r="I25" s="16" t="s">
        <v>58</v>
      </c>
      <c r="J25" s="16" t="s">
        <v>25</v>
      </c>
      <c r="K25" s="53" t="str">
        <f>+CONCATENATE(E28)</f>
        <v>69</v>
      </c>
      <c r="L25" s="53" t="s">
        <v>27</v>
      </c>
      <c r="M25" s="53" t="str">
        <f>+CONCATENATE(E24)</f>
        <v>65</v>
      </c>
      <c r="N25" s="16" t="s">
        <v>28</v>
      </c>
      <c r="O25" s="16" t="s">
        <v>59</v>
      </c>
      <c r="P25" s="16">
        <f>+MOD(K25+M25,$G$27)</f>
        <v>34</v>
      </c>
      <c r="Q25" s="29"/>
      <c r="R25" s="29"/>
      <c r="S25" s="29"/>
    </row>
    <row r="26" spans="1:19" ht="15" thickBot="1" x14ac:dyDescent="0.25">
      <c r="A26" s="39"/>
      <c r="C26" s="31"/>
      <c r="D26" s="37" t="s">
        <v>60</v>
      </c>
      <c r="E26" s="16">
        <v>98</v>
      </c>
      <c r="F26" s="32"/>
      <c r="G26" s="32"/>
      <c r="H26" s="32"/>
      <c r="I26" s="54" t="s">
        <v>61</v>
      </c>
      <c r="J26" s="16" t="s">
        <v>25</v>
      </c>
      <c r="K26" s="53" t="str">
        <f>+CONCATENATE(P25)</f>
        <v>34</v>
      </c>
      <c r="L26" s="53" t="s">
        <v>27</v>
      </c>
      <c r="M26" s="53" t="str">
        <f t="shared" ref="M26:M29" si="0">+CONCATENATE(E25)</f>
        <v>89</v>
      </c>
      <c r="N26" s="16" t="s">
        <v>28</v>
      </c>
      <c r="O26" s="16" t="s">
        <v>44</v>
      </c>
      <c r="P26" s="16">
        <f t="shared" ref="P26:P31" si="1">+MOD(K26+M26,$G$27)</f>
        <v>23</v>
      </c>
      <c r="Q26" s="29"/>
      <c r="R26" s="29"/>
      <c r="S26" s="29"/>
    </row>
    <row r="27" spans="1:19" ht="15" thickBot="1" x14ac:dyDescent="0.25">
      <c r="A27" s="39"/>
      <c r="C27" s="32"/>
      <c r="D27" s="37" t="s">
        <v>62</v>
      </c>
      <c r="E27" s="16">
        <v>3</v>
      </c>
      <c r="F27" s="84" t="s">
        <v>47</v>
      </c>
      <c r="G27" s="16">
        <v>100</v>
      </c>
      <c r="H27" s="32"/>
      <c r="I27" s="54" t="s">
        <v>63</v>
      </c>
      <c r="J27" s="16" t="s">
        <v>25</v>
      </c>
      <c r="K27" s="53" t="str">
        <f t="shared" ref="K27:K31" si="2">+CONCATENATE(P26)</f>
        <v>23</v>
      </c>
      <c r="L27" s="53" t="s">
        <v>27</v>
      </c>
      <c r="M27" s="53" t="str">
        <f t="shared" si="0"/>
        <v>98</v>
      </c>
      <c r="N27" s="16" t="s">
        <v>28</v>
      </c>
      <c r="O27" s="16" t="s">
        <v>44</v>
      </c>
      <c r="P27" s="16">
        <f t="shared" si="1"/>
        <v>21</v>
      </c>
      <c r="Q27" s="29"/>
      <c r="R27" s="29"/>
      <c r="S27" s="29"/>
    </row>
    <row r="28" spans="1:19" ht="15" thickBot="1" x14ac:dyDescent="0.25">
      <c r="A28" s="39"/>
      <c r="C28" s="32"/>
      <c r="D28" s="37" t="s">
        <v>64</v>
      </c>
      <c r="E28" s="16">
        <v>69</v>
      </c>
      <c r="F28" s="84" t="s">
        <v>48</v>
      </c>
      <c r="G28" s="16">
        <v>99</v>
      </c>
      <c r="H28" s="32"/>
      <c r="I28" s="54" t="s">
        <v>65</v>
      </c>
      <c r="J28" s="16" t="s">
        <v>25</v>
      </c>
      <c r="K28" s="53" t="str">
        <f t="shared" si="2"/>
        <v>21</v>
      </c>
      <c r="L28" s="53" t="s">
        <v>27</v>
      </c>
      <c r="M28" s="53" t="str">
        <f t="shared" si="0"/>
        <v>3</v>
      </c>
      <c r="N28" s="16" t="s">
        <v>28</v>
      </c>
      <c r="O28" s="16" t="s">
        <v>44</v>
      </c>
      <c r="P28" s="16">
        <f t="shared" si="1"/>
        <v>24</v>
      </c>
      <c r="Q28" s="28"/>
      <c r="R28" s="29"/>
      <c r="S28" s="29"/>
    </row>
    <row r="29" spans="1:19" ht="15.75" thickBot="1" x14ac:dyDescent="0.25">
      <c r="A29" s="39"/>
      <c r="C29" s="29"/>
      <c r="D29" s="35"/>
      <c r="E29" s="32"/>
      <c r="F29" s="32"/>
      <c r="G29" s="33"/>
      <c r="H29" s="32"/>
      <c r="I29" s="55" t="s">
        <v>66</v>
      </c>
      <c r="J29" s="16" t="s">
        <v>25</v>
      </c>
      <c r="K29" s="53" t="str">
        <f t="shared" si="2"/>
        <v>24</v>
      </c>
      <c r="L29" s="53" t="s">
        <v>27</v>
      </c>
      <c r="M29" s="53" t="str">
        <f t="shared" si="0"/>
        <v>69</v>
      </c>
      <c r="N29" s="16" t="s">
        <v>28</v>
      </c>
      <c r="O29" s="16" t="s">
        <v>44</v>
      </c>
      <c r="P29" s="16">
        <f t="shared" si="1"/>
        <v>93</v>
      </c>
      <c r="Q29" s="29"/>
      <c r="R29" s="29"/>
      <c r="S29" s="29"/>
    </row>
    <row r="30" spans="1:19" ht="15.75" thickBot="1" x14ac:dyDescent="0.25">
      <c r="A30" s="39"/>
      <c r="C30" s="29"/>
      <c r="D30" s="35"/>
      <c r="E30" s="29"/>
      <c r="F30" s="29"/>
      <c r="G30" s="34"/>
      <c r="H30" s="32"/>
      <c r="I30" s="55" t="s">
        <v>67</v>
      </c>
      <c r="J30" s="16" t="s">
        <v>25</v>
      </c>
      <c r="K30" s="53" t="str">
        <f t="shared" si="2"/>
        <v>93</v>
      </c>
      <c r="L30" s="53" t="s">
        <v>27</v>
      </c>
      <c r="M30" s="53" t="str">
        <f>+CONCATENATE(P25)</f>
        <v>34</v>
      </c>
      <c r="N30" s="16" t="s">
        <v>28</v>
      </c>
      <c r="O30" s="16" t="s">
        <v>44</v>
      </c>
      <c r="P30" s="16">
        <f t="shared" si="1"/>
        <v>27</v>
      </c>
      <c r="Q30" s="29"/>
      <c r="R30" s="29"/>
      <c r="S30" s="29"/>
    </row>
    <row r="31" spans="1:19" ht="15.75" thickBot="1" x14ac:dyDescent="0.25">
      <c r="A31" s="39"/>
      <c r="C31" s="29"/>
      <c r="D31" s="29"/>
      <c r="E31" s="29"/>
      <c r="F31" s="29"/>
      <c r="G31" s="34"/>
      <c r="H31" s="32"/>
      <c r="I31" s="55" t="s">
        <v>68</v>
      </c>
      <c r="J31" s="16" t="s">
        <v>25</v>
      </c>
      <c r="K31" s="53" t="str">
        <f t="shared" si="2"/>
        <v>27</v>
      </c>
      <c r="L31" s="53" t="s">
        <v>27</v>
      </c>
      <c r="M31" s="53" t="str">
        <f>+CONCATENATE(P26)</f>
        <v>23</v>
      </c>
      <c r="N31" s="16" t="s">
        <v>28</v>
      </c>
      <c r="O31" s="16" t="s">
        <v>44</v>
      </c>
      <c r="P31" s="16">
        <f t="shared" si="1"/>
        <v>50</v>
      </c>
      <c r="Q31" s="29"/>
      <c r="R31" s="29"/>
      <c r="S31" s="29"/>
    </row>
    <row r="32" spans="1:19" x14ac:dyDescent="0.2">
      <c r="A32" s="39"/>
      <c r="C32" s="29"/>
      <c r="D32" s="29"/>
      <c r="E32" s="29"/>
      <c r="F32" s="29"/>
      <c r="G32" s="35"/>
      <c r="H32" s="29"/>
      <c r="I32" s="32"/>
      <c r="J32" s="32"/>
      <c r="K32" s="32"/>
      <c r="L32" s="32"/>
      <c r="M32" s="32"/>
      <c r="N32" s="32"/>
      <c r="O32" s="29"/>
      <c r="P32" s="29"/>
      <c r="Q32" s="29"/>
      <c r="R32" s="29"/>
      <c r="S32" s="29"/>
    </row>
    <row r="33" spans="1:19" x14ac:dyDescent="0.2">
      <c r="A33" s="39"/>
      <c r="C33" s="29"/>
      <c r="D33" s="29"/>
      <c r="E33" s="29"/>
      <c r="F33" s="29"/>
      <c r="G33" s="35"/>
      <c r="H33" s="29"/>
      <c r="I33" s="32"/>
      <c r="J33" s="32"/>
      <c r="K33" s="32"/>
      <c r="L33" s="32"/>
      <c r="M33" s="32"/>
      <c r="N33" s="32"/>
      <c r="O33" s="29"/>
      <c r="P33" s="29"/>
      <c r="Q33" s="29"/>
      <c r="R33" s="29"/>
      <c r="S33" s="29"/>
    </row>
    <row r="34" spans="1:19" ht="15" thickBot="1" x14ac:dyDescent="0.25">
      <c r="A34" s="39"/>
      <c r="C34" s="29"/>
      <c r="D34" s="29"/>
      <c r="E34" s="29"/>
      <c r="F34" s="29"/>
      <c r="G34" s="29"/>
      <c r="H34" s="29"/>
      <c r="I34" s="32"/>
      <c r="J34" s="32"/>
      <c r="K34" s="32"/>
      <c r="L34" s="32"/>
      <c r="M34" s="32"/>
      <c r="N34" s="32"/>
      <c r="O34" s="29"/>
      <c r="P34" s="29"/>
      <c r="Q34" s="29"/>
      <c r="R34" s="29"/>
      <c r="S34" s="29"/>
    </row>
    <row r="35" spans="1:19" ht="15" thickBot="1" x14ac:dyDescent="0.25">
      <c r="A35" s="39"/>
      <c r="C35" s="36"/>
      <c r="D35" s="36"/>
      <c r="E35" s="36"/>
      <c r="F35" s="36"/>
      <c r="G35" s="36"/>
      <c r="H35" s="36"/>
      <c r="I35" s="32"/>
      <c r="J35" s="16" t="s">
        <v>37</v>
      </c>
      <c r="K35" s="53" t="str">
        <f t="shared" ref="K35:K41" si="3">+CONCATENATE(P25)</f>
        <v>34</v>
      </c>
      <c r="L35" s="53" t="s">
        <v>38</v>
      </c>
      <c r="M35" s="53" t="str">
        <f>+CONCATENATE($G$28)</f>
        <v>99</v>
      </c>
      <c r="N35" s="56" t="s">
        <v>39</v>
      </c>
      <c r="O35" s="16">
        <f>+K35/M35</f>
        <v>0.34343434343434343</v>
      </c>
      <c r="P35" s="29"/>
      <c r="Q35" s="29"/>
      <c r="R35" s="29"/>
      <c r="S35" s="29"/>
    </row>
    <row r="36" spans="1:19" ht="15" thickBot="1" x14ac:dyDescent="0.25">
      <c r="A36" s="39"/>
      <c r="C36" s="29"/>
      <c r="D36" s="29"/>
      <c r="E36" s="29"/>
      <c r="F36" s="29"/>
      <c r="G36" s="29"/>
      <c r="H36" s="29"/>
      <c r="I36" s="32"/>
      <c r="J36" s="16" t="s">
        <v>40</v>
      </c>
      <c r="K36" s="53" t="str">
        <f t="shared" si="3"/>
        <v>23</v>
      </c>
      <c r="L36" s="53" t="s">
        <v>38</v>
      </c>
      <c r="M36" s="53" t="str">
        <f t="shared" ref="M36:M40" si="4">+CONCATENATE($G$28)</f>
        <v>99</v>
      </c>
      <c r="N36" s="56" t="s">
        <v>39</v>
      </c>
      <c r="O36" s="16">
        <f t="shared" ref="O36:O41" si="5">+K36/M36</f>
        <v>0.23232323232323232</v>
      </c>
      <c r="P36" s="29"/>
      <c r="Q36" s="29"/>
      <c r="R36" s="29"/>
      <c r="S36" s="29"/>
    </row>
    <row r="37" spans="1:19" ht="15" thickBot="1" x14ac:dyDescent="0.25">
      <c r="A37" s="39"/>
      <c r="C37" s="29"/>
      <c r="D37" s="29"/>
      <c r="E37" s="29"/>
      <c r="F37" s="29"/>
      <c r="G37" s="29"/>
      <c r="H37" s="29"/>
      <c r="I37" s="32"/>
      <c r="J37" s="16" t="s">
        <v>41</v>
      </c>
      <c r="K37" s="53" t="str">
        <f t="shared" si="3"/>
        <v>21</v>
      </c>
      <c r="L37" s="53" t="s">
        <v>38</v>
      </c>
      <c r="M37" s="53" t="str">
        <f t="shared" si="4"/>
        <v>99</v>
      </c>
      <c r="N37" s="56" t="s">
        <v>39</v>
      </c>
      <c r="O37" s="16">
        <f t="shared" si="5"/>
        <v>0.21212121212121213</v>
      </c>
      <c r="P37" s="29"/>
      <c r="Q37" s="29"/>
      <c r="R37" s="29"/>
      <c r="S37" s="29"/>
    </row>
    <row r="38" spans="1:19" ht="15" thickBot="1" x14ac:dyDescent="0.25">
      <c r="A38" s="39"/>
      <c r="C38" s="29"/>
      <c r="D38" s="29"/>
      <c r="E38" s="29"/>
      <c r="F38" s="29"/>
      <c r="G38" s="29"/>
      <c r="H38" s="29"/>
      <c r="I38" s="32"/>
      <c r="J38" s="16" t="s">
        <v>42</v>
      </c>
      <c r="K38" s="53" t="str">
        <f t="shared" si="3"/>
        <v>24</v>
      </c>
      <c r="L38" s="53" t="s">
        <v>38</v>
      </c>
      <c r="M38" s="53" t="str">
        <f t="shared" si="4"/>
        <v>99</v>
      </c>
      <c r="N38" s="56" t="s">
        <v>39</v>
      </c>
      <c r="O38" s="16">
        <f t="shared" si="5"/>
        <v>0.24242424242424243</v>
      </c>
      <c r="P38" s="29"/>
      <c r="Q38" s="29"/>
      <c r="R38" s="29"/>
      <c r="S38" s="29"/>
    </row>
    <row r="39" spans="1:19" ht="15" thickBot="1" x14ac:dyDescent="0.25">
      <c r="A39" s="39"/>
      <c r="C39" s="29"/>
      <c r="D39" s="29"/>
      <c r="E39" s="29"/>
      <c r="F39" s="29"/>
      <c r="G39" s="29"/>
      <c r="H39" s="29"/>
      <c r="I39" s="32"/>
      <c r="J39" s="16" t="s">
        <v>50</v>
      </c>
      <c r="K39" s="53" t="str">
        <f t="shared" si="3"/>
        <v>93</v>
      </c>
      <c r="L39" s="53" t="s">
        <v>38</v>
      </c>
      <c r="M39" s="53" t="str">
        <f t="shared" si="4"/>
        <v>99</v>
      </c>
      <c r="N39" s="56" t="s">
        <v>39</v>
      </c>
      <c r="O39" s="16">
        <f t="shared" si="5"/>
        <v>0.93939393939393945</v>
      </c>
      <c r="P39" s="29"/>
      <c r="Q39" s="29"/>
      <c r="R39" s="29"/>
      <c r="S39" s="29"/>
    </row>
    <row r="40" spans="1:19" ht="15" thickBot="1" x14ac:dyDescent="0.25">
      <c r="A40" s="39"/>
      <c r="C40" s="29"/>
      <c r="D40" s="29"/>
      <c r="E40" s="29"/>
      <c r="F40" s="29"/>
      <c r="G40" s="29"/>
      <c r="H40" s="29"/>
      <c r="I40" s="32"/>
      <c r="J40" s="16" t="s">
        <v>51</v>
      </c>
      <c r="K40" s="53" t="str">
        <f t="shared" si="3"/>
        <v>27</v>
      </c>
      <c r="L40" s="53" t="s">
        <v>38</v>
      </c>
      <c r="M40" s="53" t="str">
        <f t="shared" si="4"/>
        <v>99</v>
      </c>
      <c r="N40" s="56" t="s">
        <v>39</v>
      </c>
      <c r="O40" s="16">
        <f t="shared" si="5"/>
        <v>0.27272727272727271</v>
      </c>
      <c r="P40" s="29"/>
      <c r="Q40" s="29"/>
      <c r="R40" s="29"/>
      <c r="S40" s="29"/>
    </row>
    <row r="41" spans="1:19" ht="15" thickBot="1" x14ac:dyDescent="0.25">
      <c r="A41" s="39"/>
      <c r="C41" s="29"/>
      <c r="D41" s="29"/>
      <c r="E41" s="29"/>
      <c r="F41" s="29"/>
      <c r="G41" s="29"/>
      <c r="H41" s="29"/>
      <c r="I41" s="29"/>
      <c r="J41" s="16" t="s">
        <v>52</v>
      </c>
      <c r="K41" s="53" t="str">
        <f t="shared" si="3"/>
        <v>50</v>
      </c>
      <c r="L41" s="53" t="s">
        <v>38</v>
      </c>
      <c r="M41" s="53" t="str">
        <f>+CONCATENATE($G$28)</f>
        <v>99</v>
      </c>
      <c r="N41" s="56" t="s">
        <v>39</v>
      </c>
      <c r="O41" s="16">
        <f t="shared" si="5"/>
        <v>0.50505050505050508</v>
      </c>
      <c r="P41" s="29"/>
      <c r="Q41" s="29"/>
      <c r="R41" s="29"/>
      <c r="S41" s="29"/>
    </row>
    <row r="42" spans="1:19" x14ac:dyDescent="0.2">
      <c r="A42" s="39"/>
      <c r="C42" s="29"/>
      <c r="D42" s="29"/>
      <c r="E42" s="29"/>
      <c r="F42" s="29"/>
      <c r="G42" s="29"/>
      <c r="H42" s="29"/>
      <c r="I42" s="29"/>
      <c r="J42" s="29"/>
      <c r="K42" s="29"/>
      <c r="L42" s="29"/>
      <c r="M42" s="29"/>
      <c r="N42" s="29"/>
      <c r="O42" s="29"/>
      <c r="P42" s="29"/>
      <c r="Q42" s="29"/>
      <c r="R42" s="29"/>
      <c r="S42" s="29"/>
    </row>
    <row r="43" spans="1:19" x14ac:dyDescent="0.2">
      <c r="A43" s="39"/>
      <c r="C43" s="29"/>
      <c r="D43" s="29"/>
      <c r="E43" s="29"/>
      <c r="F43" s="29"/>
      <c r="G43" s="29"/>
      <c r="H43" s="29"/>
      <c r="I43" s="29"/>
      <c r="J43" s="29"/>
      <c r="K43" s="29"/>
      <c r="L43" s="29"/>
      <c r="M43" s="29"/>
      <c r="N43" s="29"/>
      <c r="O43" s="29"/>
      <c r="P43" s="29"/>
      <c r="Q43" s="29"/>
      <c r="R43" s="29"/>
      <c r="S43" s="29"/>
    </row>
    <row r="44" spans="1:19" x14ac:dyDescent="0.2">
      <c r="A44" s="39"/>
      <c r="C44" s="29"/>
      <c r="D44" s="29"/>
      <c r="E44" s="29"/>
      <c r="F44" s="29"/>
      <c r="G44" s="29"/>
      <c r="H44" s="29"/>
      <c r="I44" s="29"/>
      <c r="J44" s="29"/>
      <c r="K44" s="29"/>
      <c r="L44" s="29"/>
      <c r="M44" s="29"/>
      <c r="N44" s="29"/>
      <c r="O44" s="29"/>
      <c r="P44" s="29"/>
      <c r="Q44" s="29"/>
      <c r="R44" s="29"/>
      <c r="S44" s="29"/>
    </row>
    <row r="45" spans="1:19" x14ac:dyDescent="0.2">
      <c r="A45" s="39"/>
      <c r="C45" s="29"/>
      <c r="D45" s="29"/>
      <c r="E45" s="29"/>
      <c r="F45" s="29"/>
      <c r="G45" s="29"/>
      <c r="H45" s="29"/>
      <c r="I45" s="29"/>
      <c r="J45" s="29"/>
      <c r="K45" s="29"/>
      <c r="L45" s="29"/>
      <c r="M45" s="29"/>
      <c r="N45" s="29"/>
      <c r="O45" s="29"/>
      <c r="P45" s="29"/>
      <c r="Q45" s="29"/>
      <c r="R45" s="29"/>
      <c r="S45" s="29"/>
    </row>
    <row r="46" spans="1:19" x14ac:dyDescent="0.2">
      <c r="A46" s="39"/>
      <c r="C46" s="29"/>
      <c r="D46" s="29"/>
      <c r="E46" s="29"/>
      <c r="F46" s="29"/>
      <c r="G46" s="29"/>
      <c r="H46" s="29"/>
      <c r="I46" s="29"/>
      <c r="J46" s="29"/>
      <c r="K46" s="29"/>
      <c r="L46" s="29"/>
      <c r="M46" s="29"/>
      <c r="N46" s="29"/>
      <c r="O46" s="29"/>
      <c r="P46" s="29"/>
      <c r="Q46" s="29"/>
      <c r="R46" s="29"/>
      <c r="S46" s="29"/>
    </row>
    <row r="47" spans="1:19" ht="14.25" customHeight="1" x14ac:dyDescent="0.2">
      <c r="A47" s="39"/>
      <c r="C47" s="38" t="s">
        <v>12</v>
      </c>
      <c r="D47" s="38"/>
      <c r="E47" s="38"/>
      <c r="F47" s="38"/>
      <c r="G47" s="38"/>
      <c r="H47" s="38"/>
      <c r="I47" s="38"/>
      <c r="J47" s="38"/>
      <c r="K47" s="38"/>
      <c r="L47" s="38"/>
      <c r="M47" s="38"/>
      <c r="N47" s="38"/>
      <c r="O47" s="38"/>
      <c r="P47" s="38"/>
      <c r="Q47" s="38"/>
      <c r="R47" s="38"/>
      <c r="S47" s="38"/>
    </row>
    <row r="48" spans="1:19" ht="20.25" customHeight="1" x14ac:dyDescent="0.2">
      <c r="A48" s="39"/>
      <c r="C48" s="38"/>
      <c r="D48" s="38"/>
      <c r="E48" s="38"/>
      <c r="F48" s="38"/>
      <c r="G48" s="38"/>
      <c r="H48" s="38"/>
      <c r="I48" s="38"/>
      <c r="J48" s="38"/>
      <c r="K48" s="38"/>
      <c r="L48" s="38"/>
      <c r="M48" s="38"/>
      <c r="N48" s="38"/>
      <c r="O48" s="38"/>
      <c r="P48" s="38"/>
      <c r="Q48" s="38"/>
      <c r="R48" s="38"/>
      <c r="S48" s="38"/>
    </row>
    <row r="49" spans="1:19" x14ac:dyDescent="0.2">
      <c r="A49" s="39"/>
      <c r="B49" s="39"/>
      <c r="C49" s="39"/>
      <c r="D49" s="39"/>
      <c r="E49" s="39"/>
      <c r="F49" s="39"/>
      <c r="G49" s="39"/>
      <c r="H49" s="39"/>
      <c r="I49" s="39"/>
      <c r="J49" s="39"/>
      <c r="K49" s="39"/>
      <c r="L49" s="39"/>
      <c r="M49" s="39"/>
      <c r="N49" s="39"/>
      <c r="O49" s="39"/>
      <c r="P49" s="39"/>
      <c r="Q49" s="39"/>
      <c r="R49" s="39"/>
      <c r="S49" s="39"/>
    </row>
    <row r="50" spans="1:19" ht="24.75" customHeight="1" x14ac:dyDescent="0.2">
      <c r="A50" s="39"/>
      <c r="B50" s="47" t="s">
        <v>21</v>
      </c>
      <c r="C50" s="47"/>
      <c r="D50" s="47"/>
      <c r="E50" s="47"/>
      <c r="F50" s="47"/>
      <c r="G50" s="47"/>
      <c r="H50" s="47"/>
      <c r="I50" s="47"/>
      <c r="J50" s="47"/>
      <c r="K50" s="47"/>
      <c r="L50" s="47"/>
      <c r="M50" s="47"/>
      <c r="N50" s="47"/>
      <c r="O50" s="47"/>
      <c r="P50" s="47"/>
      <c r="Q50" s="47"/>
      <c r="R50" s="47"/>
      <c r="S50" s="47"/>
    </row>
    <row r="51" spans="1:19" ht="44.25" customHeight="1" x14ac:dyDescent="0.2">
      <c r="A51" s="39"/>
      <c r="B51" s="47" t="s">
        <v>95</v>
      </c>
      <c r="C51" s="47"/>
      <c r="D51" s="47"/>
      <c r="E51" s="47"/>
      <c r="F51" s="47"/>
      <c r="G51" s="47"/>
      <c r="H51" s="47"/>
      <c r="I51" s="47"/>
      <c r="J51" s="47"/>
      <c r="K51" s="47"/>
      <c r="L51" s="47"/>
      <c r="M51" s="47"/>
      <c r="N51" s="47"/>
      <c r="O51" s="47"/>
      <c r="P51" s="47"/>
      <c r="Q51" s="47"/>
      <c r="R51" s="47"/>
      <c r="S51" s="47"/>
    </row>
    <row r="52" spans="1:19" ht="18" customHeight="1" x14ac:dyDescent="0.2">
      <c r="A52" s="39"/>
      <c r="B52" s="50" t="s">
        <v>91</v>
      </c>
      <c r="C52" s="50"/>
      <c r="D52" s="50"/>
      <c r="E52" s="50"/>
      <c r="F52" s="50"/>
      <c r="G52" s="50"/>
      <c r="H52" s="50"/>
      <c r="I52" s="50"/>
      <c r="J52" s="50"/>
      <c r="K52" s="50"/>
      <c r="L52" s="50"/>
      <c r="M52" s="50"/>
      <c r="N52" s="50"/>
      <c r="O52" s="50"/>
      <c r="P52" s="50"/>
      <c r="Q52" s="50"/>
      <c r="R52" s="50"/>
      <c r="S52" s="50"/>
    </row>
    <row r="53" spans="1:19" ht="21.75" customHeight="1" x14ac:dyDescent="0.2">
      <c r="A53" s="39"/>
      <c r="B53" s="50"/>
      <c r="C53" s="50"/>
      <c r="D53" s="50"/>
      <c r="E53" s="50"/>
      <c r="F53" s="50"/>
      <c r="G53" s="50"/>
      <c r="H53" s="50"/>
      <c r="I53" s="50"/>
      <c r="J53" s="50"/>
      <c r="K53" s="50"/>
      <c r="L53" s="50"/>
      <c r="M53" s="50"/>
      <c r="N53" s="50"/>
      <c r="O53" s="50"/>
      <c r="P53" s="50"/>
      <c r="Q53" s="50"/>
      <c r="R53" s="50"/>
      <c r="S53" s="50"/>
    </row>
  </sheetData>
  <mergeCells count="12">
    <mergeCell ref="B1:S1"/>
    <mergeCell ref="C47:S48"/>
    <mergeCell ref="C17:S18"/>
    <mergeCell ref="C3:S4"/>
    <mergeCell ref="C15:S16"/>
    <mergeCell ref="C14:S14"/>
    <mergeCell ref="C12:S12"/>
    <mergeCell ref="B50:S50"/>
    <mergeCell ref="B51:S51"/>
    <mergeCell ref="B52:S53"/>
    <mergeCell ref="C21:S21"/>
    <mergeCell ref="C6:S9"/>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E8A4-5B1E-4BFD-9B52-556D263A3061}">
  <sheetPr>
    <tabColor theme="7" tint="-0.499984740745262"/>
  </sheetPr>
  <dimension ref="A1:T75"/>
  <sheetViews>
    <sheetView tabSelected="1" zoomScale="120" zoomScaleNormal="120" workbookViewId="0">
      <selection activeCell="M25" sqref="M25"/>
    </sheetView>
  </sheetViews>
  <sheetFormatPr defaultRowHeight="15" x14ac:dyDescent="0.25"/>
  <cols>
    <col min="1" max="1" width="1.5703125" style="1" customWidth="1"/>
    <col min="2" max="5" width="9.140625" style="1"/>
    <col min="6" max="6" width="9.42578125" style="1" bestFit="1" customWidth="1"/>
    <col min="7" max="7" width="9.140625" style="1"/>
    <col min="8" max="8" width="11.5703125" style="1" bestFit="1" customWidth="1"/>
    <col min="9" max="9" width="15.28515625" style="1" customWidth="1"/>
    <col min="10" max="10" width="9.140625" style="1"/>
    <col min="11" max="11" width="9.42578125" style="1" bestFit="1" customWidth="1"/>
    <col min="12" max="12" width="9.140625" style="1"/>
    <col min="13" max="13" width="11.85546875" style="1" customWidth="1"/>
    <col min="14" max="16384" width="9.140625" style="1"/>
  </cols>
  <sheetData>
    <row r="1" spans="1:20" ht="45.75" customHeight="1" x14ac:dyDescent="0.25">
      <c r="A1" s="91" t="s">
        <v>111</v>
      </c>
      <c r="B1" s="91"/>
      <c r="C1" s="91"/>
      <c r="D1" s="91"/>
      <c r="E1" s="91"/>
      <c r="F1" s="91"/>
      <c r="G1" s="91"/>
      <c r="H1" s="91"/>
      <c r="I1" s="91"/>
      <c r="J1" s="91"/>
      <c r="K1" s="91"/>
      <c r="L1" s="91"/>
      <c r="M1" s="91"/>
      <c r="N1" s="91"/>
      <c r="O1" s="91"/>
      <c r="P1" s="91"/>
      <c r="Q1" s="91"/>
      <c r="R1" s="91"/>
      <c r="S1" s="91"/>
      <c r="T1" s="91"/>
    </row>
    <row r="2" spans="1:20" ht="31.5" customHeight="1" x14ac:dyDescent="0.25"/>
    <row r="3" spans="1:20" ht="15.75" customHeight="1" x14ac:dyDescent="0.25">
      <c r="B3" s="92"/>
      <c r="C3" s="92"/>
      <c r="D3" s="92"/>
      <c r="E3" s="92"/>
      <c r="F3" s="92"/>
      <c r="G3" s="92"/>
      <c r="H3" s="92"/>
      <c r="I3" s="92"/>
      <c r="J3" s="92"/>
      <c r="K3" s="92"/>
      <c r="L3" s="92"/>
      <c r="M3" s="92"/>
      <c r="N3" s="92"/>
      <c r="O3" s="92"/>
      <c r="P3" s="92"/>
      <c r="Q3" s="92"/>
      <c r="R3" s="92"/>
      <c r="S3" s="92"/>
      <c r="T3" s="92"/>
    </row>
    <row r="4" spans="1:20" ht="15" customHeight="1" x14ac:dyDescent="0.25">
      <c r="B4" s="92"/>
      <c r="C4" s="92"/>
      <c r="D4" s="92"/>
      <c r="E4" s="92"/>
      <c r="F4" s="92"/>
      <c r="G4" s="92"/>
      <c r="H4" s="92"/>
      <c r="I4" s="92"/>
      <c r="J4" s="92"/>
      <c r="K4" s="92"/>
      <c r="L4" s="92"/>
      <c r="M4" s="92"/>
      <c r="N4" s="92"/>
      <c r="O4" s="92"/>
      <c r="P4" s="92"/>
      <c r="Q4" s="92"/>
      <c r="R4" s="92"/>
      <c r="S4" s="92"/>
      <c r="T4" s="92"/>
    </row>
    <row r="5" spans="1:20" ht="15" customHeight="1" x14ac:dyDescent="0.25">
      <c r="B5" s="92"/>
      <c r="C5" s="92"/>
      <c r="D5" s="92"/>
      <c r="E5" s="92"/>
      <c r="F5" s="92"/>
      <c r="G5" s="92"/>
      <c r="H5" s="92"/>
      <c r="I5" s="92"/>
      <c r="J5" s="92"/>
      <c r="K5" s="92"/>
      <c r="L5" s="92"/>
      <c r="M5" s="92"/>
      <c r="N5" s="92"/>
      <c r="O5" s="92"/>
      <c r="P5" s="92"/>
      <c r="Q5" s="92"/>
      <c r="R5" s="92"/>
      <c r="S5" s="92"/>
      <c r="T5" s="92"/>
    </row>
    <row r="6" spans="1:20" ht="15.75" customHeight="1" x14ac:dyDescent="0.25">
      <c r="B6" s="92"/>
      <c r="C6" s="92"/>
      <c r="D6" s="92"/>
      <c r="E6" s="92"/>
      <c r="F6" s="92"/>
      <c r="G6" s="92"/>
      <c r="H6" s="92"/>
      <c r="I6" s="92"/>
      <c r="J6" s="92"/>
      <c r="K6" s="92"/>
      <c r="L6" s="92"/>
      <c r="M6" s="92"/>
      <c r="N6" s="92"/>
      <c r="O6" s="92"/>
      <c r="P6" s="92"/>
      <c r="Q6" s="92"/>
      <c r="R6" s="92"/>
      <c r="S6" s="92"/>
      <c r="T6" s="92"/>
    </row>
    <row r="7" spans="1:20" ht="15" customHeight="1" x14ac:dyDescent="0.25">
      <c r="B7" s="92"/>
      <c r="C7" s="92"/>
      <c r="D7" s="92"/>
      <c r="E7" s="92"/>
      <c r="F7" s="92"/>
      <c r="G7" s="92"/>
      <c r="H7" s="92"/>
      <c r="I7" s="92"/>
      <c r="J7" s="92"/>
      <c r="K7" s="92"/>
      <c r="L7" s="92"/>
      <c r="M7" s="92"/>
      <c r="N7" s="92"/>
      <c r="O7" s="92"/>
      <c r="P7" s="92"/>
      <c r="Q7" s="92"/>
      <c r="R7" s="92"/>
      <c r="S7" s="92"/>
      <c r="T7" s="92"/>
    </row>
    <row r="8" spans="1:20" ht="27.75" customHeight="1" x14ac:dyDescent="0.25">
      <c r="B8" s="92"/>
      <c r="C8" s="92"/>
      <c r="D8" s="92"/>
      <c r="E8" s="92"/>
      <c r="F8" s="92"/>
      <c r="G8" s="92"/>
      <c r="H8" s="92"/>
      <c r="I8" s="92"/>
      <c r="J8" s="92"/>
      <c r="K8" s="92"/>
      <c r="L8" s="92"/>
      <c r="M8" s="92"/>
      <c r="N8" s="92"/>
      <c r="O8" s="92"/>
      <c r="P8" s="92"/>
      <c r="Q8" s="92"/>
      <c r="R8" s="92"/>
      <c r="S8" s="92"/>
      <c r="T8" s="92"/>
    </row>
    <row r="9" spans="1:20" ht="15" customHeight="1" x14ac:dyDescent="0.25">
      <c r="B9" s="92"/>
      <c r="C9" s="92"/>
      <c r="D9" s="92"/>
      <c r="E9" s="92"/>
      <c r="F9" s="92"/>
      <c r="G9" s="92"/>
      <c r="H9" s="92"/>
      <c r="I9" s="92"/>
      <c r="J9" s="92"/>
      <c r="K9" s="92"/>
      <c r="L9" s="92"/>
      <c r="M9" s="92"/>
      <c r="N9" s="92"/>
      <c r="O9" s="92"/>
      <c r="P9" s="92"/>
      <c r="Q9" s="92"/>
      <c r="R9" s="92"/>
      <c r="S9" s="92"/>
      <c r="T9" s="92"/>
    </row>
    <row r="10" spans="1:20" ht="15" customHeight="1" x14ac:dyDescent="0.25">
      <c r="B10" s="92"/>
      <c r="C10" s="92"/>
      <c r="D10" s="92"/>
      <c r="E10" s="92"/>
      <c r="F10" s="92"/>
      <c r="G10" s="92"/>
      <c r="H10" s="92"/>
      <c r="I10" s="92"/>
      <c r="J10" s="92"/>
      <c r="K10" s="92"/>
      <c r="L10" s="92"/>
      <c r="M10" s="92"/>
      <c r="N10" s="92"/>
      <c r="O10" s="92"/>
      <c r="P10" s="92"/>
      <c r="Q10" s="92"/>
      <c r="R10" s="92"/>
      <c r="S10" s="92"/>
      <c r="T10" s="92"/>
    </row>
    <row r="11" spans="1:20" ht="15" customHeight="1" x14ac:dyDescent="0.25">
      <c r="B11" s="92"/>
      <c r="C11" s="92"/>
      <c r="D11" s="92"/>
      <c r="E11" s="92"/>
      <c r="F11" s="92"/>
      <c r="G11" s="92"/>
      <c r="H11" s="92"/>
      <c r="I11" s="92"/>
      <c r="J11" s="92"/>
      <c r="K11" s="92"/>
      <c r="L11" s="92"/>
      <c r="M11" s="92"/>
      <c r="N11" s="92"/>
      <c r="O11" s="92"/>
      <c r="P11" s="92"/>
      <c r="Q11" s="92"/>
      <c r="R11" s="92"/>
      <c r="S11" s="92"/>
      <c r="T11" s="92"/>
    </row>
    <row r="12" spans="1:20" ht="12" customHeight="1" x14ac:dyDescent="0.25">
      <c r="B12" s="92"/>
      <c r="C12" s="92"/>
      <c r="D12" s="92"/>
      <c r="E12" s="92"/>
      <c r="F12" s="92"/>
      <c r="G12" s="92"/>
      <c r="H12" s="92"/>
      <c r="I12" s="92"/>
      <c r="J12" s="92"/>
      <c r="K12" s="92"/>
      <c r="L12" s="92"/>
      <c r="M12" s="92"/>
      <c r="N12" s="92"/>
      <c r="O12" s="92"/>
      <c r="P12" s="92"/>
      <c r="Q12" s="92"/>
      <c r="R12" s="92"/>
      <c r="S12" s="92"/>
      <c r="T12" s="92"/>
    </row>
    <row r="13" spans="1:20" ht="15.75" customHeight="1" x14ac:dyDescent="0.25">
      <c r="B13" s="92"/>
      <c r="C13" s="92"/>
      <c r="D13" s="92"/>
      <c r="E13" s="92"/>
      <c r="F13" s="92"/>
      <c r="G13" s="92"/>
      <c r="H13" s="92"/>
      <c r="I13" s="92"/>
      <c r="J13" s="92"/>
      <c r="K13" s="92"/>
      <c r="L13" s="92"/>
      <c r="M13" s="92"/>
      <c r="N13" s="92"/>
      <c r="O13" s="92"/>
      <c r="P13" s="92"/>
      <c r="Q13" s="92"/>
      <c r="R13" s="92"/>
      <c r="S13" s="92"/>
      <c r="T13" s="92"/>
    </row>
    <row r="14" spans="1:20" ht="21" customHeight="1" x14ac:dyDescent="0.25">
      <c r="B14" s="92"/>
      <c r="C14" s="92"/>
      <c r="D14" s="92"/>
      <c r="E14" s="92"/>
      <c r="F14" s="92"/>
      <c r="G14" s="92"/>
      <c r="H14" s="92"/>
      <c r="I14" s="92"/>
      <c r="J14" s="92"/>
      <c r="K14" s="92"/>
      <c r="L14" s="92"/>
      <c r="M14" s="92"/>
      <c r="N14" s="92"/>
      <c r="O14" s="92"/>
      <c r="P14" s="92"/>
      <c r="Q14" s="92"/>
      <c r="R14" s="92"/>
      <c r="S14" s="92"/>
      <c r="T14" s="92"/>
    </row>
    <row r="15" spans="1:20" ht="11.25" customHeight="1" x14ac:dyDescent="0.25">
      <c r="B15" s="92"/>
      <c r="C15" s="92"/>
      <c r="D15" s="92"/>
      <c r="E15" s="92"/>
      <c r="F15" s="92"/>
      <c r="G15" s="92"/>
      <c r="H15" s="92"/>
      <c r="I15" s="92"/>
      <c r="J15" s="92"/>
      <c r="K15" s="92"/>
      <c r="L15" s="92"/>
      <c r="M15" s="92"/>
      <c r="N15" s="92"/>
      <c r="O15" s="92"/>
      <c r="P15" s="92"/>
      <c r="Q15" s="92"/>
      <c r="R15" s="92"/>
      <c r="S15" s="92"/>
      <c r="T15" s="92"/>
    </row>
    <row r="16" spans="1:20" ht="33" customHeight="1" x14ac:dyDescent="0.25">
      <c r="B16" s="92"/>
      <c r="C16" s="92"/>
      <c r="D16" s="92"/>
      <c r="E16" s="92"/>
      <c r="F16" s="92"/>
      <c r="G16" s="92"/>
      <c r="H16" s="92"/>
      <c r="I16" s="92"/>
      <c r="J16" s="92"/>
      <c r="K16" s="92"/>
      <c r="L16" s="92"/>
      <c r="M16" s="92"/>
      <c r="N16" s="92"/>
      <c r="O16" s="92"/>
      <c r="P16" s="92"/>
      <c r="Q16" s="92"/>
      <c r="R16" s="92"/>
      <c r="S16" s="92"/>
      <c r="T16" s="92"/>
    </row>
    <row r="17" spans="2:20" ht="15.75" customHeight="1" x14ac:dyDescent="0.25">
      <c r="B17" s="92"/>
      <c r="C17" s="92"/>
      <c r="D17" s="92"/>
      <c r="E17" s="92"/>
      <c r="F17" s="92"/>
      <c r="G17" s="92"/>
      <c r="H17" s="92"/>
      <c r="I17" s="92"/>
      <c r="J17" s="92"/>
      <c r="K17" s="92"/>
      <c r="L17" s="92"/>
      <c r="M17" s="92"/>
      <c r="N17" s="92"/>
      <c r="O17" s="92"/>
      <c r="P17" s="92"/>
      <c r="Q17" s="92"/>
      <c r="R17" s="92"/>
      <c r="S17" s="92"/>
      <c r="T17" s="92"/>
    </row>
    <row r="18" spans="2:20" ht="33.75" customHeight="1" x14ac:dyDescent="0.25">
      <c r="B18" s="92"/>
      <c r="C18" s="92"/>
      <c r="D18" s="92"/>
      <c r="E18" s="92"/>
      <c r="F18" s="92"/>
      <c r="G18" s="92"/>
      <c r="H18" s="92"/>
      <c r="I18" s="92"/>
      <c r="J18" s="92"/>
      <c r="K18" s="92"/>
      <c r="L18" s="92"/>
      <c r="M18" s="92"/>
      <c r="N18" s="92"/>
      <c r="O18" s="92"/>
      <c r="P18" s="92"/>
      <c r="Q18" s="92"/>
      <c r="R18" s="92"/>
      <c r="S18" s="92"/>
      <c r="T18" s="92"/>
    </row>
    <row r="19" spans="2:20" ht="18" customHeight="1" x14ac:dyDescent="0.25">
      <c r="B19" s="92"/>
      <c r="C19" s="92"/>
      <c r="D19" s="92"/>
      <c r="E19" s="92"/>
      <c r="F19" s="92"/>
      <c r="G19" s="92"/>
      <c r="H19" s="92"/>
      <c r="I19" s="92"/>
      <c r="J19" s="92"/>
      <c r="K19" s="92"/>
      <c r="L19" s="92"/>
      <c r="M19" s="92"/>
      <c r="N19" s="92"/>
      <c r="O19" s="92"/>
      <c r="P19" s="92"/>
      <c r="Q19" s="92"/>
      <c r="R19" s="92"/>
      <c r="S19" s="92"/>
      <c r="T19" s="92"/>
    </row>
    <row r="20" spans="2:20" ht="15" customHeight="1" x14ac:dyDescent="0.25">
      <c r="B20" s="92"/>
      <c r="C20" s="92"/>
      <c r="D20" s="92"/>
      <c r="E20" s="92"/>
      <c r="F20" s="92"/>
      <c r="G20" s="92"/>
      <c r="H20" s="92"/>
      <c r="I20" s="92"/>
      <c r="J20" s="92"/>
      <c r="K20" s="92"/>
      <c r="L20" s="92"/>
      <c r="M20" s="92"/>
      <c r="N20" s="92"/>
      <c r="O20" s="92"/>
      <c r="P20" s="92"/>
      <c r="Q20" s="92"/>
      <c r="R20" s="92"/>
      <c r="S20" s="92"/>
      <c r="T20" s="92"/>
    </row>
    <row r="21" spans="2:20" ht="15" customHeight="1" x14ac:dyDescent="0.25">
      <c r="B21" s="92"/>
      <c r="C21" s="92"/>
      <c r="D21" s="92"/>
      <c r="E21" s="92"/>
      <c r="F21" s="92"/>
      <c r="G21" s="92"/>
      <c r="H21" s="92"/>
      <c r="I21" s="92"/>
      <c r="J21" s="92"/>
      <c r="K21" s="92"/>
      <c r="L21" s="92"/>
      <c r="M21" s="92"/>
      <c r="N21" s="92"/>
      <c r="O21" s="92"/>
      <c r="P21" s="92"/>
      <c r="Q21" s="92"/>
      <c r="R21" s="92"/>
      <c r="S21" s="92"/>
      <c r="T21" s="92"/>
    </row>
    <row r="22" spans="2:20" ht="15" customHeight="1" x14ac:dyDescent="0.25">
      <c r="B22" s="92"/>
      <c r="C22" s="92"/>
      <c r="D22" s="92"/>
      <c r="E22" s="92"/>
      <c r="F22" s="92"/>
      <c r="G22" s="92"/>
      <c r="H22" s="92"/>
      <c r="I22" s="92"/>
      <c r="J22" s="92"/>
      <c r="K22" s="92"/>
      <c r="L22" s="92"/>
      <c r="M22" s="92"/>
      <c r="N22" s="92"/>
      <c r="O22" s="92"/>
      <c r="P22" s="92"/>
      <c r="Q22" s="92"/>
      <c r="R22" s="92"/>
      <c r="S22" s="92"/>
      <c r="T22" s="92"/>
    </row>
    <row r="23" spans="2:20" ht="15" customHeight="1" x14ac:dyDescent="0.25">
      <c r="B23" s="92"/>
      <c r="C23" s="92"/>
      <c r="D23" s="92"/>
      <c r="E23" s="92"/>
      <c r="F23" s="92"/>
      <c r="G23" s="92"/>
      <c r="H23" s="92"/>
      <c r="I23" s="92"/>
      <c r="J23" s="92"/>
      <c r="K23" s="92"/>
      <c r="L23" s="92"/>
      <c r="M23" s="92"/>
      <c r="N23" s="92"/>
      <c r="O23" s="92"/>
      <c r="P23" s="92"/>
      <c r="Q23" s="92"/>
      <c r="R23" s="92"/>
      <c r="S23" s="92"/>
      <c r="T23" s="92"/>
    </row>
    <row r="24" spans="2:20" ht="15" customHeight="1" x14ac:dyDescent="0.25">
      <c r="B24" s="92"/>
      <c r="C24" s="92"/>
      <c r="D24" s="92"/>
      <c r="E24" s="92"/>
      <c r="F24" s="92"/>
      <c r="G24" s="92"/>
      <c r="H24" s="92"/>
      <c r="I24" s="92"/>
      <c r="J24" s="92"/>
      <c r="K24" s="92"/>
      <c r="L24" s="92"/>
      <c r="M24" s="92"/>
      <c r="N24" s="92"/>
      <c r="O24" s="92"/>
      <c r="P24" s="92"/>
      <c r="Q24" s="92"/>
      <c r="R24" s="92"/>
      <c r="S24" s="92"/>
      <c r="T24" s="92"/>
    </row>
    <row r="25" spans="2:20" ht="15" customHeight="1" x14ac:dyDescent="0.25">
      <c r="B25" s="92"/>
      <c r="C25" s="92"/>
      <c r="D25" s="92"/>
      <c r="E25" s="92"/>
      <c r="F25" s="92"/>
      <c r="G25" s="92"/>
      <c r="H25" s="92"/>
      <c r="I25" s="92"/>
      <c r="J25" s="92"/>
      <c r="K25" s="92"/>
      <c r="L25" s="92"/>
      <c r="M25" s="92"/>
      <c r="N25" s="92"/>
      <c r="O25" s="92"/>
      <c r="P25" s="92"/>
      <c r="Q25" s="92"/>
      <c r="R25" s="92"/>
      <c r="S25" s="92"/>
      <c r="T25" s="92"/>
    </row>
    <row r="26" spans="2:20" ht="15" customHeight="1" x14ac:dyDescent="0.25">
      <c r="B26" s="92"/>
      <c r="C26" s="92"/>
      <c r="D26" s="92"/>
      <c r="E26" s="92"/>
      <c r="F26" s="92"/>
      <c r="G26" s="92"/>
      <c r="H26" s="92"/>
      <c r="I26" s="92"/>
      <c r="J26" s="92"/>
      <c r="K26" s="92"/>
      <c r="L26" s="92"/>
      <c r="M26" s="92"/>
      <c r="N26" s="92"/>
      <c r="O26" s="92"/>
      <c r="P26" s="92"/>
      <c r="Q26" s="92"/>
      <c r="R26" s="92"/>
      <c r="S26" s="92"/>
      <c r="T26" s="92"/>
    </row>
    <row r="27" spans="2:20" ht="15" customHeight="1" x14ac:dyDescent="0.25">
      <c r="B27" s="92"/>
      <c r="C27" s="92"/>
      <c r="D27" s="92"/>
      <c r="E27" s="92"/>
      <c r="F27" s="92"/>
      <c r="G27" s="92"/>
      <c r="H27" s="92"/>
      <c r="I27" s="92"/>
      <c r="J27" s="92"/>
      <c r="K27" s="92"/>
      <c r="L27" s="92"/>
      <c r="M27" s="92"/>
      <c r="N27" s="92"/>
      <c r="O27" s="92"/>
      <c r="P27" s="92"/>
      <c r="Q27" s="92"/>
      <c r="R27" s="92"/>
      <c r="S27" s="92"/>
      <c r="T27" s="92"/>
    </row>
    <row r="28" spans="2:20" ht="15" customHeight="1" x14ac:dyDescent="0.25">
      <c r="B28" s="92"/>
      <c r="C28" s="92"/>
      <c r="D28" s="92"/>
      <c r="E28" s="92"/>
      <c r="F28" s="92"/>
      <c r="G28" s="92"/>
      <c r="H28" s="92"/>
      <c r="I28" s="92"/>
      <c r="J28" s="92"/>
      <c r="K28" s="92"/>
      <c r="L28" s="92"/>
      <c r="M28" s="92"/>
      <c r="N28" s="92"/>
      <c r="O28" s="92"/>
      <c r="P28" s="92"/>
      <c r="Q28" s="92"/>
      <c r="R28" s="92"/>
      <c r="S28" s="92"/>
      <c r="T28" s="92"/>
    </row>
    <row r="29" spans="2:20" ht="15" customHeight="1" x14ac:dyDescent="0.25">
      <c r="B29" s="92"/>
      <c r="C29" s="92"/>
      <c r="D29" s="92"/>
      <c r="E29" s="92"/>
      <c r="F29" s="92"/>
      <c r="G29" s="92"/>
      <c r="H29" s="92"/>
      <c r="I29" s="92"/>
      <c r="J29" s="92"/>
      <c r="K29" s="92"/>
      <c r="L29" s="92"/>
      <c r="M29" s="92"/>
      <c r="N29" s="92"/>
      <c r="O29" s="92"/>
      <c r="P29" s="92"/>
      <c r="Q29" s="92"/>
      <c r="R29" s="92"/>
      <c r="S29" s="92"/>
      <c r="T29" s="92"/>
    </row>
    <row r="54" ht="44.25" customHeight="1" x14ac:dyDescent="0.25"/>
    <row r="55" ht="18" customHeight="1" x14ac:dyDescent="0.25"/>
    <row r="56" ht="15" customHeight="1" x14ac:dyDescent="0.25"/>
    <row r="74" spans="5:15" x14ac:dyDescent="0.25">
      <c r="E74" s="2"/>
      <c r="F74" s="2"/>
      <c r="G74" s="2"/>
      <c r="H74" s="2"/>
      <c r="I74" s="2"/>
      <c r="J74" s="2"/>
      <c r="K74" s="2"/>
      <c r="L74" s="2"/>
      <c r="M74" s="2"/>
      <c r="N74" s="2"/>
      <c r="O74" s="2"/>
    </row>
    <row r="75" spans="5:15" x14ac:dyDescent="0.25">
      <c r="E75" s="2"/>
      <c r="F75" s="2"/>
      <c r="G75" s="2"/>
      <c r="H75" s="2"/>
      <c r="I75" s="2"/>
      <c r="J75" s="2"/>
      <c r="K75" s="2"/>
      <c r="L75" s="2"/>
      <c r="M75" s="2"/>
      <c r="N75" s="2"/>
      <c r="O75" s="2"/>
    </row>
  </sheetData>
  <mergeCells count="1">
    <mergeCell ref="A1:T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DDC85C3B42EF4494729AB3532BF7C6" ma:contentTypeVersion="8" ma:contentTypeDescription="Create a new document." ma:contentTypeScope="" ma:versionID="a8c536ad483a13be5c395ab970540074">
  <xsd:schema xmlns:xsd="http://www.w3.org/2001/XMLSchema" xmlns:xs="http://www.w3.org/2001/XMLSchema" xmlns:p="http://schemas.microsoft.com/office/2006/metadata/properties" xmlns:ns2="e7a0accf-5f78-4c2c-af3c-724d667c60a7" targetNamespace="http://schemas.microsoft.com/office/2006/metadata/properties" ma:root="true" ma:fieldsID="4d41fb5c2c96a48f6e9b07cd97c75967" ns2:_="">
    <xsd:import namespace="e7a0accf-5f78-4c2c-af3c-724d667c60a7"/>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a0accf-5f78-4c2c-af3c-724d667c60a7"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e7a0accf-5f78-4c2c-af3c-724d667c60a7" xsi:nil="true"/>
  </documentManagement>
</p:properties>
</file>

<file path=customXml/itemProps1.xml><?xml version="1.0" encoding="utf-8"?>
<ds:datastoreItem xmlns:ds="http://schemas.openxmlformats.org/officeDocument/2006/customXml" ds:itemID="{A7F09FE0-9221-4616-8010-7C6425DACC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a0accf-5f78-4c2c-af3c-724d667c60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4CE1B9-1E5B-4733-9353-74AF2E761C83}">
  <ds:schemaRefs>
    <ds:schemaRef ds:uri="http://schemas.microsoft.com/sharepoint/v3/contenttype/forms"/>
  </ds:schemaRefs>
</ds:datastoreItem>
</file>

<file path=customXml/itemProps3.xml><?xml version="1.0" encoding="utf-8"?>
<ds:datastoreItem xmlns:ds="http://schemas.openxmlformats.org/officeDocument/2006/customXml" ds:itemID="{815F7228-AAFA-4B63-AC12-572CC7F19444}">
  <ds:schemaRefs>
    <ds:schemaRef ds:uri="http://purl.org/dc/elements/1.1/"/>
    <ds:schemaRef ds:uri="http://purl.org/dc/terms/"/>
    <ds:schemaRef ds:uri="http://schemas.openxmlformats.org/package/2006/metadata/core-properties"/>
    <ds:schemaRef ds:uri="http://schemas.microsoft.com/office/2006/metadata/properties"/>
    <ds:schemaRef ds:uri="e7a0accf-5f78-4c2c-af3c-724d667c60a7"/>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Presentación</vt:lpstr>
      <vt:lpstr>A. Cuadrados M.</vt:lpstr>
      <vt:lpstr>A. Productos M.</vt:lpstr>
      <vt:lpstr>A. Multi. Cons</vt:lpstr>
      <vt:lpstr>A. Lineal</vt:lpstr>
      <vt:lpstr>A. Congruencial M.</vt:lpstr>
      <vt:lpstr>A. Congruencial A.</vt:lpstr>
      <vt:lpstr>Conclusiones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JOHEL BATISTA</dc:creator>
  <cp:keywords/>
  <dc:description/>
  <cp:lastModifiedBy>JOHEL BATISTA</cp:lastModifiedBy>
  <cp:revision/>
  <dcterms:created xsi:type="dcterms:W3CDTF">2021-10-29T15:31:42Z</dcterms:created>
  <dcterms:modified xsi:type="dcterms:W3CDTF">2022-10-26T03:56:24Z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0x01010064DDC85C3B42EF4494729AB3532BF7C6</vt:lpwstr>
  </property>
</Properties>
</file>