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PERC\E\public(K)\0-APEC Energy Outlook\8th Edition\Data\Building\"/>
    </mc:Choice>
  </mc:AlternateContent>
  <bookViews>
    <workbookView xWindow="0" yWindow="0" windowWidth="28800" windowHeight="12285"/>
  </bookViews>
  <sheets>
    <sheet name="Macro" sheetId="1" r:id="rId1"/>
    <sheet name="Energy" sheetId="5" r:id="rId2"/>
    <sheet name="Energy (%)" sheetId="11" r:id="rId3"/>
    <sheet name="Activity" sheetId="4" r:id="rId4"/>
    <sheet name="Activity (%)" sheetId="12" r:id="rId5"/>
    <sheet name="Fuel" sheetId="2" r:id="rId6"/>
    <sheet name="Fuel (%)" sheetId="14" r:id="rId7"/>
    <sheet name="Eff. Raw" sheetId="8" r:id="rId8"/>
    <sheet name="Eff. Data" sheetId="9" r:id="rId9"/>
    <sheet name="Info Cost" sheetId="6" r:id="rId10"/>
    <sheet name="Cost Data" sheetId="10" r:id="rId11"/>
    <sheet name="Others" sheetId="7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40" i="2" l="1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G50" i="4" s="1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39" i="2"/>
  <c r="K40" i="2"/>
  <c r="F38" i="4" s="1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F63" i="4" s="1"/>
  <c r="K66" i="2"/>
  <c r="K67" i="2"/>
  <c r="K68" i="2"/>
  <c r="K69" i="2"/>
  <c r="K70" i="2"/>
  <c r="K71" i="2"/>
  <c r="K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39" i="2"/>
  <c r="H40" i="2"/>
  <c r="H41" i="2"/>
  <c r="H42" i="2"/>
  <c r="H43" i="2"/>
  <c r="H44" i="2"/>
  <c r="H45" i="2"/>
  <c r="D43" i="4" s="1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39" i="2"/>
  <c r="D40" i="2"/>
  <c r="D41" i="2"/>
  <c r="D42" i="2"/>
  <c r="D43" i="2"/>
  <c r="D44" i="2"/>
  <c r="D45" i="2"/>
  <c r="D46" i="2"/>
  <c r="D47" i="2"/>
  <c r="C45" i="4" s="1"/>
  <c r="D48" i="2"/>
  <c r="D49" i="2"/>
  <c r="D50" i="2"/>
  <c r="D51" i="2"/>
  <c r="D52" i="2"/>
  <c r="D53" i="2"/>
  <c r="D54" i="2"/>
  <c r="D55" i="2"/>
  <c r="C53" i="4" s="1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C69" i="4" s="1"/>
  <c r="D39" i="2"/>
  <c r="C40" i="2"/>
  <c r="C38" i="4" s="1"/>
  <c r="C41" i="2"/>
  <c r="C42" i="2"/>
  <c r="C43" i="2"/>
  <c r="C44" i="2"/>
  <c r="C45" i="2"/>
  <c r="C46" i="2"/>
  <c r="C47" i="2"/>
  <c r="C48" i="2"/>
  <c r="C46" i="4" s="1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39" i="2"/>
  <c r="C37" i="4" s="1"/>
  <c r="B40" i="2"/>
  <c r="AI40" i="2" s="1"/>
  <c r="B41" i="2"/>
  <c r="B39" i="4" s="1"/>
  <c r="B42" i="2"/>
  <c r="B43" i="2"/>
  <c r="AI43" i="2" s="1"/>
  <c r="B44" i="2"/>
  <c r="AI44" i="2" s="1"/>
  <c r="B45" i="2"/>
  <c r="B46" i="2"/>
  <c r="B47" i="2"/>
  <c r="B45" i="4" s="1"/>
  <c r="B48" i="2"/>
  <c r="AI48" i="2" s="1"/>
  <c r="B49" i="2"/>
  <c r="B50" i="2"/>
  <c r="B51" i="2"/>
  <c r="AI51" i="2" s="1"/>
  <c r="B52" i="2"/>
  <c r="AI52" i="2" s="1"/>
  <c r="B53" i="2"/>
  <c r="B54" i="2"/>
  <c r="B55" i="2"/>
  <c r="AI55" i="2" s="1"/>
  <c r="B56" i="2"/>
  <c r="AI56" i="2" s="1"/>
  <c r="B57" i="2"/>
  <c r="B55" i="4" s="1"/>
  <c r="B58" i="2"/>
  <c r="B59" i="2"/>
  <c r="AI59" i="2" s="1"/>
  <c r="B60" i="2"/>
  <c r="AI60" i="2" s="1"/>
  <c r="B61" i="2"/>
  <c r="B59" i="4" s="1"/>
  <c r="B62" i="2"/>
  <c r="B63" i="2"/>
  <c r="B61" i="4" s="1"/>
  <c r="B64" i="2"/>
  <c r="AI64" i="2" s="1"/>
  <c r="B65" i="2"/>
  <c r="B63" i="4" s="1"/>
  <c r="B66" i="2"/>
  <c r="B67" i="2"/>
  <c r="AI67" i="2" s="1"/>
  <c r="B68" i="2"/>
  <c r="AI68" i="2" s="1"/>
  <c r="B69" i="2"/>
  <c r="B70" i="2"/>
  <c r="B71" i="2"/>
  <c r="AI71" i="2" s="1"/>
  <c r="B39" i="2"/>
  <c r="AI39" i="2" s="1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K38" i="5"/>
  <c r="D38" i="11" s="1"/>
  <c r="K39" i="5"/>
  <c r="K40" i="5"/>
  <c r="E40" i="11" s="1"/>
  <c r="K41" i="5"/>
  <c r="D41" i="11" s="1"/>
  <c r="K42" i="5"/>
  <c r="D42" i="11" s="1"/>
  <c r="K43" i="5"/>
  <c r="K44" i="5"/>
  <c r="E44" i="11" s="1"/>
  <c r="K45" i="5"/>
  <c r="D45" i="11" s="1"/>
  <c r="K46" i="5"/>
  <c r="B46" i="11" s="1"/>
  <c r="K47" i="5"/>
  <c r="K48" i="5"/>
  <c r="H48" i="11" s="1"/>
  <c r="K49" i="5"/>
  <c r="D49" i="11" s="1"/>
  <c r="K50" i="5"/>
  <c r="G50" i="11" s="1"/>
  <c r="K51" i="5"/>
  <c r="K52" i="5"/>
  <c r="D52" i="11" s="1"/>
  <c r="K53" i="5"/>
  <c r="D53" i="11" s="1"/>
  <c r="K54" i="5"/>
  <c r="E54" i="11" s="1"/>
  <c r="K55" i="5"/>
  <c r="K56" i="5"/>
  <c r="E56" i="11" s="1"/>
  <c r="K57" i="5"/>
  <c r="D57" i="11" s="1"/>
  <c r="K58" i="5"/>
  <c r="G58" i="11" s="1"/>
  <c r="K59" i="5"/>
  <c r="K60" i="5"/>
  <c r="B60" i="11" s="1"/>
  <c r="K61" i="5"/>
  <c r="D61" i="11" s="1"/>
  <c r="K62" i="5"/>
  <c r="C62" i="11" s="1"/>
  <c r="K63" i="5"/>
  <c r="K64" i="5"/>
  <c r="E64" i="11" s="1"/>
  <c r="K65" i="5"/>
  <c r="D65" i="11" s="1"/>
  <c r="K66" i="5"/>
  <c r="C66" i="11" s="1"/>
  <c r="K67" i="5"/>
  <c r="K68" i="5"/>
  <c r="E68" i="11" s="1"/>
  <c r="K69" i="5"/>
  <c r="D69" i="11" s="1"/>
  <c r="K37" i="5"/>
  <c r="E37" i="11" s="1"/>
  <c r="B41" i="4"/>
  <c r="C41" i="4"/>
  <c r="C42" i="4"/>
  <c r="D45" i="4"/>
  <c r="G46" i="4"/>
  <c r="F47" i="4"/>
  <c r="B53" i="4"/>
  <c r="D54" i="4"/>
  <c r="E55" i="4"/>
  <c r="D58" i="4"/>
  <c r="C61" i="4"/>
  <c r="C62" i="4"/>
  <c r="D66" i="4"/>
  <c r="B67" i="4"/>
  <c r="G69" i="4"/>
  <c r="C38" i="11"/>
  <c r="B39" i="11"/>
  <c r="C39" i="11"/>
  <c r="D39" i="11"/>
  <c r="E39" i="11"/>
  <c r="F39" i="11"/>
  <c r="G39" i="11"/>
  <c r="H39" i="11"/>
  <c r="I39" i="11"/>
  <c r="J39" i="11"/>
  <c r="C40" i="11"/>
  <c r="G40" i="11"/>
  <c r="E42" i="11"/>
  <c r="B43" i="11"/>
  <c r="C43" i="11"/>
  <c r="D43" i="11"/>
  <c r="E43" i="11"/>
  <c r="F43" i="11"/>
  <c r="G43" i="11"/>
  <c r="H43" i="11"/>
  <c r="I43" i="11"/>
  <c r="J43" i="11"/>
  <c r="C44" i="11"/>
  <c r="D46" i="11"/>
  <c r="H46" i="11"/>
  <c r="B47" i="11"/>
  <c r="C47" i="11"/>
  <c r="D47" i="11"/>
  <c r="E47" i="11"/>
  <c r="F47" i="11"/>
  <c r="G47" i="11"/>
  <c r="H47" i="11"/>
  <c r="I47" i="11"/>
  <c r="J47" i="11"/>
  <c r="J48" i="11"/>
  <c r="E50" i="11"/>
  <c r="I50" i="11"/>
  <c r="B51" i="11"/>
  <c r="C51" i="11"/>
  <c r="D51" i="11"/>
  <c r="E51" i="11"/>
  <c r="F51" i="11"/>
  <c r="G51" i="11"/>
  <c r="H51" i="11"/>
  <c r="I51" i="11"/>
  <c r="J51" i="11"/>
  <c r="C54" i="11"/>
  <c r="G54" i="11"/>
  <c r="B55" i="11"/>
  <c r="C55" i="11"/>
  <c r="D55" i="11"/>
  <c r="E55" i="11"/>
  <c r="F55" i="11"/>
  <c r="G55" i="11"/>
  <c r="H55" i="11"/>
  <c r="I55" i="11"/>
  <c r="J55" i="11"/>
  <c r="E58" i="11"/>
  <c r="I58" i="11"/>
  <c r="B59" i="11"/>
  <c r="C59" i="11"/>
  <c r="D59" i="11"/>
  <c r="E59" i="11"/>
  <c r="F59" i="11"/>
  <c r="G59" i="11"/>
  <c r="H59" i="11"/>
  <c r="I59" i="11"/>
  <c r="J59" i="11"/>
  <c r="E60" i="11"/>
  <c r="G60" i="11"/>
  <c r="E62" i="11"/>
  <c r="I62" i="11"/>
  <c r="B63" i="11"/>
  <c r="C63" i="11"/>
  <c r="D63" i="11"/>
  <c r="E63" i="11"/>
  <c r="F63" i="11"/>
  <c r="G63" i="11"/>
  <c r="H63" i="11"/>
  <c r="I63" i="11"/>
  <c r="J63" i="11"/>
  <c r="D64" i="11"/>
  <c r="F64" i="11"/>
  <c r="E66" i="11"/>
  <c r="I66" i="11"/>
  <c r="B67" i="11"/>
  <c r="C67" i="11"/>
  <c r="D67" i="11"/>
  <c r="E67" i="11"/>
  <c r="F67" i="11"/>
  <c r="G67" i="11"/>
  <c r="H67" i="11"/>
  <c r="I67" i="11"/>
  <c r="J67" i="11"/>
  <c r="D68" i="11"/>
  <c r="F68" i="11"/>
  <c r="B57" i="4" l="1"/>
  <c r="AI70" i="2"/>
  <c r="AI66" i="2"/>
  <c r="AI62" i="2"/>
  <c r="AI58" i="2"/>
  <c r="AI54" i="2"/>
  <c r="AI50" i="2"/>
  <c r="AI46" i="2"/>
  <c r="AI42" i="2"/>
  <c r="C65" i="4"/>
  <c r="C57" i="4"/>
  <c r="C49" i="4"/>
  <c r="AI69" i="2"/>
  <c r="AI53" i="2"/>
  <c r="AI49" i="2"/>
  <c r="AI45" i="2"/>
  <c r="E66" i="4"/>
  <c r="E62" i="4"/>
  <c r="E58" i="4"/>
  <c r="E47" i="4"/>
  <c r="E43" i="4"/>
  <c r="D69" i="4"/>
  <c r="D65" i="4"/>
  <c r="D61" i="4"/>
  <c r="D57" i="4"/>
  <c r="D53" i="4"/>
  <c r="D49" i="4"/>
  <c r="D41" i="4"/>
  <c r="D46" i="4"/>
  <c r="D42" i="4"/>
  <c r="D38" i="4"/>
  <c r="D67" i="4"/>
  <c r="D63" i="4"/>
  <c r="D59" i="4"/>
  <c r="D55" i="4"/>
  <c r="D47" i="4"/>
  <c r="D39" i="4"/>
  <c r="F37" i="4"/>
  <c r="F66" i="4"/>
  <c r="F50" i="4"/>
  <c r="F51" i="4"/>
  <c r="F43" i="4"/>
  <c r="G41" i="4"/>
  <c r="G66" i="4"/>
  <c r="G58" i="4"/>
  <c r="G54" i="4"/>
  <c r="G42" i="4"/>
  <c r="G38" i="4"/>
  <c r="B66" i="4"/>
  <c r="B62" i="4"/>
  <c r="B58" i="4"/>
  <c r="H58" i="4" s="1"/>
  <c r="D58" i="12" s="1"/>
  <c r="B54" i="4"/>
  <c r="B50" i="4"/>
  <c r="B46" i="4"/>
  <c r="B42" i="4"/>
  <c r="H42" i="4" s="1"/>
  <c r="D42" i="12" s="1"/>
  <c r="B38" i="4"/>
  <c r="E61" i="4"/>
  <c r="E45" i="4"/>
  <c r="C66" i="4"/>
  <c r="H66" i="4" s="1"/>
  <c r="D66" i="12" s="1"/>
  <c r="C50" i="4"/>
  <c r="B68" i="4"/>
  <c r="B64" i="4"/>
  <c r="B60" i="4"/>
  <c r="B56" i="4"/>
  <c r="B52" i="4"/>
  <c r="B48" i="4"/>
  <c r="B44" i="4"/>
  <c r="B40" i="4"/>
  <c r="AI41" i="2"/>
  <c r="G66" i="11"/>
  <c r="G62" i="11"/>
  <c r="C58" i="11"/>
  <c r="I54" i="11"/>
  <c r="C50" i="11"/>
  <c r="J46" i="11"/>
  <c r="J66" i="11"/>
  <c r="F66" i="11"/>
  <c r="B66" i="11"/>
  <c r="J62" i="11"/>
  <c r="F62" i="11"/>
  <c r="B62" i="11"/>
  <c r="J58" i="11"/>
  <c r="F58" i="11"/>
  <c r="B58" i="11"/>
  <c r="H54" i="11"/>
  <c r="D54" i="11"/>
  <c r="J50" i="11"/>
  <c r="F50" i="11"/>
  <c r="B50" i="11"/>
  <c r="I46" i="11"/>
  <c r="E46" i="11"/>
  <c r="G42" i="11"/>
  <c r="E38" i="11"/>
  <c r="B37" i="11"/>
  <c r="B51" i="4"/>
  <c r="B47" i="4"/>
  <c r="C58" i="4"/>
  <c r="C54" i="4"/>
  <c r="F59" i="4"/>
  <c r="G51" i="4"/>
  <c r="G47" i="4"/>
  <c r="E67" i="4"/>
  <c r="AI65" i="2"/>
  <c r="AI61" i="2"/>
  <c r="AI57" i="2"/>
  <c r="H66" i="11"/>
  <c r="D62" i="11"/>
  <c r="H58" i="11"/>
  <c r="D58" i="11"/>
  <c r="J54" i="11"/>
  <c r="F54" i="11"/>
  <c r="B54" i="11"/>
  <c r="H50" i="11"/>
  <c r="D50" i="11"/>
  <c r="G46" i="11"/>
  <c r="C46" i="11"/>
  <c r="J42" i="11"/>
  <c r="C42" i="11"/>
  <c r="I38" i="11"/>
  <c r="J37" i="11"/>
  <c r="B43" i="4"/>
  <c r="E54" i="4"/>
  <c r="E50" i="4"/>
  <c r="D37" i="4"/>
  <c r="F62" i="4"/>
  <c r="F42" i="4"/>
  <c r="G57" i="4"/>
  <c r="B69" i="4"/>
  <c r="B65" i="4"/>
  <c r="B49" i="4"/>
  <c r="D66" i="11"/>
  <c r="H62" i="11"/>
  <c r="F46" i="11"/>
  <c r="I42" i="11"/>
  <c r="G38" i="11"/>
  <c r="F37" i="11"/>
  <c r="F58" i="4"/>
  <c r="F54" i="4"/>
  <c r="F46" i="4"/>
  <c r="F55" i="4"/>
  <c r="F39" i="4"/>
  <c r="F64" i="4"/>
  <c r="F69" i="4"/>
  <c r="F65" i="4"/>
  <c r="F61" i="4"/>
  <c r="F57" i="4"/>
  <c r="F53" i="4"/>
  <c r="F49" i="4"/>
  <c r="F45" i="4"/>
  <c r="F41" i="4"/>
  <c r="AI63" i="2"/>
  <c r="AI47" i="2"/>
  <c r="E42" i="4"/>
  <c r="E38" i="4"/>
  <c r="C59" i="4"/>
  <c r="C68" i="4"/>
  <c r="C60" i="4"/>
  <c r="C52" i="4"/>
  <c r="C48" i="4"/>
  <c r="C44" i="4"/>
  <c r="C56" i="4"/>
  <c r="C40" i="4"/>
  <c r="C43" i="4"/>
  <c r="E48" i="4"/>
  <c r="E57" i="4"/>
  <c r="E53" i="4"/>
  <c r="E49" i="4"/>
  <c r="E41" i="4"/>
  <c r="C64" i="4"/>
  <c r="E59" i="4"/>
  <c r="E69" i="4"/>
  <c r="E65" i="4"/>
  <c r="E37" i="4"/>
  <c r="G64" i="4"/>
  <c r="G65" i="4"/>
  <c r="G61" i="4"/>
  <c r="H61" i="4" s="1"/>
  <c r="G53" i="4"/>
  <c r="G49" i="4"/>
  <c r="G45" i="4"/>
  <c r="H45" i="4" s="1"/>
  <c r="B45" i="12" s="1"/>
  <c r="G37" i="4"/>
  <c r="G68" i="4"/>
  <c r="G60" i="4"/>
  <c r="G56" i="4"/>
  <c r="G52" i="4"/>
  <c r="G48" i="4"/>
  <c r="G44" i="4"/>
  <c r="G40" i="4"/>
  <c r="G62" i="4"/>
  <c r="G67" i="4"/>
  <c r="G43" i="4"/>
  <c r="G39" i="4"/>
  <c r="G63" i="4"/>
  <c r="G59" i="4"/>
  <c r="G55" i="4"/>
  <c r="F68" i="4"/>
  <c r="F60" i="4"/>
  <c r="F56" i="4"/>
  <c r="F52" i="4"/>
  <c r="F48" i="4"/>
  <c r="F44" i="4"/>
  <c r="F40" i="4"/>
  <c r="F67" i="4"/>
  <c r="D51" i="4"/>
  <c r="D62" i="4"/>
  <c r="D50" i="4"/>
  <c r="D68" i="4"/>
  <c r="D64" i="4"/>
  <c r="D60" i="4"/>
  <c r="D56" i="4"/>
  <c r="D52" i="4"/>
  <c r="D48" i="4"/>
  <c r="D44" i="4"/>
  <c r="D40" i="4"/>
  <c r="E51" i="4"/>
  <c r="E46" i="4"/>
  <c r="H46" i="4" s="1"/>
  <c r="B46" i="12" s="1"/>
  <c r="E63" i="4"/>
  <c r="E39" i="4"/>
  <c r="E68" i="4"/>
  <c r="E64" i="4"/>
  <c r="E60" i="4"/>
  <c r="E56" i="4"/>
  <c r="E52" i="4"/>
  <c r="E44" i="4"/>
  <c r="H44" i="4" s="1"/>
  <c r="C44" i="12" s="1"/>
  <c r="E40" i="4"/>
  <c r="C67" i="4"/>
  <c r="C63" i="4"/>
  <c r="C55" i="4"/>
  <c r="C51" i="4"/>
  <c r="C47" i="4"/>
  <c r="H47" i="4" s="1"/>
  <c r="F47" i="12" s="1"/>
  <c r="C39" i="4"/>
  <c r="H38" i="4"/>
  <c r="H54" i="4"/>
  <c r="B54" i="12" s="1"/>
  <c r="B52" i="11"/>
  <c r="F48" i="11"/>
  <c r="C65" i="11"/>
  <c r="G61" i="11"/>
  <c r="G45" i="11"/>
  <c r="J68" i="11"/>
  <c r="J64" i="11"/>
  <c r="C61" i="11"/>
  <c r="J52" i="11"/>
  <c r="B48" i="11"/>
  <c r="C45" i="11"/>
  <c r="G57" i="11"/>
  <c r="B68" i="11"/>
  <c r="B64" i="11"/>
  <c r="C60" i="11"/>
  <c r="G56" i="11"/>
  <c r="H68" i="11"/>
  <c r="H64" i="11"/>
  <c r="I60" i="11"/>
  <c r="C56" i="11"/>
  <c r="F52" i="11"/>
  <c r="C49" i="11"/>
  <c r="G44" i="11"/>
  <c r="G41" i="11"/>
  <c r="I56" i="11"/>
  <c r="H52" i="11"/>
  <c r="D48" i="11"/>
  <c r="I44" i="11"/>
  <c r="G68" i="11"/>
  <c r="C68" i="11"/>
  <c r="G64" i="11"/>
  <c r="C64" i="11"/>
  <c r="H60" i="11"/>
  <c r="D60" i="11"/>
  <c r="H56" i="11"/>
  <c r="D56" i="11"/>
  <c r="G52" i="11"/>
  <c r="C52" i="11"/>
  <c r="G48" i="11"/>
  <c r="C48" i="11"/>
  <c r="H44" i="11"/>
  <c r="D44" i="11"/>
  <c r="F42" i="11"/>
  <c r="B42" i="11"/>
  <c r="H40" i="11"/>
  <c r="D40" i="11"/>
  <c r="J38" i="11"/>
  <c r="F38" i="11"/>
  <c r="B38" i="11"/>
  <c r="D37" i="11"/>
  <c r="I68" i="11"/>
  <c r="I64" i="11"/>
  <c r="J60" i="11"/>
  <c r="F60" i="11"/>
  <c r="J56" i="11"/>
  <c r="F56" i="11"/>
  <c r="B56" i="11"/>
  <c r="I52" i="11"/>
  <c r="E52" i="11"/>
  <c r="I48" i="11"/>
  <c r="E48" i="11"/>
  <c r="J44" i="11"/>
  <c r="F44" i="11"/>
  <c r="B44" i="11"/>
  <c r="H42" i="11"/>
  <c r="J40" i="11"/>
  <c r="F40" i="11"/>
  <c r="B40" i="11"/>
  <c r="H38" i="11"/>
  <c r="H37" i="11"/>
  <c r="I40" i="11"/>
  <c r="G69" i="11"/>
  <c r="C57" i="11"/>
  <c r="G53" i="11"/>
  <c r="C41" i="11"/>
  <c r="C69" i="11"/>
  <c r="G65" i="11"/>
  <c r="C53" i="11"/>
  <c r="G49" i="11"/>
  <c r="J69" i="11"/>
  <c r="F69" i="11"/>
  <c r="B69" i="11"/>
  <c r="J65" i="11"/>
  <c r="F65" i="11"/>
  <c r="B65" i="11"/>
  <c r="J61" i="11"/>
  <c r="F61" i="11"/>
  <c r="B61" i="11"/>
  <c r="J57" i="11"/>
  <c r="F57" i="11"/>
  <c r="B57" i="11"/>
  <c r="J53" i="11"/>
  <c r="F53" i="11"/>
  <c r="B53" i="11"/>
  <c r="J49" i="11"/>
  <c r="F49" i="11"/>
  <c r="B49" i="11"/>
  <c r="J45" i="11"/>
  <c r="F45" i="11"/>
  <c r="B45" i="11"/>
  <c r="J41" i="11"/>
  <c r="F41" i="11"/>
  <c r="B41" i="11"/>
  <c r="I69" i="11"/>
  <c r="E69" i="11"/>
  <c r="I65" i="11"/>
  <c r="E65" i="11"/>
  <c r="I61" i="11"/>
  <c r="E61" i="11"/>
  <c r="I57" i="11"/>
  <c r="E57" i="11"/>
  <c r="I53" i="11"/>
  <c r="E53" i="11"/>
  <c r="I49" i="11"/>
  <c r="E49" i="11"/>
  <c r="I45" i="11"/>
  <c r="E45" i="11"/>
  <c r="I41" i="11"/>
  <c r="E41" i="11"/>
  <c r="H69" i="11"/>
  <c r="H65" i="11"/>
  <c r="H61" i="11"/>
  <c r="H57" i="11"/>
  <c r="H53" i="11"/>
  <c r="H49" i="11"/>
  <c r="H45" i="11"/>
  <c r="H41" i="11"/>
  <c r="G37" i="11"/>
  <c r="C37" i="11"/>
  <c r="I37" i="11"/>
  <c r="H65" i="4" l="1"/>
  <c r="B65" i="12" s="1"/>
  <c r="H41" i="4"/>
  <c r="F41" i="12" s="1"/>
  <c r="H50" i="4"/>
  <c r="D50" i="12" s="1"/>
  <c r="H62" i="4"/>
  <c r="B62" i="12" s="1"/>
  <c r="H69" i="4"/>
  <c r="G69" i="12" s="1"/>
  <c r="H55" i="4"/>
  <c r="C55" i="12" s="1"/>
  <c r="H49" i="4"/>
  <c r="B49" i="12" s="1"/>
  <c r="H57" i="4"/>
  <c r="F57" i="12" s="1"/>
  <c r="H43" i="4"/>
  <c r="C43" i="12" s="1"/>
  <c r="H53" i="4"/>
  <c r="D53" i="12" s="1"/>
  <c r="H59" i="4"/>
  <c r="D59" i="12" s="1"/>
  <c r="H63" i="4"/>
  <c r="F63" i="12" s="1"/>
  <c r="H51" i="4"/>
  <c r="G51" i="12" s="1"/>
  <c r="H56" i="4"/>
  <c r="D56" i="12" s="1"/>
  <c r="H39" i="4"/>
  <c r="F39" i="12" s="1"/>
  <c r="H68" i="4"/>
  <c r="F68" i="12" s="1"/>
  <c r="H67" i="4"/>
  <c r="G67" i="12" s="1"/>
  <c r="C41" i="12"/>
  <c r="D41" i="12"/>
  <c r="E41" i="12"/>
  <c r="B41" i="12"/>
  <c r="B57" i="12"/>
  <c r="C50" i="12"/>
  <c r="H52" i="4"/>
  <c r="C52" i="12" s="1"/>
  <c r="H48" i="4"/>
  <c r="D48" i="12" s="1"/>
  <c r="C57" i="12"/>
  <c r="D57" i="12"/>
  <c r="G50" i="12"/>
  <c r="G42" i="12"/>
  <c r="C67" i="12"/>
  <c r="E50" i="12"/>
  <c r="F50" i="12"/>
  <c r="C58" i="12"/>
  <c r="H60" i="4"/>
  <c r="D60" i="12" s="1"/>
  <c r="G47" i="12"/>
  <c r="E66" i="12"/>
  <c r="B50" i="12"/>
  <c r="C47" i="12"/>
  <c r="H64" i="4"/>
  <c r="D64" i="12" s="1"/>
  <c r="H40" i="4"/>
  <c r="E40" i="12" s="1"/>
  <c r="E58" i="12"/>
  <c r="D55" i="12"/>
  <c r="G58" i="12"/>
  <c r="B58" i="12"/>
  <c r="B47" i="12"/>
  <c r="E47" i="12"/>
  <c r="B44" i="12"/>
  <c r="E63" i="12"/>
  <c r="E44" i="12"/>
  <c r="D47" i="12"/>
  <c r="F58" i="12"/>
  <c r="G66" i="12"/>
  <c r="C66" i="12"/>
  <c r="B66" i="12"/>
  <c r="E42" i="12"/>
  <c r="F44" i="12"/>
  <c r="F66" i="12"/>
  <c r="B42" i="12"/>
  <c r="F42" i="12"/>
  <c r="C42" i="12"/>
  <c r="B43" i="12"/>
  <c r="D44" i="12"/>
  <c r="G44" i="12"/>
  <c r="F55" i="12"/>
  <c r="E55" i="12"/>
  <c r="D38" i="12"/>
  <c r="E38" i="12"/>
  <c r="F38" i="12"/>
  <c r="C38" i="12"/>
  <c r="G38" i="12"/>
  <c r="D46" i="12"/>
  <c r="E46" i="12"/>
  <c r="F46" i="12"/>
  <c r="C46" i="12"/>
  <c r="G46" i="12"/>
  <c r="F69" i="12"/>
  <c r="E69" i="12"/>
  <c r="F61" i="12"/>
  <c r="C61" i="12"/>
  <c r="G61" i="12"/>
  <c r="D61" i="12"/>
  <c r="E61" i="12"/>
  <c r="D62" i="12"/>
  <c r="F62" i="12"/>
  <c r="C62" i="12"/>
  <c r="G62" i="12"/>
  <c r="G49" i="12"/>
  <c r="B38" i="12"/>
  <c r="B69" i="12"/>
  <c r="B61" i="12"/>
  <c r="C65" i="12"/>
  <c r="G65" i="12"/>
  <c r="D65" i="12"/>
  <c r="D54" i="12"/>
  <c r="E54" i="12"/>
  <c r="F54" i="12"/>
  <c r="C54" i="12"/>
  <c r="G54" i="12"/>
  <c r="F45" i="12"/>
  <c r="C45" i="12"/>
  <c r="G45" i="12"/>
  <c r="D45" i="12"/>
  <c r="E45" i="12"/>
  <c r="E67" i="12" l="1"/>
  <c r="E65" i="12"/>
  <c r="F65" i="12"/>
  <c r="E62" i="12"/>
  <c r="D69" i="12"/>
  <c r="B55" i="12"/>
  <c r="E57" i="12"/>
  <c r="G41" i="12"/>
  <c r="C69" i="12"/>
  <c r="G57" i="12"/>
  <c r="C49" i="12"/>
  <c r="E49" i="12"/>
  <c r="F49" i="12"/>
  <c r="D49" i="12"/>
  <c r="G55" i="12"/>
  <c r="E53" i="12"/>
  <c r="E43" i="12"/>
  <c r="F43" i="12"/>
  <c r="G43" i="12"/>
  <c r="D43" i="12"/>
  <c r="G53" i="12"/>
  <c r="C53" i="12"/>
  <c r="B53" i="12"/>
  <c r="F53" i="12"/>
  <c r="E59" i="12"/>
  <c r="E51" i="12"/>
  <c r="B51" i="12"/>
  <c r="C51" i="12"/>
  <c r="D51" i="12"/>
  <c r="D67" i="12"/>
  <c r="F51" i="12"/>
  <c r="G59" i="12"/>
  <c r="C59" i="12"/>
  <c r="B59" i="12"/>
  <c r="G56" i="12"/>
  <c r="F59" i="12"/>
  <c r="F56" i="12"/>
  <c r="C39" i="12"/>
  <c r="C56" i="12"/>
  <c r="B63" i="12"/>
  <c r="G63" i="12"/>
  <c r="C63" i="12"/>
  <c r="D63" i="12"/>
  <c r="D68" i="12"/>
  <c r="E56" i="12"/>
  <c r="B56" i="12"/>
  <c r="F52" i="12"/>
  <c r="E39" i="12"/>
  <c r="B60" i="12"/>
  <c r="B67" i="12"/>
  <c r="G68" i="12"/>
  <c r="D39" i="12"/>
  <c r="B39" i="12"/>
  <c r="C68" i="12"/>
  <c r="B68" i="12"/>
  <c r="G39" i="12"/>
  <c r="E68" i="12"/>
  <c r="F67" i="12"/>
  <c r="B48" i="12"/>
  <c r="D52" i="12"/>
  <c r="B52" i="12"/>
  <c r="F48" i="12"/>
  <c r="G48" i="12"/>
  <c r="C48" i="12"/>
  <c r="E52" i="12"/>
  <c r="G52" i="12"/>
  <c r="E48" i="12"/>
  <c r="F60" i="12"/>
  <c r="G60" i="12"/>
  <c r="C60" i="12"/>
  <c r="E60" i="12"/>
  <c r="F64" i="12"/>
  <c r="C64" i="12"/>
  <c r="B64" i="12"/>
  <c r="G64" i="12"/>
  <c r="E64" i="12"/>
  <c r="G40" i="12"/>
  <c r="B40" i="12"/>
  <c r="D40" i="12"/>
  <c r="C40" i="12"/>
  <c r="F40" i="12"/>
  <c r="AH7" i="14" l="1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6" i="14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4" i="12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4" i="4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4" i="11"/>
  <c r="F36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4" i="11"/>
  <c r="AI6" i="2" l="1"/>
  <c r="K73" i="8" l="1"/>
  <c r="M73" i="8"/>
  <c r="H5" i="4" l="1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4" i="4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B37" i="4"/>
  <c r="H37" i="4" s="1"/>
  <c r="E37" i="12" l="1"/>
  <c r="B37" i="12"/>
  <c r="C37" i="12"/>
  <c r="G37" i="12"/>
  <c r="D37" i="12"/>
  <c r="F37" i="12"/>
</calcChain>
</file>

<file path=xl/sharedStrings.xml><?xml version="1.0" encoding="utf-8"?>
<sst xmlns="http://schemas.openxmlformats.org/spreadsheetml/2006/main" count="960" uniqueCount="119">
  <si>
    <t>Parameter</t>
  </si>
  <si>
    <t xml:space="preserve">Total GDP </t>
  </si>
  <si>
    <t>GDP Services</t>
  </si>
  <si>
    <t>Population</t>
  </si>
  <si>
    <t>Population Urban</t>
  </si>
  <si>
    <t>GDP per capita</t>
  </si>
  <si>
    <t>GDP Services Share</t>
  </si>
  <si>
    <t>Unit</t>
  </si>
  <si>
    <t>Billion USD 2010 constant prices</t>
  </si>
  <si>
    <t>Million</t>
  </si>
  <si>
    <t>USD 2010 constant prices</t>
  </si>
  <si>
    <t>Percentage (%)</t>
  </si>
  <si>
    <t>Economies</t>
  </si>
  <si>
    <t>AUS</t>
  </si>
  <si>
    <t>Economy</t>
  </si>
  <si>
    <t>Fuel</t>
  </si>
  <si>
    <t>Electricity</t>
  </si>
  <si>
    <t>Gas</t>
  </si>
  <si>
    <t>Biomass</t>
  </si>
  <si>
    <t>LPG</t>
  </si>
  <si>
    <t>Diesel</t>
  </si>
  <si>
    <t>Kerosene</t>
  </si>
  <si>
    <t>Coal</t>
  </si>
  <si>
    <t>Coal Products</t>
  </si>
  <si>
    <t>Solar</t>
  </si>
  <si>
    <t>Activity</t>
  </si>
  <si>
    <t>Cooking</t>
  </si>
  <si>
    <t>Space Heating</t>
  </si>
  <si>
    <t>Water Heating</t>
  </si>
  <si>
    <t>Space Cooling</t>
  </si>
  <si>
    <t>Lighting</t>
  </si>
  <si>
    <t>Others</t>
  </si>
  <si>
    <t>Technology</t>
  </si>
  <si>
    <t>Heat Pump</t>
  </si>
  <si>
    <t>HPWH</t>
  </si>
  <si>
    <t>Air Conditioner</t>
  </si>
  <si>
    <t>Evaporative</t>
  </si>
  <si>
    <t>Fans</t>
  </si>
  <si>
    <t xml:space="preserve">Incandescent </t>
  </si>
  <si>
    <t xml:space="preserve">Halogens </t>
  </si>
  <si>
    <t xml:space="preserve">CFL </t>
  </si>
  <si>
    <t xml:space="preserve">LED </t>
  </si>
  <si>
    <t>Storage</t>
  </si>
  <si>
    <t>Instant</t>
  </si>
  <si>
    <t>ktoe</t>
  </si>
  <si>
    <t xml:space="preserve">Diesel </t>
  </si>
  <si>
    <t>Total</t>
  </si>
  <si>
    <t>Electric Heating</t>
  </si>
  <si>
    <t>Fridges</t>
  </si>
  <si>
    <t>Clothes Washers</t>
  </si>
  <si>
    <t>Dish Washers</t>
  </si>
  <si>
    <t>Clothes Dryers</t>
  </si>
  <si>
    <t>Television</t>
  </si>
  <si>
    <t>https://www.yourhome.gov.au/energy/lighting</t>
  </si>
  <si>
    <t>https://www.yourhome.gov.au/energy/heating-and-cooling</t>
  </si>
  <si>
    <t>Appliances</t>
  </si>
  <si>
    <t>https://www.yourhome.gov.au/energy/appliances</t>
  </si>
  <si>
    <t>https://www.choice.com.au/home-and-living/cooling/air-conditioners/buying-guides/air-conditioners</t>
  </si>
  <si>
    <t>Electric Heater</t>
  </si>
  <si>
    <t>https://www.choice.com.au/home-and-living/heating/electric-heaters/buying-guides/electric-heaters</t>
  </si>
  <si>
    <t>Gas Heater</t>
  </si>
  <si>
    <t>https://www.choice.com.au/home-and-living/heating/gas-heaters/buying-guides/gas-heaters</t>
  </si>
  <si>
    <t>Fridge</t>
  </si>
  <si>
    <t>https://www.choice.com.au/home-and-living/kitchen/fridges/buying-guides/fridges</t>
  </si>
  <si>
    <t>Solar Hot Water System</t>
  </si>
  <si>
    <t>https://www.choice.com.au/home-improvement/energy-saving/solar/buying-guides/solar-hot-water-systems</t>
  </si>
  <si>
    <t>Source: https://www.iea-4e.org/document/387/achievements-of-appliance-energy-efficiency-standards-and-labelling-programs-a-global-assessment-in-2016</t>
  </si>
  <si>
    <t>Source: https://www.canstarblue.com.au/appliances/air-conditioners/</t>
  </si>
  <si>
    <t>Source: https://www.canstarblue.com.au/technology/tvs/</t>
  </si>
  <si>
    <t>Source: https://www.canstarblue.com.au/appliances/refrigerators/</t>
  </si>
  <si>
    <t>Source: https://www.canstarblue.com.au/appliances/evaporative-coolers-guide/</t>
  </si>
  <si>
    <t>Source: https://www.canstarblue.com.au/appliances/clothes-dryers/</t>
  </si>
  <si>
    <t>https://www.sciencedirect.com/science/article/pii/S0166046213000677</t>
  </si>
  <si>
    <t>Dish Washer</t>
  </si>
  <si>
    <t>kWh/y</t>
  </si>
  <si>
    <t>Biomass Traditional</t>
  </si>
  <si>
    <t>Biomass Modern</t>
  </si>
  <si>
    <t>Biogas</t>
  </si>
  <si>
    <t>1/%</t>
  </si>
  <si>
    <t>1/COP</t>
  </si>
  <si>
    <t>%</t>
  </si>
  <si>
    <t xml:space="preserve">Electricity </t>
  </si>
  <si>
    <t xml:space="preserve">Heat Pump </t>
  </si>
  <si>
    <t xml:space="preserve">Gas </t>
  </si>
  <si>
    <t xml:space="preserve">Coal </t>
  </si>
  <si>
    <t xml:space="preserve">Kerosene </t>
  </si>
  <si>
    <t xml:space="preserve">Biomass </t>
  </si>
  <si>
    <t xml:space="preserve">Ground Source HP </t>
  </si>
  <si>
    <t xml:space="preserve">District Heating </t>
  </si>
  <si>
    <t xml:space="preserve">Solar </t>
  </si>
  <si>
    <t xml:space="preserve">Biogas </t>
  </si>
  <si>
    <t>1/EER</t>
  </si>
  <si>
    <t>% of Demand</t>
  </si>
  <si>
    <t>AC</t>
  </si>
  <si>
    <t xml:space="preserve">Evaporative </t>
  </si>
  <si>
    <t xml:space="preserve">Fans </t>
  </si>
  <si>
    <t xml:space="preserve">Solar HP </t>
  </si>
  <si>
    <t xml:space="preserve">Ground AC </t>
  </si>
  <si>
    <t>District Cooling</t>
  </si>
  <si>
    <t>% of HH dem</t>
  </si>
  <si>
    <t>COP</t>
  </si>
  <si>
    <t xml:space="preserve">Elec Storage </t>
  </si>
  <si>
    <t xml:space="preserve">Elec Instant </t>
  </si>
  <si>
    <t xml:space="preserve">Gas Storage </t>
  </si>
  <si>
    <t xml:space="preserve">Gas Instant </t>
  </si>
  <si>
    <t xml:space="preserve">LPG </t>
  </si>
  <si>
    <t xml:space="preserve"> HP WH </t>
  </si>
  <si>
    <t xml:space="preserve">Gr. Source HP </t>
  </si>
  <si>
    <t xml:space="preserve">Bio Gas </t>
  </si>
  <si>
    <t>Lum/wat</t>
  </si>
  <si>
    <t>Incandescent</t>
  </si>
  <si>
    <t xml:space="preserve">LFL </t>
  </si>
  <si>
    <t>Fuel Technology</t>
  </si>
  <si>
    <t>Index</t>
  </si>
  <si>
    <t>$$/Unit</t>
  </si>
  <si>
    <t>Stove</t>
  </si>
  <si>
    <t>Traditional</t>
  </si>
  <si>
    <t>Furnaces/Boilers</t>
  </si>
  <si>
    <t>Data Input from Regression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</si>
</sst>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%"/>
    <numFmt numFmtId="165" formatCode="0.0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0" fontId="3" fillId="0" borderId="1" xfId="3"/>
    <xf numFmtId="43" fontId="0" fillId="0" borderId="0" xfId="1" applyFont="1" applyBorder="1"/>
    <xf numFmtId="43" fontId="0" fillId="0" borderId="5" xfId="1" applyFont="1" applyBorder="1"/>
    <xf numFmtId="43" fontId="0" fillId="0" borderId="2" xfId="1" applyFont="1" applyBorder="1"/>
    <xf numFmtId="43" fontId="0" fillId="0" borderId="3" xfId="1" applyFont="1" applyBorder="1"/>
    <xf numFmtId="43" fontId="0" fillId="0" borderId="4" xfId="1" applyFont="1" applyBorder="1"/>
    <xf numFmtId="43" fontId="0" fillId="0" borderId="6" xfId="1" applyFont="1" applyBorder="1"/>
    <xf numFmtId="4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43" fontId="0" fillId="0" borderId="10" xfId="1" applyFont="1" applyBorder="1"/>
    <xf numFmtId="164" fontId="0" fillId="0" borderId="10" xfId="2" applyNumberFormat="1" applyFont="1" applyBorder="1"/>
    <xf numFmtId="43" fontId="2" fillId="0" borderId="10" xfId="1" applyFont="1" applyBorder="1"/>
    <xf numFmtId="164" fontId="2" fillId="0" borderId="10" xfId="2" applyNumberFormat="1" applyFont="1" applyBorder="1"/>
    <xf numFmtId="0" fontId="0" fillId="0" borderId="10" xfId="0" applyBorder="1"/>
    <xf numFmtId="1" fontId="2" fillId="0" borderId="10" xfId="0" applyNumberFormat="1" applyFont="1" applyBorder="1"/>
    <xf numFmtId="10" fontId="0" fillId="0" borderId="10" xfId="2" applyNumberFormat="1" applyFont="1" applyBorder="1"/>
    <xf numFmtId="1" fontId="0" fillId="0" borderId="10" xfId="0" applyNumberFormat="1" applyBorder="1"/>
    <xf numFmtId="2" fontId="0" fillId="0" borderId="10" xfId="0" applyNumberFormat="1" applyBorder="1"/>
    <xf numFmtId="2" fontId="2" fillId="0" borderId="10" xfId="0" applyNumberFormat="1" applyFont="1" applyBorder="1"/>
    <xf numFmtId="43" fontId="0" fillId="0" borderId="10" xfId="0" applyNumberFormat="1" applyBorder="1"/>
    <xf numFmtId="166" fontId="0" fillId="0" borderId="10" xfId="1" applyNumberFormat="1" applyFont="1" applyBorder="1"/>
    <xf numFmtId="1" fontId="0" fillId="0" borderId="10" xfId="0" applyNumberFormat="1" applyFill="1" applyBorder="1"/>
    <xf numFmtId="1" fontId="2" fillId="0" borderId="10" xfId="0" applyNumberFormat="1" applyFont="1" applyFill="1" applyBorder="1"/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4" fillId="0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0" fontId="2" fillId="0" borderId="10" xfId="2" applyNumberFormat="1" applyFont="1" applyBorder="1"/>
    <xf numFmtId="1" fontId="2" fillId="2" borderId="10" xfId="0" applyNumberFormat="1" applyFont="1" applyFill="1" applyBorder="1"/>
    <xf numFmtId="10" fontId="2" fillId="2" borderId="10" xfId="2" applyNumberFormat="1" applyFont="1" applyFill="1" applyBorder="1"/>
    <xf numFmtId="0" fontId="0" fillId="2" borderId="10" xfId="0" applyFill="1" applyBorder="1"/>
  </cellXfs>
  <cellStyles count="4">
    <cellStyle name="Comma" xfId="1" builtinId="3"/>
    <cellStyle name="Heading 1" xfId="3" builtinId="16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190500</xdr:rowOff>
    </xdr:from>
    <xdr:to>
      <xdr:col>7</xdr:col>
      <xdr:colOff>581025</xdr:colOff>
      <xdr:row>20</xdr:row>
      <xdr:rowOff>23052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"/>
          <a:ext cx="5467350" cy="3461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47626</xdr:colOff>
      <xdr:row>23</xdr:row>
      <xdr:rowOff>171450</xdr:rowOff>
    </xdr:from>
    <xdr:to>
      <xdr:col>8</xdr:col>
      <xdr:colOff>1</xdr:colOff>
      <xdr:row>39</xdr:row>
      <xdr:rowOff>146413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6" y="4695825"/>
          <a:ext cx="5448300" cy="31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590551</xdr:colOff>
      <xdr:row>0</xdr:row>
      <xdr:rowOff>257174</xdr:rowOff>
    </xdr:from>
    <xdr:to>
      <xdr:col>18</xdr:col>
      <xdr:colOff>578913</xdr:colOff>
      <xdr:row>12</xdr:row>
      <xdr:rowOff>171449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6" y="257174"/>
          <a:ext cx="5474762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190501</xdr:rowOff>
    </xdr:from>
    <xdr:to>
      <xdr:col>8</xdr:col>
      <xdr:colOff>19050</xdr:colOff>
      <xdr:row>58</xdr:row>
      <xdr:rowOff>37300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6"/>
          <a:ext cx="5514975" cy="279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142875</xdr:rowOff>
    </xdr:from>
    <xdr:to>
      <xdr:col>7</xdr:col>
      <xdr:colOff>0</xdr:colOff>
      <xdr:row>82</xdr:row>
      <xdr:rowOff>159053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9150"/>
          <a:ext cx="4886325" cy="3988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</xdr:row>
      <xdr:rowOff>161925</xdr:rowOff>
    </xdr:from>
    <xdr:to>
      <xdr:col>18</xdr:col>
      <xdr:colOff>600075</xdr:colOff>
      <xdr:row>32</xdr:row>
      <xdr:rowOff>177705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4686300"/>
          <a:ext cx="5476875" cy="1739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581025</xdr:colOff>
      <xdr:row>36</xdr:row>
      <xdr:rowOff>142875</xdr:rowOff>
    </xdr:from>
    <xdr:to>
      <xdr:col>19</xdr:col>
      <xdr:colOff>0</xdr:colOff>
      <xdr:row>47</xdr:row>
      <xdr:rowOff>65945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7219950"/>
          <a:ext cx="5514975" cy="210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</xdr:colOff>
      <xdr:row>51</xdr:row>
      <xdr:rowOff>9526</xdr:rowOff>
    </xdr:from>
    <xdr:to>
      <xdr:col>20</xdr:col>
      <xdr:colOff>0</xdr:colOff>
      <xdr:row>59</xdr:row>
      <xdr:rowOff>145128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10106026"/>
          <a:ext cx="6076950" cy="1659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600075</xdr:colOff>
      <xdr:row>64</xdr:row>
      <xdr:rowOff>9526</xdr:rowOff>
    </xdr:from>
    <xdr:to>
      <xdr:col>19</xdr:col>
      <xdr:colOff>590550</xdr:colOff>
      <xdr:row>72</xdr:row>
      <xdr:rowOff>54294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2734926"/>
          <a:ext cx="6086475" cy="1568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38101</xdr:colOff>
      <xdr:row>76</xdr:row>
      <xdr:rowOff>9525</xdr:rowOff>
    </xdr:from>
    <xdr:to>
      <xdr:col>18</xdr:col>
      <xdr:colOff>605227</xdr:colOff>
      <xdr:row>87</xdr:row>
      <xdr:rowOff>171450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6" y="15097125"/>
          <a:ext cx="5443926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28575</xdr:rowOff>
    </xdr:from>
    <xdr:to>
      <xdr:col>8</xdr:col>
      <xdr:colOff>571500</xdr:colOff>
      <xdr:row>95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606742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99</xdr:row>
      <xdr:rowOff>38100</xdr:rowOff>
    </xdr:from>
    <xdr:to>
      <xdr:col>6</xdr:col>
      <xdr:colOff>421609</xdr:colOff>
      <xdr:row>121</xdr:row>
      <xdr:rowOff>114300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9507200"/>
          <a:ext cx="4631658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28576</xdr:colOff>
      <xdr:row>99</xdr:row>
      <xdr:rowOff>38101</xdr:rowOff>
    </xdr:from>
    <xdr:to>
      <xdr:col>15</xdr:col>
      <xdr:colOff>82906</xdr:colOff>
      <xdr:row>117</xdr:row>
      <xdr:rowOff>171451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1" y="19507201"/>
          <a:ext cx="3711930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28576</xdr:colOff>
      <xdr:row>117</xdr:row>
      <xdr:rowOff>152400</xdr:rowOff>
    </xdr:from>
    <xdr:to>
      <xdr:col>15</xdr:col>
      <xdr:colOff>85726</xdr:colOff>
      <xdr:row>130</xdr:row>
      <xdr:rowOff>187242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1" y="23050500"/>
          <a:ext cx="3714750" cy="258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571500</xdr:colOff>
      <xdr:row>98</xdr:row>
      <xdr:rowOff>152400</xdr:rowOff>
    </xdr:from>
    <xdr:to>
      <xdr:col>26</xdr:col>
      <xdr:colOff>57150</xdr:colOff>
      <xdr:row>110</xdr:row>
      <xdr:rowOff>117797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225" y="19431000"/>
          <a:ext cx="5581650" cy="2260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126</xdr:row>
      <xdr:rowOff>38100</xdr:rowOff>
    </xdr:from>
    <xdr:to>
      <xdr:col>8</xdr:col>
      <xdr:colOff>47626</xdr:colOff>
      <xdr:row>137</xdr:row>
      <xdr:rowOff>131496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4726900"/>
          <a:ext cx="5543550" cy="219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115</xdr:row>
      <xdr:rowOff>1</xdr:rowOff>
    </xdr:from>
    <xdr:to>
      <xdr:col>25</xdr:col>
      <xdr:colOff>9525</xdr:colOff>
      <xdr:row>136</xdr:row>
      <xdr:rowOff>76677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" y="22593301"/>
          <a:ext cx="4886325" cy="4153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608990</xdr:colOff>
      <xdr:row>17</xdr:row>
      <xdr:rowOff>94857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876190" cy="3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tabSelected="1" workbookViewId="0">
      <selection activeCell="F14" sqref="F14"/>
    </sheetView>
  </sheetViews>
  <sheetFormatPr defaultRowHeight="15" x14ac:dyDescent="0.25"/>
  <cols>
    <col min="1" max="1" width="10.42578125" customWidth="1"/>
    <col min="2" max="7" width="15.7109375" customWidth="1"/>
  </cols>
  <sheetData>
    <row r="1" spans="1:7" ht="30" x14ac:dyDescent="0.25">
      <c r="A1" s="30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</row>
    <row r="2" spans="1:7" ht="30" x14ac:dyDescent="0.25">
      <c r="A2" s="30" t="s">
        <v>7</v>
      </c>
      <c r="B2" s="31" t="s">
        <v>8</v>
      </c>
      <c r="C2" s="31" t="s">
        <v>8</v>
      </c>
      <c r="D2" s="31" t="s">
        <v>9</v>
      </c>
      <c r="E2" s="31" t="s">
        <v>9</v>
      </c>
      <c r="F2" s="31" t="s">
        <v>10</v>
      </c>
      <c r="G2" s="31" t="s">
        <v>11</v>
      </c>
    </row>
    <row r="3" spans="1:7" x14ac:dyDescent="0.25">
      <c r="A3" s="30" t="s">
        <v>12</v>
      </c>
      <c r="B3" s="30" t="s">
        <v>13</v>
      </c>
      <c r="C3" s="30" t="s">
        <v>13</v>
      </c>
      <c r="D3" s="30" t="s">
        <v>13</v>
      </c>
      <c r="E3" s="30" t="s">
        <v>13</v>
      </c>
      <c r="F3" s="30" t="s">
        <v>13</v>
      </c>
      <c r="G3" s="30" t="s">
        <v>13</v>
      </c>
    </row>
    <row r="4" spans="1:7" x14ac:dyDescent="0.25">
      <c r="A4" s="30">
        <v>1980</v>
      </c>
      <c r="B4" s="16">
        <v>439.40150199999999</v>
      </c>
      <c r="C4" s="16">
        <v>251.30359490000001</v>
      </c>
      <c r="D4" s="16">
        <v>14.588405</v>
      </c>
      <c r="E4" s="16">
        <v>12.5693</v>
      </c>
      <c r="F4" s="16">
        <v>30119.913863098809</v>
      </c>
      <c r="G4" s="17">
        <v>0.57192247581347599</v>
      </c>
    </row>
    <row r="5" spans="1:7" x14ac:dyDescent="0.25">
      <c r="A5" s="30">
        <v>1981</v>
      </c>
      <c r="B5" s="16">
        <v>454.06810560000002</v>
      </c>
      <c r="C5" s="16">
        <v>263.5861271</v>
      </c>
      <c r="D5" s="16">
        <v>14.777243</v>
      </c>
      <c r="E5" s="16">
        <v>12.792439</v>
      </c>
      <c r="F5" s="16">
        <v>30727.525127657442</v>
      </c>
      <c r="G5" s="17">
        <v>0.58049910101415414</v>
      </c>
    </row>
    <row r="6" spans="1:7" x14ac:dyDescent="0.25">
      <c r="A6" s="30">
        <v>1982</v>
      </c>
      <c r="B6" s="16">
        <v>469.18235879999997</v>
      </c>
      <c r="C6" s="16">
        <v>272.66084760000001</v>
      </c>
      <c r="D6" s="16">
        <v>14.979205</v>
      </c>
      <c r="E6" s="16">
        <v>13.002993</v>
      </c>
      <c r="F6" s="16">
        <v>31322.246995084181</v>
      </c>
      <c r="G6" s="17">
        <v>0.58114045101220035</v>
      </c>
    </row>
    <row r="7" spans="1:7" x14ac:dyDescent="0.25">
      <c r="A7" s="30">
        <v>1983</v>
      </c>
      <c r="B7" s="16">
        <v>458.76333160000001</v>
      </c>
      <c r="C7" s="16">
        <v>271.42762040000002</v>
      </c>
      <c r="D7" s="16">
        <v>15.194640999999999</v>
      </c>
      <c r="E7" s="16">
        <v>13.162165</v>
      </c>
      <c r="F7" s="16">
        <v>30192.442954065191</v>
      </c>
      <c r="G7" s="17">
        <v>0.59165064359734021</v>
      </c>
    </row>
    <row r="8" spans="1:7" x14ac:dyDescent="0.25">
      <c r="A8" s="30">
        <v>1984</v>
      </c>
      <c r="B8" s="16">
        <v>479.7809163</v>
      </c>
      <c r="C8" s="16">
        <v>281.18922149999997</v>
      </c>
      <c r="D8" s="16">
        <v>15.423165999999998</v>
      </c>
      <c r="E8" s="16">
        <v>13.307373999999999</v>
      </c>
      <c r="F8" s="16">
        <v>31107.809920479365</v>
      </c>
      <c r="G8" s="17">
        <v>0.58607837858264555</v>
      </c>
    </row>
    <row r="9" spans="1:7" x14ac:dyDescent="0.25">
      <c r="A9" s="30">
        <v>1985</v>
      </c>
      <c r="B9" s="16">
        <v>504.96611189999999</v>
      </c>
      <c r="C9" s="16">
        <v>295.63266470000002</v>
      </c>
      <c r="D9" s="16">
        <v>15.663663</v>
      </c>
      <c r="E9" s="16">
        <v>13.486012000000001</v>
      </c>
      <c r="F9" s="16">
        <v>32238.060273640975</v>
      </c>
      <c r="G9" s="17">
        <v>0.58545050397073983</v>
      </c>
    </row>
    <row r="10" spans="1:7" x14ac:dyDescent="0.25">
      <c r="A10" s="30">
        <v>1986</v>
      </c>
      <c r="B10" s="16">
        <v>525.35024490000001</v>
      </c>
      <c r="C10" s="16">
        <v>311.19248640000001</v>
      </c>
      <c r="D10" s="16">
        <v>15.917572</v>
      </c>
      <c r="E10" s="16">
        <v>13.704062</v>
      </c>
      <c r="F10" s="16">
        <v>33004.420831267482</v>
      </c>
      <c r="G10" s="17">
        <v>0.59235241521441617</v>
      </c>
    </row>
    <row r="11" spans="1:7" x14ac:dyDescent="0.25">
      <c r="A11" s="30">
        <v>1987</v>
      </c>
      <c r="B11" s="16">
        <v>538.77581610000004</v>
      </c>
      <c r="C11" s="16">
        <v>326.25254319999999</v>
      </c>
      <c r="D11" s="16">
        <v>16.183167999999998</v>
      </c>
      <c r="E11" s="16">
        <v>13.909212999999999</v>
      </c>
      <c r="F11" s="16">
        <v>33292.357596485439</v>
      </c>
      <c r="G11" s="17">
        <v>0.60554414925603406</v>
      </c>
    </row>
    <row r="12" spans="1:7" x14ac:dyDescent="0.25">
      <c r="A12" s="30">
        <v>1988</v>
      </c>
      <c r="B12" s="16">
        <v>569.69030069999997</v>
      </c>
      <c r="C12" s="16">
        <v>346.01891710000001</v>
      </c>
      <c r="D12" s="16">
        <v>16.452255000000001</v>
      </c>
      <c r="E12" s="16">
        <v>14.133874</v>
      </c>
      <c r="F12" s="16">
        <v>34626.88249726253</v>
      </c>
      <c r="G12" s="17">
        <v>0.60738074121120456</v>
      </c>
    </row>
    <row r="13" spans="1:7" x14ac:dyDescent="0.25">
      <c r="A13" s="30">
        <v>1989</v>
      </c>
      <c r="B13" s="16">
        <v>591.73567660000003</v>
      </c>
      <c r="C13" s="16">
        <v>359.14465460000002</v>
      </c>
      <c r="D13" s="16">
        <v>16.713989000000002</v>
      </c>
      <c r="E13" s="16">
        <v>14.370091</v>
      </c>
      <c r="F13" s="16">
        <v>35403.617688153317</v>
      </c>
      <c r="G13" s="17">
        <v>0.60693425933615575</v>
      </c>
    </row>
    <row r="14" spans="1:7" x14ac:dyDescent="0.25">
      <c r="A14" s="30">
        <v>1990</v>
      </c>
      <c r="B14" s="16">
        <v>612.85439410000004</v>
      </c>
      <c r="C14" s="16">
        <v>374.64763099999999</v>
      </c>
      <c r="D14" s="16">
        <v>16.960597</v>
      </c>
      <c r="E14" s="16">
        <v>14.579226999999999</v>
      </c>
      <c r="F14" s="16">
        <v>36134.010736768287</v>
      </c>
      <c r="G14" s="17">
        <v>0.61131589266025299</v>
      </c>
    </row>
    <row r="15" spans="1:7" x14ac:dyDescent="0.25">
      <c r="A15" s="30">
        <v>1991</v>
      </c>
      <c r="B15" s="16">
        <v>610.42720759999997</v>
      </c>
      <c r="C15" s="16">
        <v>377.86175900000001</v>
      </c>
      <c r="D15" s="16">
        <v>17.189240000000002</v>
      </c>
      <c r="E15" s="16">
        <v>14.761055000000001</v>
      </c>
      <c r="F15" s="16">
        <v>35512.169682894644</v>
      </c>
      <c r="G15" s="17">
        <v>0.61901198749909725</v>
      </c>
    </row>
    <row r="16" spans="1:7" x14ac:dyDescent="0.25">
      <c r="A16" s="30">
        <v>1992</v>
      </c>
      <c r="B16" s="16">
        <v>612.95003910000003</v>
      </c>
      <c r="C16" s="16">
        <v>387.5925689</v>
      </c>
      <c r="D16" s="16">
        <v>17.402172999999998</v>
      </c>
      <c r="E16" s="16">
        <v>14.920610999999999</v>
      </c>
      <c r="F16" s="16">
        <v>35222.614963085362</v>
      </c>
      <c r="G16" s="17">
        <v>0.63233957773965654</v>
      </c>
    </row>
    <row r="17" spans="1:7" x14ac:dyDescent="0.25">
      <c r="A17" s="30">
        <v>1993</v>
      </c>
      <c r="B17" s="16">
        <v>637.6483862</v>
      </c>
      <c r="C17" s="16">
        <v>398.8771504</v>
      </c>
      <c r="D17" s="16">
        <v>17.603205000000003</v>
      </c>
      <c r="E17" s="16">
        <v>15.044687</v>
      </c>
      <c r="F17" s="16">
        <v>36223.425575058631</v>
      </c>
      <c r="G17" s="17">
        <v>0.62554404438638567</v>
      </c>
    </row>
    <row r="18" spans="1:7" x14ac:dyDescent="0.25">
      <c r="A18" s="30">
        <v>1994</v>
      </c>
      <c r="B18" s="16">
        <v>663.03192750000005</v>
      </c>
      <c r="C18" s="16">
        <v>418.53299179999999</v>
      </c>
      <c r="D18" s="16">
        <v>17.798528999999998</v>
      </c>
      <c r="E18" s="16">
        <v>15.181749</v>
      </c>
      <c r="F18" s="16">
        <v>37252.063218258103</v>
      </c>
      <c r="G18" s="17">
        <v>0.63124108273051449</v>
      </c>
    </row>
    <row r="19" spans="1:7" x14ac:dyDescent="0.25">
      <c r="A19" s="30">
        <v>1995</v>
      </c>
      <c r="B19" s="16">
        <v>688.45466750000003</v>
      </c>
      <c r="C19" s="16">
        <v>442.97568100000001</v>
      </c>
      <c r="D19" s="16">
        <v>17.993074</v>
      </c>
      <c r="E19" s="16">
        <v>15.342767</v>
      </c>
      <c r="F19" s="16">
        <v>38262.20397359562</v>
      </c>
      <c r="G19" s="17">
        <v>0.64343478505068019</v>
      </c>
    </row>
    <row r="20" spans="1:7" x14ac:dyDescent="0.25">
      <c r="A20" s="30">
        <v>1996</v>
      </c>
      <c r="B20" s="16">
        <v>715.15763870000001</v>
      </c>
      <c r="C20" s="16">
        <v>457.26911580000001</v>
      </c>
      <c r="D20" s="16">
        <v>18.189276999999997</v>
      </c>
      <c r="E20" s="16">
        <v>15.521685</v>
      </c>
      <c r="F20" s="16">
        <v>39317.540697192097</v>
      </c>
      <c r="G20" s="17">
        <v>0.63939625483301155</v>
      </c>
    </row>
    <row r="21" spans="1:7" x14ac:dyDescent="0.25">
      <c r="A21" s="30">
        <v>1997</v>
      </c>
      <c r="B21" s="16">
        <v>743.52420470000004</v>
      </c>
      <c r="C21" s="16">
        <v>478.92164819999999</v>
      </c>
      <c r="D21" s="16">
        <v>18.387214</v>
      </c>
      <c r="E21" s="16">
        <v>15.672048</v>
      </c>
      <c r="F21" s="16">
        <v>40437.023504485238</v>
      </c>
      <c r="G21" s="17">
        <v>0.64412381624245452</v>
      </c>
    </row>
    <row r="22" spans="1:7" x14ac:dyDescent="0.25">
      <c r="A22" s="30">
        <v>1998</v>
      </c>
      <c r="B22" s="16">
        <v>777.55263779999996</v>
      </c>
      <c r="C22" s="16">
        <v>498.21667980000001</v>
      </c>
      <c r="D22" s="16">
        <v>18.587021</v>
      </c>
      <c r="E22" s="16">
        <v>15.811356</v>
      </c>
      <c r="F22" s="16">
        <v>41833.09621267442</v>
      </c>
      <c r="G22" s="17">
        <v>0.64074977767376562</v>
      </c>
    </row>
    <row r="23" spans="1:7" x14ac:dyDescent="0.25">
      <c r="A23" s="30">
        <v>1999</v>
      </c>
      <c r="B23" s="16">
        <v>817.00304180000001</v>
      </c>
      <c r="C23" s="16">
        <v>524.2368262</v>
      </c>
      <c r="D23" s="16">
        <v>18.788186000000003</v>
      </c>
      <c r="E23" s="16">
        <v>15.967866000000001</v>
      </c>
      <c r="F23" s="16">
        <v>43484.93472440607</v>
      </c>
      <c r="G23" s="17">
        <v>0.64165835300320906</v>
      </c>
    </row>
    <row r="24" spans="1:7" x14ac:dyDescent="0.25">
      <c r="A24" s="30">
        <v>2000</v>
      </c>
      <c r="B24" s="16">
        <v>849.13660749999997</v>
      </c>
      <c r="C24" s="16">
        <v>546.02515570000003</v>
      </c>
      <c r="D24" s="16">
        <v>18.991431000000002</v>
      </c>
      <c r="E24" s="16">
        <v>16.13353</v>
      </c>
      <c r="F24" s="16">
        <v>44711.565310691956</v>
      </c>
      <c r="G24" s="17">
        <v>0.64303570341595484</v>
      </c>
    </row>
    <row r="25" spans="1:7" x14ac:dyDescent="0.25">
      <c r="A25" s="30">
        <v>2001</v>
      </c>
      <c r="B25" s="16">
        <v>865.53187590000005</v>
      </c>
      <c r="C25" s="16">
        <v>565.77179169999999</v>
      </c>
      <c r="D25" s="16">
        <v>19.194671999999997</v>
      </c>
      <c r="E25" s="16">
        <v>16.326333000000002</v>
      </c>
      <c r="F25" s="16">
        <v>45092.298315907676</v>
      </c>
      <c r="G25" s="17">
        <v>0.65366950363520393</v>
      </c>
    </row>
    <row r="26" spans="1:7" x14ac:dyDescent="0.25">
      <c r="A26" s="30">
        <v>2002</v>
      </c>
      <c r="B26" s="16">
        <v>900.16553769999996</v>
      </c>
      <c r="C26" s="16">
        <v>587.36668929999996</v>
      </c>
      <c r="D26" s="16">
        <v>19.401367999999998</v>
      </c>
      <c r="E26" s="16">
        <v>16.550802000000001</v>
      </c>
      <c r="F26" s="16">
        <v>46397.013741505238</v>
      </c>
      <c r="G26" s="17">
        <v>0.65250963817252117</v>
      </c>
    </row>
    <row r="27" spans="1:7" x14ac:dyDescent="0.25">
      <c r="A27" s="30">
        <v>2003</v>
      </c>
      <c r="B27" s="16">
        <v>927.04411919999995</v>
      </c>
      <c r="C27" s="16">
        <v>605.10873890000005</v>
      </c>
      <c r="D27" s="16">
        <v>19.624166000000002</v>
      </c>
      <c r="E27" s="16">
        <v>16.780377000000001</v>
      </c>
      <c r="F27" s="16">
        <v>47239.924448254249</v>
      </c>
      <c r="G27" s="17">
        <v>0.65272917045435053</v>
      </c>
    </row>
    <row r="28" spans="1:7" x14ac:dyDescent="0.25">
      <c r="A28" s="30">
        <v>2004</v>
      </c>
      <c r="B28" s="16">
        <v>964.6404225</v>
      </c>
      <c r="C28" s="16">
        <v>627.68342849999999</v>
      </c>
      <c r="D28" s="16">
        <v>19.879649000000001</v>
      </c>
      <c r="E28" s="16">
        <v>17.000205999999999</v>
      </c>
      <c r="F28" s="16">
        <v>48524.016822429818</v>
      </c>
      <c r="G28" s="17">
        <v>0.65069160887252786</v>
      </c>
    </row>
    <row r="29" spans="1:7" x14ac:dyDescent="0.25">
      <c r="A29" s="30">
        <v>2005</v>
      </c>
      <c r="B29" s="16">
        <v>995.54941929999995</v>
      </c>
      <c r="C29" s="16">
        <v>651.18501219999996</v>
      </c>
      <c r="D29" s="16">
        <v>20.178540000000002</v>
      </c>
      <c r="E29" s="16">
        <v>17.250330000000002</v>
      </c>
      <c r="F29" s="16">
        <v>49337.039215919482</v>
      </c>
      <c r="G29" s="17">
        <v>0.654096119766578</v>
      </c>
    </row>
    <row r="30" spans="1:7" x14ac:dyDescent="0.25">
      <c r="A30" s="30">
        <v>2006</v>
      </c>
      <c r="B30" s="16">
        <v>1023.3703389999999</v>
      </c>
      <c r="C30" s="16">
        <v>671.77643239999998</v>
      </c>
      <c r="D30" s="16">
        <v>20.526302999999999</v>
      </c>
      <c r="E30" s="16">
        <v>17.531120999999999</v>
      </c>
      <c r="F30" s="16">
        <v>49856.534759328068</v>
      </c>
      <c r="G30" s="17">
        <v>0.65643531652132436</v>
      </c>
    </row>
    <row r="31" spans="1:7" x14ac:dyDescent="0.25">
      <c r="A31" s="30">
        <v>2007</v>
      </c>
      <c r="B31" s="16">
        <v>1062.7117699999999</v>
      </c>
      <c r="C31" s="16">
        <v>699.93538320000005</v>
      </c>
      <c r="D31" s="16">
        <v>20.916344000000002</v>
      </c>
      <c r="E31" s="16">
        <v>17.666387</v>
      </c>
      <c r="F31" s="16">
        <v>50807.720986038468</v>
      </c>
      <c r="G31" s="17">
        <v>0.65863143983057615</v>
      </c>
    </row>
    <row r="32" spans="1:7" x14ac:dyDescent="0.25">
      <c r="A32" s="30">
        <v>2008</v>
      </c>
      <c r="B32" s="16">
        <v>1101.585169</v>
      </c>
      <c r="C32" s="16">
        <v>723.83646309999995</v>
      </c>
      <c r="D32" s="16">
        <v>21.332281999999999</v>
      </c>
      <c r="E32" s="16">
        <v>18.049707999999999</v>
      </c>
      <c r="F32" s="16">
        <v>51639.349648574869</v>
      </c>
      <c r="G32" s="17">
        <v>0.65708624577533681</v>
      </c>
    </row>
    <row r="33" spans="1:7" x14ac:dyDescent="0.25">
      <c r="A33" s="30">
        <v>2009</v>
      </c>
      <c r="B33" s="16">
        <v>1122.9218310000001</v>
      </c>
      <c r="C33" s="16">
        <v>739.4326026</v>
      </c>
      <c r="D33" s="16">
        <v>21.750850999999997</v>
      </c>
      <c r="E33" s="16">
        <v>18.451611</v>
      </c>
      <c r="F33" s="16">
        <v>51626.569967308416</v>
      </c>
      <c r="G33" s="17">
        <v>0.65848982732975281</v>
      </c>
    </row>
    <row r="34" spans="1:7" x14ac:dyDescent="0.25">
      <c r="A34" s="30">
        <v>2010</v>
      </c>
      <c r="B34" s="16">
        <v>1146.1384660000001</v>
      </c>
      <c r="C34" s="16">
        <v>753.46075929999995</v>
      </c>
      <c r="D34" s="16">
        <v>22.154679000000002</v>
      </c>
      <c r="E34" s="16">
        <v>18.767085000000002</v>
      </c>
      <c r="F34" s="16">
        <v>51733.472012842074</v>
      </c>
      <c r="G34" s="17">
        <v>0.65739069200736511</v>
      </c>
    </row>
    <row r="35" spans="1:7" x14ac:dyDescent="0.25">
      <c r="A35" s="30">
        <v>2011</v>
      </c>
      <c r="B35" s="16">
        <v>1174.3647000000001</v>
      </c>
      <c r="C35" s="16">
        <v>775.20171779999998</v>
      </c>
      <c r="D35" s="16">
        <v>22.538001000000001</v>
      </c>
      <c r="E35" s="16">
        <v>19.056039999999999</v>
      </c>
      <c r="F35" s="16">
        <v>52105.983134884053</v>
      </c>
      <c r="G35" s="17">
        <v>0.66010304788623153</v>
      </c>
    </row>
    <row r="36" spans="1:7" x14ac:dyDescent="0.25">
      <c r="A36" s="30">
        <v>2012</v>
      </c>
      <c r="B36" s="16">
        <v>1220.175493</v>
      </c>
      <c r="C36" s="16">
        <v>801.23291740000002</v>
      </c>
      <c r="D36" s="16">
        <v>22.903948</v>
      </c>
      <c r="E36" s="16">
        <v>19.414833999999999</v>
      </c>
      <c r="F36" s="16">
        <v>53273.58816043417</v>
      </c>
      <c r="G36" s="17">
        <v>0.65665383544955369</v>
      </c>
    </row>
    <row r="37" spans="1:7" x14ac:dyDescent="0.25">
      <c r="A37" s="30">
        <v>2013</v>
      </c>
      <c r="B37" s="16">
        <v>1252.0918979999999</v>
      </c>
      <c r="C37" s="16">
        <v>821.19035459999998</v>
      </c>
      <c r="D37" s="16">
        <v>23.254913000000002</v>
      </c>
      <c r="E37" s="16">
        <v>19.775013000000001</v>
      </c>
      <c r="F37" s="16">
        <v>53842.037508375099</v>
      </c>
      <c r="G37" s="17">
        <v>0.65585469877387548</v>
      </c>
    </row>
    <row r="38" spans="1:7" x14ac:dyDescent="0.25">
      <c r="A38" s="30">
        <v>2014</v>
      </c>
      <c r="B38" s="16">
        <v>1284.2544700000001</v>
      </c>
      <c r="C38" s="16">
        <v>839.55138629999999</v>
      </c>
      <c r="D38" s="16">
        <v>23.596423999999999</v>
      </c>
      <c r="E38" s="16">
        <v>20.095656999999999</v>
      </c>
      <c r="F38" s="16">
        <v>54425.80918193367</v>
      </c>
      <c r="G38" s="17">
        <v>0.65372666080733977</v>
      </c>
    </row>
    <row r="39" spans="1:7" x14ac:dyDescent="0.25">
      <c r="A39" s="30">
        <v>2015</v>
      </c>
      <c r="B39" s="16">
        <v>1314.2556239999999</v>
      </c>
      <c r="C39" s="16">
        <v>863.01507319999996</v>
      </c>
      <c r="D39" s="16">
        <v>23.932501999999999</v>
      </c>
      <c r="E39" s="16">
        <v>20.410546</v>
      </c>
      <c r="F39" s="16">
        <v>54915.0951287918</v>
      </c>
      <c r="G39" s="17">
        <v>0.65665693753957266</v>
      </c>
    </row>
    <row r="40" spans="1:7" x14ac:dyDescent="0.25">
      <c r="A40" s="30">
        <v>2016</v>
      </c>
      <c r="B40" s="16">
        <v>1351.669261</v>
      </c>
      <c r="C40" s="16">
        <v>894.55158210000002</v>
      </c>
      <c r="D40" s="16">
        <v>24.262712000000001</v>
      </c>
      <c r="E40" s="16">
        <v>20.755797999999999</v>
      </c>
      <c r="F40" s="16">
        <v>55709.735210144689</v>
      </c>
      <c r="G40" s="17">
        <v>0.6618124772906262</v>
      </c>
    </row>
    <row r="41" spans="1:7" x14ac:dyDescent="0.25">
      <c r="A41" s="30">
        <v>2017</v>
      </c>
      <c r="B41" s="16">
        <v>1395.4633450563999</v>
      </c>
      <c r="C41" s="16">
        <v>946.38877042187937</v>
      </c>
      <c r="D41" s="16">
        <v>24.584619999999997</v>
      </c>
      <c r="E41" s="16">
        <v>21.031177661704096</v>
      </c>
      <c r="F41" s="16">
        <v>56761.639799858611</v>
      </c>
      <c r="G41" s="17">
        <v>0.67818963054427595</v>
      </c>
    </row>
    <row r="42" spans="1:7" x14ac:dyDescent="0.25">
      <c r="A42" s="32">
        <v>2018</v>
      </c>
      <c r="B42" s="18">
        <v>1440.6763574362274</v>
      </c>
      <c r="C42" s="18">
        <v>980.5677438240582</v>
      </c>
      <c r="D42" s="18">
        <v>24.898152</v>
      </c>
      <c r="E42" s="18">
        <v>21.299391984098726</v>
      </c>
      <c r="F42" s="18">
        <v>57862.782644921892</v>
      </c>
      <c r="G42" s="19">
        <v>0.68063013511864601</v>
      </c>
    </row>
    <row r="43" spans="1:7" x14ac:dyDescent="0.25">
      <c r="A43" s="32">
        <v>2019</v>
      </c>
      <c r="B43" s="18">
        <v>1487.354271417161</v>
      </c>
      <c r="C43" s="18">
        <v>1015.9680336270599</v>
      </c>
      <c r="D43" s="18">
        <v>25.203198</v>
      </c>
      <c r="E43" s="18">
        <v>21.560346866500495</v>
      </c>
      <c r="F43" s="18">
        <v>59014.505675714689</v>
      </c>
      <c r="G43" s="19">
        <v>0.68307063969301596</v>
      </c>
    </row>
    <row r="44" spans="1:7" x14ac:dyDescent="0.25">
      <c r="A44" s="32">
        <v>2020</v>
      </c>
      <c r="B44" s="18">
        <v>1535.5445498110771</v>
      </c>
      <c r="C44" s="18">
        <v>1052.6329014145397</v>
      </c>
      <c r="D44" s="18">
        <v>25.499883999999998</v>
      </c>
      <c r="E44" s="18">
        <v>22.975395483999996</v>
      </c>
      <c r="F44" s="18">
        <v>60217.707257455651</v>
      </c>
      <c r="G44" s="19">
        <v>0.68551114426738602</v>
      </c>
    </row>
    <row r="45" spans="1:7" x14ac:dyDescent="0.25">
      <c r="A45" s="32">
        <v>2021</v>
      </c>
      <c r="B45" s="18">
        <v>1584.5284209500505</v>
      </c>
      <c r="C45" s="18">
        <v>1090.0789398292113</v>
      </c>
      <c r="D45" s="18">
        <v>25.788215000000001</v>
      </c>
      <c r="E45" s="18">
        <v>23.235181715</v>
      </c>
      <c r="F45" s="18">
        <v>61443.896793556691</v>
      </c>
      <c r="G45" s="19">
        <v>0.68795164884175597</v>
      </c>
    </row>
    <row r="46" spans="1:7" x14ac:dyDescent="0.25">
      <c r="A46" s="32">
        <v>2022</v>
      </c>
      <c r="B46" s="18">
        <v>1635.0748775783572</v>
      </c>
      <c r="C46" s="18">
        <v>1128.8428657279323</v>
      </c>
      <c r="D46" s="18">
        <v>26.068792000000002</v>
      </c>
      <c r="E46" s="18">
        <v>23.487981592000001</v>
      </c>
      <c r="F46" s="18">
        <v>62721.543736217514</v>
      </c>
      <c r="G46" s="19">
        <v>0.69039215341612703</v>
      </c>
    </row>
    <row r="47" spans="1:7" x14ac:dyDescent="0.25">
      <c r="A47" s="32">
        <v>2023</v>
      </c>
      <c r="B47" s="18">
        <v>1687.2337661731069</v>
      </c>
      <c r="C47" s="18">
        <v>1168.9706548690303</v>
      </c>
      <c r="D47" s="18">
        <v>26.343067999999999</v>
      </c>
      <c r="E47" s="18">
        <v>23.735104267999997</v>
      </c>
      <c r="F47" s="18">
        <v>64048.491473092923</v>
      </c>
      <c r="G47" s="19">
        <v>0.69283265799049698</v>
      </c>
    </row>
    <row r="48" spans="1:7" x14ac:dyDescent="0.25">
      <c r="A48" s="32">
        <v>2024</v>
      </c>
      <c r="B48" s="18">
        <v>1741.0565233140292</v>
      </c>
      <c r="C48" s="18">
        <v>1210.5098751687372</v>
      </c>
      <c r="D48" s="18">
        <v>26.612914</v>
      </c>
      <c r="E48" s="18">
        <v>23.978235513999998</v>
      </c>
      <c r="F48" s="18">
        <v>65421.49135994762</v>
      </c>
      <c r="G48" s="19">
        <v>0.69527316256486704</v>
      </c>
    </row>
    <row r="49" spans="1:7" x14ac:dyDescent="0.25">
      <c r="A49" s="32">
        <v>2025</v>
      </c>
      <c r="B49" s="18">
        <v>1796.5962264077468</v>
      </c>
      <c r="C49" s="18">
        <v>1253.5097414954639</v>
      </c>
      <c r="D49" s="18">
        <v>26.879753000000001</v>
      </c>
      <c r="E49" s="18">
        <v>24.353056217999999</v>
      </c>
      <c r="F49" s="18">
        <v>66838.271408511326</v>
      </c>
      <c r="G49" s="19">
        <v>0.69771366713923699</v>
      </c>
    </row>
    <row r="50" spans="1:7" x14ac:dyDescent="0.25">
      <c r="A50" s="32">
        <v>2026</v>
      </c>
      <c r="B50" s="18">
        <v>1853.907646030154</v>
      </c>
      <c r="C50" s="18">
        <v>1298.0211723397654</v>
      </c>
      <c r="D50" s="18">
        <v>27.144222000000003</v>
      </c>
      <c r="E50" s="18">
        <v>24.592665132</v>
      </c>
      <c r="F50" s="18">
        <v>68298.426310768962</v>
      </c>
      <c r="G50" s="19">
        <v>0.70015417171360705</v>
      </c>
    </row>
    <row r="51" spans="1:7" x14ac:dyDescent="0.25">
      <c r="A51" s="32">
        <v>2027</v>
      </c>
      <c r="B51" s="18">
        <v>1913.0472999385158</v>
      </c>
      <c r="C51" s="18">
        <v>1344.0968484238899</v>
      </c>
      <c r="D51" s="18">
        <v>27.406333999999998</v>
      </c>
      <c r="E51" s="18">
        <v>24.830138603999995</v>
      </c>
      <c r="F51" s="18">
        <v>69803.108286519317</v>
      </c>
      <c r="G51" s="19">
        <v>0.702594676287977</v>
      </c>
    </row>
    <row r="52" spans="1:7" x14ac:dyDescent="0.25">
      <c r="A52" s="32">
        <v>2028</v>
      </c>
      <c r="B52" s="18">
        <v>1974.0735088065546</v>
      </c>
      <c r="C52" s="18">
        <v>1391.7912733169971</v>
      </c>
      <c r="D52" s="18">
        <v>27.666058</v>
      </c>
      <c r="E52" s="18">
        <v>25.065448547999996</v>
      </c>
      <c r="F52" s="18">
        <v>71353.624314911605</v>
      </c>
      <c r="G52" s="19">
        <v>0.70503518086234696</v>
      </c>
    </row>
    <row r="53" spans="1:7" x14ac:dyDescent="0.25">
      <c r="A53" s="32">
        <v>2029</v>
      </c>
      <c r="B53" s="18">
        <v>2037.0464537374837</v>
      </c>
      <c r="C53" s="18">
        <v>1441.16083612436</v>
      </c>
      <c r="D53" s="18">
        <v>27.923171999999997</v>
      </c>
      <c r="E53" s="18">
        <v>25.298393831999995</v>
      </c>
      <c r="F53" s="18">
        <v>72951.82845765102</v>
      </c>
      <c r="G53" s="19">
        <v>0.70747568543671702</v>
      </c>
    </row>
    <row r="54" spans="1:7" x14ac:dyDescent="0.25">
      <c r="A54" s="32">
        <v>2030</v>
      </c>
      <c r="B54" s="18">
        <v>2102.0282356117095</v>
      </c>
      <c r="C54" s="18">
        <v>1492.2638763211924</v>
      </c>
      <c r="D54" s="18">
        <v>28.177481</v>
      </c>
      <c r="E54" s="18">
        <v>25.697862671999999</v>
      </c>
      <c r="F54" s="18">
        <v>74599.579558290163</v>
      </c>
      <c r="G54" s="19">
        <v>0.70991619001108697</v>
      </c>
    </row>
    <row r="55" spans="1:7" x14ac:dyDescent="0.25">
      <c r="A55" s="32">
        <v>2031</v>
      </c>
      <c r="B55" s="18">
        <v>2159.2034036203481</v>
      </c>
      <c r="C55" s="18">
        <v>1538.1229995406595</v>
      </c>
      <c r="D55" s="18">
        <v>28.429258999999998</v>
      </c>
      <c r="E55" s="18">
        <v>25.927484207999999</v>
      </c>
      <c r="F55" s="18">
        <v>75950.041596945899</v>
      </c>
      <c r="G55" s="19">
        <v>0.71235669458545703</v>
      </c>
    </row>
    <row r="56" spans="1:7" x14ac:dyDescent="0.25">
      <c r="A56" s="32">
        <v>2032</v>
      </c>
      <c r="B56" s="18">
        <v>2217.9337361988219</v>
      </c>
      <c r="C56" s="18">
        <v>1585.3728225570085</v>
      </c>
      <c r="D56" s="18">
        <v>28.678759999999997</v>
      </c>
      <c r="E56" s="18">
        <v>26.155029119999998</v>
      </c>
      <c r="F56" s="18">
        <v>77337.156006703997</v>
      </c>
      <c r="G56" s="19">
        <v>0.71479719915982698</v>
      </c>
    </row>
    <row r="57" spans="1:7" x14ac:dyDescent="0.25">
      <c r="A57" s="32">
        <v>2033</v>
      </c>
      <c r="B57" s="18">
        <v>2278.26153382343</v>
      </c>
      <c r="C57" s="18">
        <v>1634.0550710254665</v>
      </c>
      <c r="D57" s="18">
        <v>28.925682000000002</v>
      </c>
      <c r="E57" s="18">
        <v>26.380221984000002</v>
      </c>
      <c r="F57" s="18">
        <v>78762.586611559585</v>
      </c>
      <c r="G57" s="19">
        <v>0.71723770373419704</v>
      </c>
    </row>
    <row r="58" spans="1:7" x14ac:dyDescent="0.25">
      <c r="A58" s="32">
        <v>2034</v>
      </c>
      <c r="B58" s="18">
        <v>2340.2302475434276</v>
      </c>
      <c r="C58" s="18">
        <v>1684.2127115815681</v>
      </c>
      <c r="D58" s="18">
        <v>29.169599999999999</v>
      </c>
      <c r="E58" s="18">
        <v>26.6026752</v>
      </c>
      <c r="F58" s="18">
        <v>80228.396945567569</v>
      </c>
      <c r="G58" s="19">
        <v>0.71967820830856699</v>
      </c>
    </row>
    <row r="59" spans="1:7" x14ac:dyDescent="0.25">
      <c r="A59" s="32">
        <v>2035</v>
      </c>
      <c r="B59" s="18">
        <v>2403.884510276609</v>
      </c>
      <c r="C59" s="18">
        <v>1735.8899884801745</v>
      </c>
      <c r="D59" s="18">
        <v>29.410243999999999</v>
      </c>
      <c r="E59" s="18">
        <v>26.969193747999999</v>
      </c>
      <c r="F59" s="18">
        <v>81736.299443031108</v>
      </c>
      <c r="G59" s="19">
        <v>0.72211871288293705</v>
      </c>
    </row>
    <row r="60" spans="1:7" x14ac:dyDescent="0.25">
      <c r="A60" s="32">
        <v>2036</v>
      </c>
      <c r="B60" s="18">
        <v>2469.2701689561331</v>
      </c>
      <c r="C60" s="18">
        <v>1789.132461309528</v>
      </c>
      <c r="D60" s="18">
        <v>29.647570999999999</v>
      </c>
      <c r="E60" s="18">
        <v>27.186822607</v>
      </c>
      <c r="F60" s="18">
        <v>83287.435889980101</v>
      </c>
      <c r="G60" s="19">
        <v>0.724559217457307</v>
      </c>
    </row>
    <row r="61" spans="1:7" x14ac:dyDescent="0.25">
      <c r="A61" s="32">
        <v>2037</v>
      </c>
      <c r="B61" s="18">
        <v>2536.4343175517402</v>
      </c>
      <c r="C61" s="18">
        <v>1843.9870438117214</v>
      </c>
      <c r="D61" s="18">
        <v>29.881871999999998</v>
      </c>
      <c r="E61" s="18">
        <v>27.401676624</v>
      </c>
      <c r="F61" s="18">
        <v>84882.042114086435</v>
      </c>
      <c r="G61" s="19">
        <v>0.72699972203167695</v>
      </c>
    </row>
    <row r="62" spans="1:7" x14ac:dyDescent="0.25">
      <c r="A62" s="32">
        <v>2038</v>
      </c>
      <c r="B62" s="18">
        <v>2605.4253309891478</v>
      </c>
      <c r="C62" s="18">
        <v>1900.5020438418589</v>
      </c>
      <c r="D62" s="18">
        <v>30.113686000000001</v>
      </c>
      <c r="E62" s="18">
        <v>27.614250062000004</v>
      </c>
      <c r="F62" s="18">
        <v>86519.641965754301</v>
      </c>
      <c r="G62" s="19">
        <v>0.72944022660604702</v>
      </c>
    </row>
    <row r="63" spans="1:7" x14ac:dyDescent="0.25">
      <c r="A63" s="32">
        <v>2039</v>
      </c>
      <c r="B63" s="18">
        <v>2676.2928999920528</v>
      </c>
      <c r="C63" s="18">
        <v>1958.7272044991421</v>
      </c>
      <c r="D63" s="18">
        <v>30.343703000000001</v>
      </c>
      <c r="E63" s="18">
        <v>27.825175651000002</v>
      </c>
      <c r="F63" s="18">
        <v>88199.284708001942</v>
      </c>
      <c r="G63" s="19">
        <v>0.73188073118041697</v>
      </c>
    </row>
    <row r="64" spans="1:7" x14ac:dyDescent="0.25">
      <c r="A64" s="32">
        <v>2040</v>
      </c>
      <c r="B64" s="18">
        <v>2749.0880668718369</v>
      </c>
      <c r="C64" s="18">
        <v>2018.7137464640659</v>
      </c>
      <c r="D64" s="18">
        <v>30.572489000000001</v>
      </c>
      <c r="E64" s="18">
        <v>28.157262368999998</v>
      </c>
      <c r="F64" s="18">
        <v>89920.322381073944</v>
      </c>
      <c r="G64" s="19">
        <v>0.73432123575478703</v>
      </c>
    </row>
    <row r="65" spans="1:7" x14ac:dyDescent="0.25">
      <c r="A65" s="32">
        <v>2041</v>
      </c>
      <c r="B65" s="18">
        <v>2813.1418188299508</v>
      </c>
      <c r="C65" s="18">
        <v>2072.6152622338846</v>
      </c>
      <c r="D65" s="18">
        <v>30.800212999999999</v>
      </c>
      <c r="E65" s="18">
        <v>28.366996172999997</v>
      </c>
      <c r="F65" s="18">
        <v>91335.141702752211</v>
      </c>
      <c r="G65" s="19">
        <v>0.73676174032915698</v>
      </c>
    </row>
    <row r="66" spans="1:7" x14ac:dyDescent="0.25">
      <c r="A66" s="32">
        <v>2042</v>
      </c>
      <c r="B66" s="18">
        <v>2878.6880232086887</v>
      </c>
      <c r="C66" s="18">
        <v>2127.9326491327593</v>
      </c>
      <c r="D66" s="18">
        <v>31.026899</v>
      </c>
      <c r="E66" s="18">
        <v>28.575773978999997</v>
      </c>
      <c r="F66" s="18">
        <v>92780.397525665991</v>
      </c>
      <c r="G66" s="19">
        <v>0.73920224490352704</v>
      </c>
    </row>
    <row r="67" spans="1:7" x14ac:dyDescent="0.25">
      <c r="A67" s="32">
        <v>2043</v>
      </c>
      <c r="B67" s="18">
        <v>2945.7614541494513</v>
      </c>
      <c r="C67" s="18">
        <v>2184.7026241614071</v>
      </c>
      <c r="D67" s="18">
        <v>31.252706</v>
      </c>
      <c r="E67" s="18">
        <v>28.783742225999998</v>
      </c>
      <c r="F67" s="18">
        <v>94256.204699505106</v>
      </c>
      <c r="G67" s="19">
        <v>0.74164274947789699</v>
      </c>
    </row>
    <row r="68" spans="1:7" x14ac:dyDescent="0.25">
      <c r="A68" s="32">
        <v>2044</v>
      </c>
      <c r="B68" s="18">
        <v>3014.3976960311338</v>
      </c>
      <c r="C68" s="18">
        <v>2242.9628466705026</v>
      </c>
      <c r="D68" s="18">
        <v>31.47776</v>
      </c>
      <c r="E68" s="18">
        <v>28.991016959999996</v>
      </c>
      <c r="F68" s="18">
        <v>95762.77651367613</v>
      </c>
      <c r="G68" s="19">
        <v>0.74408325405226705</v>
      </c>
    </row>
    <row r="69" spans="1:7" x14ac:dyDescent="0.25">
      <c r="A69" s="32">
        <v>2045</v>
      </c>
      <c r="B69" s="18">
        <v>3084.6331623486594</v>
      </c>
      <c r="C69" s="18">
        <v>2302.7519423408908</v>
      </c>
      <c r="D69" s="18">
        <v>31.702141999999998</v>
      </c>
      <c r="E69" s="18">
        <v>29.324481349999999</v>
      </c>
      <c r="F69" s="18">
        <v>97300.465134143291</v>
      </c>
      <c r="G69" s="19">
        <v>0.746523758626637</v>
      </c>
    </row>
    <row r="70" spans="1:7" x14ac:dyDescent="0.25">
      <c r="A70" s="32">
        <v>2046</v>
      </c>
      <c r="B70" s="18">
        <v>3156.5051150313834</v>
      </c>
      <c r="C70" s="18">
        <v>2364.10952776969</v>
      </c>
      <c r="D70" s="18">
        <v>31.925965999999999</v>
      </c>
      <c r="E70" s="18">
        <v>29.531518550000001</v>
      </c>
      <c r="F70" s="18">
        <v>98869.525671717609</v>
      </c>
      <c r="G70" s="19">
        <v>0.74896426320100695</v>
      </c>
    </row>
    <row r="71" spans="1:7" x14ac:dyDescent="0.25">
      <c r="A71" s="32">
        <v>2047</v>
      </c>
      <c r="B71" s="18">
        <v>3230.0516842116149</v>
      </c>
      <c r="C71" s="18">
        <v>2427.076235677494</v>
      </c>
      <c r="D71" s="18">
        <v>32.149253999999999</v>
      </c>
      <c r="E71" s="18">
        <v>29.73805995</v>
      </c>
      <c r="F71" s="18">
        <v>100470.50187265978</v>
      </c>
      <c r="G71" s="19">
        <v>0.75140476777537701</v>
      </c>
    </row>
    <row r="72" spans="1:7" x14ac:dyDescent="0.25">
      <c r="A72" s="32">
        <v>2048</v>
      </c>
      <c r="B72" s="18">
        <v>3305.3118884537457</v>
      </c>
      <c r="C72" s="18">
        <v>2491.6937407522705</v>
      </c>
      <c r="D72" s="18">
        <v>32.371839999999999</v>
      </c>
      <c r="E72" s="18">
        <v>29.943951999999999</v>
      </c>
      <c r="F72" s="18">
        <v>102104.5417391704</v>
      </c>
      <c r="G72" s="19">
        <v>0.75384527234974696</v>
      </c>
    </row>
    <row r="73" spans="1:7" x14ac:dyDescent="0.25">
      <c r="A73" s="32">
        <v>2049</v>
      </c>
      <c r="B73" s="18">
        <v>3382.3256554547183</v>
      </c>
      <c r="C73" s="18">
        <v>2558.0047861459452</v>
      </c>
      <c r="D73" s="18">
        <v>32.593528999999997</v>
      </c>
      <c r="E73" s="18">
        <v>30.149014325</v>
      </c>
      <c r="F73" s="18">
        <v>103772.9193256342</v>
      </c>
      <c r="G73" s="19">
        <v>0.75628577692411703</v>
      </c>
    </row>
    <row r="74" spans="1:7" x14ac:dyDescent="0.25">
      <c r="A74" s="32">
        <v>2050</v>
      </c>
      <c r="B74" s="18">
        <v>3461.1338432268135</v>
      </c>
      <c r="C74" s="18">
        <v>2626.053210640051</v>
      </c>
      <c r="D74" s="18">
        <v>32.814112999999999</v>
      </c>
      <c r="E74" s="18">
        <v>30.484310977</v>
      </c>
      <c r="F74" s="18">
        <v>105476.98922188797</v>
      </c>
      <c r="G74" s="19">
        <v>0.75872628149848798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"/>
  <sheetViews>
    <sheetView workbookViewId="0">
      <pane xSplit="1" ySplit="3" topLeftCell="B32" activePane="bottomRight" state="frozen"/>
      <selection pane="topRight" activeCell="B1" sqref="B1"/>
      <selection pane="bottomLeft" activeCell="A4" sqref="A4"/>
      <selection pane="bottomRight" activeCell="E74" sqref="E74"/>
    </sheetView>
  </sheetViews>
  <sheetFormatPr defaultRowHeight="15" x14ac:dyDescent="0.25"/>
  <cols>
    <col min="2" max="11" width="12.7109375" customWidth="1"/>
  </cols>
  <sheetData>
    <row r="1" spans="1:11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  <c r="I1" s="30" t="s">
        <v>13</v>
      </c>
      <c r="J1" s="30" t="s">
        <v>13</v>
      </c>
      <c r="K1" s="30" t="s">
        <v>13</v>
      </c>
    </row>
    <row r="2" spans="1:11" x14ac:dyDescent="0.25">
      <c r="A2" s="30" t="s">
        <v>15</v>
      </c>
      <c r="B2" s="30" t="s">
        <v>22</v>
      </c>
      <c r="C2" s="30" t="s">
        <v>23</v>
      </c>
      <c r="D2" s="30" t="s">
        <v>21</v>
      </c>
      <c r="E2" s="30" t="s">
        <v>45</v>
      </c>
      <c r="F2" s="30" t="s">
        <v>19</v>
      </c>
      <c r="G2" s="30" t="s">
        <v>17</v>
      </c>
      <c r="H2" s="30" t="s">
        <v>24</v>
      </c>
      <c r="I2" s="30" t="s">
        <v>31</v>
      </c>
      <c r="J2" s="30" t="s">
        <v>16</v>
      </c>
      <c r="K2" s="30" t="s">
        <v>46</v>
      </c>
    </row>
    <row r="3" spans="1:11" x14ac:dyDescent="0.25">
      <c r="A3" s="30" t="s">
        <v>7</v>
      </c>
      <c r="B3" s="30" t="s">
        <v>44</v>
      </c>
      <c r="C3" s="30" t="s">
        <v>44</v>
      </c>
      <c r="D3" s="30" t="s">
        <v>44</v>
      </c>
      <c r="E3" s="30" t="s">
        <v>44</v>
      </c>
      <c r="F3" s="30" t="s">
        <v>44</v>
      </c>
      <c r="G3" s="30" t="s">
        <v>44</v>
      </c>
      <c r="H3" s="30" t="s">
        <v>44</v>
      </c>
      <c r="I3" s="30" t="s">
        <v>44</v>
      </c>
      <c r="J3" s="30" t="s">
        <v>44</v>
      </c>
      <c r="K3" s="30" t="s">
        <v>44</v>
      </c>
    </row>
    <row r="4" spans="1:11" x14ac:dyDescent="0.25">
      <c r="A4" s="30">
        <v>1985</v>
      </c>
      <c r="B4" s="20">
        <v>13</v>
      </c>
      <c r="C4" s="20">
        <v>12</v>
      </c>
      <c r="D4" s="20">
        <v>241</v>
      </c>
      <c r="E4" s="20">
        <v>60</v>
      </c>
      <c r="F4" s="20">
        <v>141</v>
      </c>
      <c r="G4" s="20">
        <v>1493</v>
      </c>
      <c r="H4" s="20">
        <v>50</v>
      </c>
      <c r="I4" s="20">
        <v>1622</v>
      </c>
      <c r="J4" s="20">
        <v>2801</v>
      </c>
      <c r="K4" s="20">
        <v>6433</v>
      </c>
    </row>
    <row r="5" spans="1:11" x14ac:dyDescent="0.25">
      <c r="A5" s="30">
        <v>1986</v>
      </c>
      <c r="B5" s="20">
        <v>12</v>
      </c>
      <c r="C5" s="20">
        <v>10</v>
      </c>
      <c r="D5" s="20">
        <v>191</v>
      </c>
      <c r="E5" s="20">
        <v>56</v>
      </c>
      <c r="F5" s="20">
        <v>157</v>
      </c>
      <c r="G5" s="20">
        <v>1568</v>
      </c>
      <c r="H5" s="20">
        <v>83</v>
      </c>
      <c r="I5" s="20">
        <v>1648</v>
      </c>
      <c r="J5" s="20">
        <v>2964</v>
      </c>
      <c r="K5" s="20">
        <v>6689</v>
      </c>
    </row>
    <row r="6" spans="1:11" x14ac:dyDescent="0.25">
      <c r="A6" s="30">
        <v>1987</v>
      </c>
      <c r="B6" s="20">
        <v>10</v>
      </c>
      <c r="C6" s="20">
        <v>10</v>
      </c>
      <c r="D6" s="20">
        <v>181</v>
      </c>
      <c r="E6" s="20">
        <v>55</v>
      </c>
      <c r="F6" s="20">
        <v>169</v>
      </c>
      <c r="G6" s="20">
        <v>1676</v>
      </c>
      <c r="H6" s="20">
        <v>81</v>
      </c>
      <c r="I6" s="20">
        <v>1648</v>
      </c>
      <c r="J6" s="20">
        <v>3057</v>
      </c>
      <c r="K6" s="20">
        <v>6887</v>
      </c>
    </row>
    <row r="7" spans="1:11" x14ac:dyDescent="0.25">
      <c r="A7" s="30">
        <v>1988</v>
      </c>
      <c r="B7" s="20">
        <v>9</v>
      </c>
      <c r="C7" s="20">
        <v>7</v>
      </c>
      <c r="D7" s="20">
        <v>147</v>
      </c>
      <c r="E7" s="20">
        <v>54</v>
      </c>
      <c r="F7" s="20">
        <v>173</v>
      </c>
      <c r="G7" s="20">
        <v>1626</v>
      </c>
      <c r="H7" s="20">
        <v>81</v>
      </c>
      <c r="I7" s="20">
        <v>1691</v>
      </c>
      <c r="J7" s="20">
        <v>3109</v>
      </c>
      <c r="K7" s="20">
        <v>6897</v>
      </c>
    </row>
    <row r="8" spans="1:11" x14ac:dyDescent="0.25">
      <c r="A8" s="30">
        <v>1989</v>
      </c>
      <c r="B8" s="20">
        <v>7</v>
      </c>
      <c r="C8" s="20">
        <v>6</v>
      </c>
      <c r="D8" s="20">
        <v>132</v>
      </c>
      <c r="E8" s="20">
        <v>53</v>
      </c>
      <c r="F8" s="20">
        <v>180</v>
      </c>
      <c r="G8" s="20">
        <v>1689</v>
      </c>
      <c r="H8" s="20">
        <v>81</v>
      </c>
      <c r="I8" s="20">
        <v>1691</v>
      </c>
      <c r="J8" s="20">
        <v>3149</v>
      </c>
      <c r="K8" s="20">
        <v>6988</v>
      </c>
    </row>
    <row r="9" spans="1:11" x14ac:dyDescent="0.25">
      <c r="A9" s="30">
        <v>1990</v>
      </c>
      <c r="B9" s="20">
        <v>6</v>
      </c>
      <c r="C9" s="20">
        <v>6</v>
      </c>
      <c r="D9" s="20">
        <v>137</v>
      </c>
      <c r="E9" s="20">
        <v>53</v>
      </c>
      <c r="F9" s="20">
        <v>188</v>
      </c>
      <c r="G9" s="20">
        <v>1934</v>
      </c>
      <c r="H9" s="20">
        <v>81</v>
      </c>
      <c r="I9" s="20">
        <v>1770</v>
      </c>
      <c r="J9" s="20">
        <v>3314</v>
      </c>
      <c r="K9" s="20">
        <v>7489</v>
      </c>
    </row>
    <row r="10" spans="1:11" x14ac:dyDescent="0.25">
      <c r="A10" s="30">
        <v>1991</v>
      </c>
      <c r="B10" s="20">
        <v>6</v>
      </c>
      <c r="C10" s="20">
        <v>5</v>
      </c>
      <c r="D10" s="20">
        <v>131</v>
      </c>
      <c r="E10" s="20">
        <v>50</v>
      </c>
      <c r="F10" s="20">
        <v>193</v>
      </c>
      <c r="G10" s="20">
        <v>1957</v>
      </c>
      <c r="H10" s="20">
        <v>81</v>
      </c>
      <c r="I10" s="20">
        <v>1820</v>
      </c>
      <c r="J10" s="20">
        <v>3375</v>
      </c>
      <c r="K10" s="20">
        <v>7618</v>
      </c>
    </row>
    <row r="11" spans="1:11" x14ac:dyDescent="0.25">
      <c r="A11" s="30">
        <v>1992</v>
      </c>
      <c r="B11" s="20">
        <v>3</v>
      </c>
      <c r="C11" s="20">
        <v>4</v>
      </c>
      <c r="D11" s="20">
        <v>136</v>
      </c>
      <c r="E11" s="20">
        <v>51</v>
      </c>
      <c r="F11" s="20">
        <v>196</v>
      </c>
      <c r="G11" s="20">
        <v>2042</v>
      </c>
      <c r="H11" s="20">
        <v>80</v>
      </c>
      <c r="I11" s="20">
        <v>1873</v>
      </c>
      <c r="J11" s="20">
        <v>3381</v>
      </c>
      <c r="K11" s="20">
        <v>7766</v>
      </c>
    </row>
    <row r="12" spans="1:11" x14ac:dyDescent="0.25">
      <c r="A12" s="30">
        <v>1993</v>
      </c>
      <c r="B12" s="20">
        <v>3</v>
      </c>
      <c r="C12" s="20">
        <v>4</v>
      </c>
      <c r="D12" s="20">
        <v>150</v>
      </c>
      <c r="E12" s="20">
        <v>52</v>
      </c>
      <c r="F12" s="20">
        <v>205</v>
      </c>
      <c r="G12" s="20">
        <v>2138</v>
      </c>
      <c r="H12" s="20">
        <v>80</v>
      </c>
      <c r="I12" s="20">
        <v>2219</v>
      </c>
      <c r="J12" s="20">
        <v>3495</v>
      </c>
      <c r="K12" s="20">
        <v>8346</v>
      </c>
    </row>
    <row r="13" spans="1:11" x14ac:dyDescent="0.25">
      <c r="A13" s="30">
        <v>1994</v>
      </c>
      <c r="B13" s="20">
        <v>2</v>
      </c>
      <c r="C13" s="20">
        <v>5</v>
      </c>
      <c r="D13" s="20">
        <v>113</v>
      </c>
      <c r="E13" s="20">
        <v>51</v>
      </c>
      <c r="F13" s="20">
        <v>208</v>
      </c>
      <c r="G13" s="20">
        <v>2099</v>
      </c>
      <c r="H13" s="20">
        <v>80</v>
      </c>
      <c r="I13" s="20">
        <v>1949</v>
      </c>
      <c r="J13" s="20">
        <v>3488</v>
      </c>
      <c r="K13" s="20">
        <v>7995</v>
      </c>
    </row>
    <row r="14" spans="1:11" x14ac:dyDescent="0.25">
      <c r="A14" s="30">
        <v>1995</v>
      </c>
      <c r="B14" s="20">
        <v>2</v>
      </c>
      <c r="C14" s="20">
        <v>5</v>
      </c>
      <c r="D14" s="20">
        <v>97</v>
      </c>
      <c r="E14" s="20">
        <v>50</v>
      </c>
      <c r="F14" s="20">
        <v>219</v>
      </c>
      <c r="G14" s="20">
        <v>2281</v>
      </c>
      <c r="H14" s="20">
        <v>80</v>
      </c>
      <c r="I14" s="20">
        <v>1951</v>
      </c>
      <c r="J14" s="20">
        <v>3625</v>
      </c>
      <c r="K14" s="20">
        <v>8310</v>
      </c>
    </row>
    <row r="15" spans="1:11" x14ac:dyDescent="0.25">
      <c r="A15" s="30">
        <v>1996</v>
      </c>
      <c r="B15" s="20">
        <v>1</v>
      </c>
      <c r="C15" s="20">
        <v>4</v>
      </c>
      <c r="D15" s="20">
        <v>92</v>
      </c>
      <c r="E15" s="20">
        <v>43</v>
      </c>
      <c r="F15" s="20">
        <v>224</v>
      </c>
      <c r="G15" s="20">
        <v>2414</v>
      </c>
      <c r="H15" s="20">
        <v>80</v>
      </c>
      <c r="I15" s="20">
        <v>1863</v>
      </c>
      <c r="J15" s="20">
        <v>3715</v>
      </c>
      <c r="K15" s="20">
        <v>8436</v>
      </c>
    </row>
    <row r="16" spans="1:11" x14ac:dyDescent="0.25">
      <c r="A16" s="30">
        <v>1997</v>
      </c>
      <c r="B16" s="20">
        <v>1</v>
      </c>
      <c r="C16" s="20">
        <v>4</v>
      </c>
      <c r="D16" s="20">
        <v>95</v>
      </c>
      <c r="E16" s="20">
        <v>39</v>
      </c>
      <c r="F16" s="20">
        <v>228</v>
      </c>
      <c r="G16" s="20">
        <v>2442</v>
      </c>
      <c r="H16" s="20">
        <v>80</v>
      </c>
      <c r="I16" s="20">
        <v>1881</v>
      </c>
      <c r="J16" s="20">
        <v>3850</v>
      </c>
      <c r="K16" s="20">
        <v>8620</v>
      </c>
    </row>
    <row r="17" spans="1:11" x14ac:dyDescent="0.25">
      <c r="A17" s="30">
        <v>1998</v>
      </c>
      <c r="B17" s="20">
        <v>1</v>
      </c>
      <c r="C17" s="20">
        <v>3</v>
      </c>
      <c r="D17" s="20">
        <v>86</v>
      </c>
      <c r="E17" s="20">
        <v>35</v>
      </c>
      <c r="F17" s="20">
        <v>232</v>
      </c>
      <c r="G17" s="20">
        <v>2517</v>
      </c>
      <c r="H17" s="20">
        <v>80</v>
      </c>
      <c r="I17" s="20">
        <v>1863</v>
      </c>
      <c r="J17" s="20">
        <v>3971</v>
      </c>
      <c r="K17" s="20">
        <v>8788</v>
      </c>
    </row>
    <row r="18" spans="1:11" x14ac:dyDescent="0.25">
      <c r="A18" s="30">
        <v>1999</v>
      </c>
      <c r="B18" s="20">
        <v>1</v>
      </c>
      <c r="C18" s="20">
        <v>2</v>
      </c>
      <c r="D18" s="20">
        <v>69</v>
      </c>
      <c r="E18" s="20">
        <v>32</v>
      </c>
      <c r="F18" s="20">
        <v>236</v>
      </c>
      <c r="G18" s="20">
        <v>2492</v>
      </c>
      <c r="H18" s="20">
        <v>81</v>
      </c>
      <c r="I18" s="20">
        <v>1846</v>
      </c>
      <c r="J18" s="20">
        <v>4069</v>
      </c>
      <c r="K18" s="20">
        <v>8828</v>
      </c>
    </row>
    <row r="19" spans="1:11" x14ac:dyDescent="0.25">
      <c r="A19" s="30">
        <v>2000</v>
      </c>
      <c r="B19" s="20">
        <v>0</v>
      </c>
      <c r="C19" s="20">
        <v>2</v>
      </c>
      <c r="D19" s="20">
        <v>75</v>
      </c>
      <c r="E19" s="20">
        <v>36</v>
      </c>
      <c r="F19" s="20">
        <v>239</v>
      </c>
      <c r="G19" s="20">
        <v>2564</v>
      </c>
      <c r="H19" s="20">
        <v>82</v>
      </c>
      <c r="I19" s="20">
        <v>1870</v>
      </c>
      <c r="J19" s="20">
        <v>4193</v>
      </c>
      <c r="K19" s="20">
        <v>9061</v>
      </c>
    </row>
    <row r="20" spans="1:11" x14ac:dyDescent="0.25">
      <c r="A20" s="30">
        <v>2001</v>
      </c>
      <c r="B20" s="20">
        <v>1</v>
      </c>
      <c r="C20" s="20">
        <v>3</v>
      </c>
      <c r="D20" s="20">
        <v>61</v>
      </c>
      <c r="E20" s="20">
        <v>36</v>
      </c>
      <c r="F20" s="20">
        <v>243</v>
      </c>
      <c r="G20" s="20">
        <v>2631</v>
      </c>
      <c r="H20" s="20">
        <v>83</v>
      </c>
      <c r="I20" s="20">
        <v>1906</v>
      </c>
      <c r="J20" s="20">
        <v>4265</v>
      </c>
      <c r="K20" s="20">
        <v>9229</v>
      </c>
    </row>
    <row r="21" spans="1:11" x14ac:dyDescent="0.25">
      <c r="A21" s="30">
        <v>2002</v>
      </c>
      <c r="B21" s="20">
        <v>1</v>
      </c>
      <c r="C21" s="20">
        <v>3</v>
      </c>
      <c r="D21" s="20">
        <v>58</v>
      </c>
      <c r="E21" s="20">
        <v>34</v>
      </c>
      <c r="F21" s="20">
        <v>247</v>
      </c>
      <c r="G21" s="20">
        <v>2704</v>
      </c>
      <c r="H21" s="20">
        <v>84</v>
      </c>
      <c r="I21" s="20">
        <v>2000</v>
      </c>
      <c r="J21" s="20">
        <v>4407</v>
      </c>
      <c r="K21" s="20">
        <v>9538</v>
      </c>
    </row>
    <row r="22" spans="1:11" x14ac:dyDescent="0.25">
      <c r="A22" s="30">
        <v>2003</v>
      </c>
      <c r="B22" s="20">
        <v>1</v>
      </c>
      <c r="C22" s="20">
        <v>3</v>
      </c>
      <c r="D22" s="20">
        <v>63</v>
      </c>
      <c r="E22" s="20">
        <v>36</v>
      </c>
      <c r="F22" s="20">
        <v>262</v>
      </c>
      <c r="G22" s="20">
        <v>2704</v>
      </c>
      <c r="H22" s="20">
        <v>63</v>
      </c>
      <c r="I22" s="20">
        <v>1807</v>
      </c>
      <c r="J22" s="20">
        <v>4597</v>
      </c>
      <c r="K22" s="20">
        <v>9536</v>
      </c>
    </row>
    <row r="23" spans="1:11" x14ac:dyDescent="0.25">
      <c r="A23" s="30">
        <v>2004</v>
      </c>
      <c r="B23" s="20">
        <v>1</v>
      </c>
      <c r="C23" s="20">
        <v>2</v>
      </c>
      <c r="D23" s="20">
        <v>35</v>
      </c>
      <c r="E23" s="20">
        <v>34</v>
      </c>
      <c r="F23" s="20">
        <v>257</v>
      </c>
      <c r="G23" s="20">
        <v>2711</v>
      </c>
      <c r="H23" s="20">
        <v>59</v>
      </c>
      <c r="I23" s="20">
        <v>1587</v>
      </c>
      <c r="J23" s="20">
        <v>4774</v>
      </c>
      <c r="K23" s="20">
        <v>9460</v>
      </c>
    </row>
    <row r="24" spans="1:11" x14ac:dyDescent="0.25">
      <c r="A24" s="30">
        <v>2005</v>
      </c>
      <c r="B24" s="20">
        <v>1</v>
      </c>
      <c r="C24" s="20">
        <v>2</v>
      </c>
      <c r="D24" s="20">
        <v>0</v>
      </c>
      <c r="E24" s="20">
        <v>33</v>
      </c>
      <c r="F24" s="20">
        <v>261</v>
      </c>
      <c r="G24" s="20">
        <v>2777</v>
      </c>
      <c r="H24" s="20">
        <v>59</v>
      </c>
      <c r="I24" s="20">
        <v>1437</v>
      </c>
      <c r="J24" s="20">
        <v>4716</v>
      </c>
      <c r="K24" s="20">
        <v>9286</v>
      </c>
    </row>
    <row r="25" spans="1:11" x14ac:dyDescent="0.25">
      <c r="A25" s="30">
        <v>2006</v>
      </c>
      <c r="B25" s="20">
        <v>1</v>
      </c>
      <c r="C25" s="20">
        <v>2</v>
      </c>
      <c r="D25" s="20">
        <v>0</v>
      </c>
      <c r="E25" s="20">
        <v>30</v>
      </c>
      <c r="F25" s="20">
        <v>234</v>
      </c>
      <c r="G25" s="20">
        <v>2855</v>
      </c>
      <c r="H25" s="20">
        <v>54</v>
      </c>
      <c r="I25" s="20">
        <v>1423</v>
      </c>
      <c r="J25" s="20">
        <v>4787</v>
      </c>
      <c r="K25" s="20">
        <v>9386</v>
      </c>
    </row>
    <row r="26" spans="1:11" x14ac:dyDescent="0.25">
      <c r="A26" s="30">
        <v>2007</v>
      </c>
      <c r="B26" s="20">
        <v>1</v>
      </c>
      <c r="C26" s="20">
        <v>2</v>
      </c>
      <c r="D26" s="20">
        <v>0</v>
      </c>
      <c r="E26" s="20">
        <v>30</v>
      </c>
      <c r="F26" s="20">
        <v>288</v>
      </c>
      <c r="G26" s="20">
        <v>2899</v>
      </c>
      <c r="H26" s="20">
        <v>140</v>
      </c>
      <c r="I26" s="20">
        <v>1463</v>
      </c>
      <c r="J26" s="20">
        <v>4934</v>
      </c>
      <c r="K26" s="20">
        <v>9757</v>
      </c>
    </row>
    <row r="27" spans="1:11" x14ac:dyDescent="0.25">
      <c r="A27" s="30">
        <v>2008</v>
      </c>
      <c r="B27" s="20">
        <v>1</v>
      </c>
      <c r="C27" s="20">
        <v>1</v>
      </c>
      <c r="D27" s="20">
        <v>0</v>
      </c>
      <c r="E27" s="20">
        <v>28</v>
      </c>
      <c r="F27" s="20">
        <v>257</v>
      </c>
      <c r="G27" s="20">
        <v>2948</v>
      </c>
      <c r="H27" s="20">
        <v>155</v>
      </c>
      <c r="I27" s="20">
        <v>1429</v>
      </c>
      <c r="J27" s="20">
        <v>4995</v>
      </c>
      <c r="K27" s="20">
        <v>9814</v>
      </c>
    </row>
    <row r="28" spans="1:11" x14ac:dyDescent="0.25">
      <c r="A28" s="30">
        <v>2009</v>
      </c>
      <c r="B28" s="20">
        <v>0</v>
      </c>
      <c r="C28" s="20">
        <v>1</v>
      </c>
      <c r="D28" s="20">
        <v>0</v>
      </c>
      <c r="E28" s="20">
        <v>26</v>
      </c>
      <c r="F28" s="20">
        <v>349</v>
      </c>
      <c r="G28" s="20">
        <v>3039</v>
      </c>
      <c r="H28" s="20">
        <v>190</v>
      </c>
      <c r="I28" s="20">
        <v>1393</v>
      </c>
      <c r="J28" s="20">
        <v>5164</v>
      </c>
      <c r="K28" s="20">
        <v>10162</v>
      </c>
    </row>
    <row r="29" spans="1:11" x14ac:dyDescent="0.25">
      <c r="A29" s="30">
        <v>2010</v>
      </c>
      <c r="B29" s="20">
        <v>0</v>
      </c>
      <c r="C29" s="20">
        <v>0</v>
      </c>
      <c r="D29" s="20">
        <v>0</v>
      </c>
      <c r="E29" s="20">
        <v>26</v>
      </c>
      <c r="F29" s="20">
        <v>340</v>
      </c>
      <c r="G29" s="20">
        <v>3102</v>
      </c>
      <c r="H29" s="20">
        <v>242</v>
      </c>
      <c r="I29" s="20">
        <v>1328</v>
      </c>
      <c r="J29" s="20">
        <v>5215</v>
      </c>
      <c r="K29" s="20">
        <v>10253</v>
      </c>
    </row>
    <row r="30" spans="1:11" x14ac:dyDescent="0.25">
      <c r="A30" s="30">
        <v>2011</v>
      </c>
      <c r="B30" s="20">
        <v>0</v>
      </c>
      <c r="C30" s="20">
        <v>0</v>
      </c>
      <c r="D30" s="20">
        <v>0</v>
      </c>
      <c r="E30" s="20">
        <v>25</v>
      </c>
      <c r="F30" s="20">
        <v>358</v>
      </c>
      <c r="G30" s="20">
        <v>3185</v>
      </c>
      <c r="H30" s="20">
        <v>269</v>
      </c>
      <c r="I30" s="20">
        <v>1261</v>
      </c>
      <c r="J30" s="20">
        <v>5377</v>
      </c>
      <c r="K30" s="20">
        <v>10475</v>
      </c>
    </row>
    <row r="31" spans="1:11" x14ac:dyDescent="0.25">
      <c r="A31" s="30">
        <v>2012</v>
      </c>
      <c r="B31" s="20">
        <v>0</v>
      </c>
      <c r="C31" s="20">
        <v>0</v>
      </c>
      <c r="D31" s="20">
        <v>0</v>
      </c>
      <c r="E31" s="20">
        <v>24</v>
      </c>
      <c r="F31" s="20">
        <v>351</v>
      </c>
      <c r="G31" s="20">
        <v>3244</v>
      </c>
      <c r="H31" s="20">
        <v>286</v>
      </c>
      <c r="I31" s="20">
        <v>1261</v>
      </c>
      <c r="J31" s="20">
        <v>5286</v>
      </c>
      <c r="K31" s="20">
        <v>10452</v>
      </c>
    </row>
    <row r="32" spans="1:11" x14ac:dyDescent="0.25">
      <c r="A32" s="30">
        <v>2013</v>
      </c>
      <c r="B32" s="20">
        <v>0</v>
      </c>
      <c r="C32" s="20">
        <v>0</v>
      </c>
      <c r="D32" s="20">
        <v>0</v>
      </c>
      <c r="E32" s="20">
        <v>23</v>
      </c>
      <c r="F32" s="20">
        <v>361</v>
      </c>
      <c r="G32" s="20">
        <v>3329</v>
      </c>
      <c r="H32" s="20">
        <v>305</v>
      </c>
      <c r="I32" s="20">
        <v>1261</v>
      </c>
      <c r="J32" s="20">
        <v>5205</v>
      </c>
      <c r="K32" s="20">
        <v>10484</v>
      </c>
    </row>
    <row r="33" spans="1:11" x14ac:dyDescent="0.25">
      <c r="A33" s="30">
        <v>2014</v>
      </c>
      <c r="B33" s="20">
        <v>0</v>
      </c>
      <c r="C33" s="20">
        <v>0</v>
      </c>
      <c r="D33" s="20">
        <v>0</v>
      </c>
      <c r="E33" s="20">
        <v>24</v>
      </c>
      <c r="F33" s="20">
        <v>354</v>
      </c>
      <c r="G33" s="20">
        <v>3416</v>
      </c>
      <c r="H33" s="20">
        <v>307</v>
      </c>
      <c r="I33" s="20">
        <v>1237</v>
      </c>
      <c r="J33" s="20">
        <v>4990</v>
      </c>
      <c r="K33" s="20">
        <v>10328</v>
      </c>
    </row>
    <row r="34" spans="1:11" x14ac:dyDescent="0.25">
      <c r="A34" s="30">
        <v>2015</v>
      </c>
      <c r="B34" s="20">
        <v>0</v>
      </c>
      <c r="C34" s="20">
        <v>1</v>
      </c>
      <c r="D34" s="20">
        <v>0</v>
      </c>
      <c r="E34" s="20">
        <v>26</v>
      </c>
      <c r="F34" s="20">
        <v>342</v>
      </c>
      <c r="G34" s="20">
        <v>3488</v>
      </c>
      <c r="H34" s="20">
        <v>345</v>
      </c>
      <c r="I34" s="20">
        <v>1191</v>
      </c>
      <c r="J34" s="20">
        <v>5097</v>
      </c>
      <c r="K34" s="20">
        <v>10490</v>
      </c>
    </row>
    <row r="35" spans="1:11" x14ac:dyDescent="0.25">
      <c r="A35" s="30">
        <v>2016</v>
      </c>
      <c r="B35" s="20">
        <v>0</v>
      </c>
      <c r="C35" s="20">
        <v>1</v>
      </c>
      <c r="D35" s="20">
        <v>0</v>
      </c>
      <c r="E35" s="20">
        <v>0</v>
      </c>
      <c r="F35" s="20">
        <v>403</v>
      </c>
      <c r="G35" s="20">
        <v>3564</v>
      </c>
      <c r="H35" s="20">
        <v>346</v>
      </c>
      <c r="I35" s="20">
        <v>1176</v>
      </c>
      <c r="J35" s="20">
        <v>5089</v>
      </c>
      <c r="K35" s="20">
        <v>10579</v>
      </c>
    </row>
    <row r="36" spans="1:11" x14ac:dyDescent="0.25">
      <c r="A36" s="30">
        <v>2017</v>
      </c>
      <c r="B36" s="20">
        <v>0</v>
      </c>
      <c r="C36" s="20">
        <v>1</v>
      </c>
      <c r="D36" s="20">
        <v>0</v>
      </c>
      <c r="E36" s="20">
        <v>0</v>
      </c>
      <c r="F36" s="20">
        <v>355</v>
      </c>
      <c r="G36" s="20">
        <v>3563</v>
      </c>
      <c r="H36" s="20">
        <v>365</v>
      </c>
      <c r="I36" s="20">
        <v>1165</v>
      </c>
      <c r="J36" s="20">
        <v>5093</v>
      </c>
      <c r="K36" s="20">
        <v>10542</v>
      </c>
    </row>
    <row r="37" spans="1:11" x14ac:dyDescent="0.25">
      <c r="A37" s="32">
        <v>2018</v>
      </c>
      <c r="B37" s="61"/>
      <c r="C37" s="61"/>
      <c r="D37" s="61"/>
      <c r="E37" s="61"/>
      <c r="F37" s="61"/>
      <c r="G37" s="61"/>
      <c r="H37" s="61"/>
      <c r="I37" s="61"/>
      <c r="J37" s="61"/>
      <c r="K37" s="21">
        <f>SUM(B37:J37)</f>
        <v>0</v>
      </c>
    </row>
    <row r="38" spans="1:11" x14ac:dyDescent="0.25">
      <c r="A38" s="32">
        <v>2019</v>
      </c>
      <c r="B38" s="61"/>
      <c r="C38" s="61"/>
      <c r="D38" s="61"/>
      <c r="E38" s="61"/>
      <c r="F38" s="61"/>
      <c r="G38" s="61"/>
      <c r="H38" s="61"/>
      <c r="I38" s="61"/>
      <c r="J38" s="61"/>
      <c r="K38" s="21">
        <f t="shared" ref="K38:K69" si="0">SUM(B38:J38)</f>
        <v>0</v>
      </c>
    </row>
    <row r="39" spans="1:11" x14ac:dyDescent="0.25">
      <c r="A39" s="32">
        <v>2020</v>
      </c>
      <c r="B39" s="61"/>
      <c r="C39" s="61"/>
      <c r="D39" s="61"/>
      <c r="E39" s="61"/>
      <c r="F39" s="61"/>
      <c r="G39" s="61"/>
      <c r="H39" s="61"/>
      <c r="I39" s="61"/>
      <c r="J39" s="61"/>
      <c r="K39" s="21">
        <f t="shared" si="0"/>
        <v>0</v>
      </c>
    </row>
    <row r="40" spans="1:11" x14ac:dyDescent="0.25">
      <c r="A40" s="32">
        <v>2021</v>
      </c>
      <c r="B40" s="61"/>
      <c r="C40" s="61"/>
      <c r="D40" s="61"/>
      <c r="E40" s="61"/>
      <c r="F40" s="61"/>
      <c r="G40" s="61"/>
      <c r="H40" s="61"/>
      <c r="I40" s="61"/>
      <c r="J40" s="61"/>
      <c r="K40" s="21">
        <f t="shared" si="0"/>
        <v>0</v>
      </c>
    </row>
    <row r="41" spans="1:11" x14ac:dyDescent="0.25">
      <c r="A41" s="32">
        <v>2022</v>
      </c>
      <c r="B41" s="61"/>
      <c r="C41" s="61"/>
      <c r="D41" s="61"/>
      <c r="E41" s="61"/>
      <c r="F41" s="61"/>
      <c r="G41" s="61"/>
      <c r="H41" s="61"/>
      <c r="I41" s="61"/>
      <c r="J41" s="61"/>
      <c r="K41" s="21">
        <f t="shared" si="0"/>
        <v>0</v>
      </c>
    </row>
    <row r="42" spans="1:11" x14ac:dyDescent="0.25">
      <c r="A42" s="32">
        <v>2023</v>
      </c>
      <c r="B42" s="61"/>
      <c r="C42" s="61"/>
      <c r="D42" s="61"/>
      <c r="E42" s="61"/>
      <c r="F42" s="61"/>
      <c r="G42" s="61"/>
      <c r="H42" s="61"/>
      <c r="I42" s="61"/>
      <c r="J42" s="61"/>
      <c r="K42" s="21">
        <f t="shared" si="0"/>
        <v>0</v>
      </c>
    </row>
    <row r="43" spans="1:11" x14ac:dyDescent="0.25">
      <c r="A43" s="32">
        <v>2024</v>
      </c>
      <c r="B43" s="61"/>
      <c r="C43" s="61"/>
      <c r="D43" s="61"/>
      <c r="E43" s="61"/>
      <c r="F43" s="61"/>
      <c r="G43" s="61"/>
      <c r="H43" s="61"/>
      <c r="I43" s="61"/>
      <c r="J43" s="61"/>
      <c r="K43" s="21">
        <f t="shared" si="0"/>
        <v>0</v>
      </c>
    </row>
    <row r="44" spans="1:11" x14ac:dyDescent="0.25">
      <c r="A44" s="32">
        <v>2025</v>
      </c>
      <c r="B44" s="61"/>
      <c r="C44" s="61"/>
      <c r="D44" s="61"/>
      <c r="E44" s="61"/>
      <c r="F44" s="61"/>
      <c r="G44" s="61"/>
      <c r="H44" s="61"/>
      <c r="I44" s="61"/>
      <c r="J44" s="61"/>
      <c r="K44" s="21">
        <f t="shared" si="0"/>
        <v>0</v>
      </c>
    </row>
    <row r="45" spans="1:11" x14ac:dyDescent="0.25">
      <c r="A45" s="32">
        <v>2026</v>
      </c>
      <c r="B45" s="61"/>
      <c r="C45" s="61"/>
      <c r="D45" s="61"/>
      <c r="E45" s="61"/>
      <c r="F45" s="61"/>
      <c r="G45" s="61"/>
      <c r="H45" s="61"/>
      <c r="I45" s="61"/>
      <c r="J45" s="61"/>
      <c r="K45" s="21">
        <f t="shared" si="0"/>
        <v>0</v>
      </c>
    </row>
    <row r="46" spans="1:11" x14ac:dyDescent="0.25">
      <c r="A46" s="32">
        <v>2027</v>
      </c>
      <c r="B46" s="61"/>
      <c r="C46" s="61"/>
      <c r="D46" s="61"/>
      <c r="E46" s="61"/>
      <c r="F46" s="61"/>
      <c r="G46" s="61"/>
      <c r="H46" s="61"/>
      <c r="I46" s="61"/>
      <c r="J46" s="61"/>
      <c r="K46" s="21">
        <f t="shared" si="0"/>
        <v>0</v>
      </c>
    </row>
    <row r="47" spans="1:11" x14ac:dyDescent="0.25">
      <c r="A47" s="32">
        <v>2028</v>
      </c>
      <c r="B47" s="61"/>
      <c r="C47" s="61"/>
      <c r="D47" s="61"/>
      <c r="E47" s="61"/>
      <c r="F47" s="61"/>
      <c r="G47" s="61"/>
      <c r="H47" s="61"/>
      <c r="I47" s="61"/>
      <c r="J47" s="61"/>
      <c r="K47" s="21">
        <f t="shared" si="0"/>
        <v>0</v>
      </c>
    </row>
    <row r="48" spans="1:11" x14ac:dyDescent="0.25">
      <c r="A48" s="32">
        <v>2029</v>
      </c>
      <c r="B48" s="61"/>
      <c r="C48" s="61"/>
      <c r="D48" s="61"/>
      <c r="E48" s="61"/>
      <c r="F48" s="61"/>
      <c r="G48" s="61"/>
      <c r="H48" s="61"/>
      <c r="I48" s="61"/>
      <c r="J48" s="61"/>
      <c r="K48" s="21">
        <f t="shared" si="0"/>
        <v>0</v>
      </c>
    </row>
    <row r="49" spans="1:11" x14ac:dyDescent="0.25">
      <c r="A49" s="32">
        <v>2030</v>
      </c>
      <c r="B49" s="61"/>
      <c r="C49" s="61"/>
      <c r="D49" s="61"/>
      <c r="E49" s="61"/>
      <c r="F49" s="61"/>
      <c r="G49" s="61"/>
      <c r="H49" s="61"/>
      <c r="I49" s="61"/>
      <c r="J49" s="61"/>
      <c r="K49" s="21">
        <f t="shared" si="0"/>
        <v>0</v>
      </c>
    </row>
    <row r="50" spans="1:11" x14ac:dyDescent="0.25">
      <c r="A50" s="32">
        <v>2031</v>
      </c>
      <c r="B50" s="61"/>
      <c r="C50" s="61"/>
      <c r="D50" s="61"/>
      <c r="E50" s="61"/>
      <c r="F50" s="61"/>
      <c r="G50" s="61"/>
      <c r="H50" s="61"/>
      <c r="I50" s="61"/>
      <c r="J50" s="61"/>
      <c r="K50" s="21">
        <f t="shared" si="0"/>
        <v>0</v>
      </c>
    </row>
    <row r="51" spans="1:11" x14ac:dyDescent="0.25">
      <c r="A51" s="32">
        <v>2032</v>
      </c>
      <c r="B51" s="61"/>
      <c r="C51" s="61"/>
      <c r="D51" s="61"/>
      <c r="E51" s="61"/>
      <c r="F51" s="61"/>
      <c r="G51" s="61"/>
      <c r="H51" s="61"/>
      <c r="I51" s="61"/>
      <c r="J51" s="61"/>
      <c r="K51" s="21">
        <f t="shared" si="0"/>
        <v>0</v>
      </c>
    </row>
    <row r="52" spans="1:11" x14ac:dyDescent="0.25">
      <c r="A52" s="32">
        <v>2033</v>
      </c>
      <c r="B52" s="61"/>
      <c r="C52" s="61"/>
      <c r="D52" s="61"/>
      <c r="E52" s="61"/>
      <c r="F52" s="61"/>
      <c r="G52" s="61"/>
      <c r="H52" s="61"/>
      <c r="I52" s="61"/>
      <c r="J52" s="61"/>
      <c r="K52" s="21">
        <f t="shared" si="0"/>
        <v>0</v>
      </c>
    </row>
    <row r="53" spans="1:11" x14ac:dyDescent="0.25">
      <c r="A53" s="32">
        <v>2034</v>
      </c>
      <c r="B53" s="61"/>
      <c r="C53" s="61"/>
      <c r="D53" s="61"/>
      <c r="E53" s="61"/>
      <c r="F53" s="61"/>
      <c r="G53" s="61"/>
      <c r="H53" s="61"/>
      <c r="I53" s="61"/>
      <c r="J53" s="61"/>
      <c r="K53" s="21">
        <f t="shared" si="0"/>
        <v>0</v>
      </c>
    </row>
    <row r="54" spans="1:11" x14ac:dyDescent="0.25">
      <c r="A54" s="32">
        <v>2035</v>
      </c>
      <c r="B54" s="61"/>
      <c r="C54" s="61"/>
      <c r="D54" s="61"/>
      <c r="E54" s="61"/>
      <c r="F54" s="61"/>
      <c r="G54" s="61"/>
      <c r="H54" s="61"/>
      <c r="I54" s="61"/>
      <c r="J54" s="61"/>
      <c r="K54" s="21">
        <f t="shared" si="0"/>
        <v>0</v>
      </c>
    </row>
    <row r="55" spans="1:11" x14ac:dyDescent="0.25">
      <c r="A55" s="32">
        <v>2036</v>
      </c>
      <c r="B55" s="61"/>
      <c r="C55" s="61"/>
      <c r="D55" s="61"/>
      <c r="E55" s="61"/>
      <c r="F55" s="61"/>
      <c r="G55" s="61"/>
      <c r="H55" s="61"/>
      <c r="I55" s="61"/>
      <c r="J55" s="61"/>
      <c r="K55" s="21">
        <f t="shared" si="0"/>
        <v>0</v>
      </c>
    </row>
    <row r="56" spans="1:11" x14ac:dyDescent="0.25">
      <c r="A56" s="32">
        <v>2037</v>
      </c>
      <c r="B56" s="61"/>
      <c r="C56" s="61"/>
      <c r="D56" s="61"/>
      <c r="E56" s="61"/>
      <c r="F56" s="61"/>
      <c r="G56" s="61"/>
      <c r="H56" s="61"/>
      <c r="I56" s="61"/>
      <c r="J56" s="61"/>
      <c r="K56" s="21">
        <f t="shared" si="0"/>
        <v>0</v>
      </c>
    </row>
    <row r="57" spans="1:11" x14ac:dyDescent="0.25">
      <c r="A57" s="32">
        <v>2038</v>
      </c>
      <c r="B57" s="61"/>
      <c r="C57" s="61"/>
      <c r="D57" s="61"/>
      <c r="E57" s="61"/>
      <c r="F57" s="61"/>
      <c r="G57" s="61"/>
      <c r="H57" s="61"/>
      <c r="I57" s="61"/>
      <c r="J57" s="61"/>
      <c r="K57" s="21">
        <f t="shared" si="0"/>
        <v>0</v>
      </c>
    </row>
    <row r="58" spans="1:11" x14ac:dyDescent="0.25">
      <c r="A58" s="32">
        <v>2039</v>
      </c>
      <c r="B58" s="61"/>
      <c r="C58" s="61"/>
      <c r="D58" s="61"/>
      <c r="E58" s="61"/>
      <c r="F58" s="61"/>
      <c r="G58" s="61"/>
      <c r="H58" s="61"/>
      <c r="I58" s="61"/>
      <c r="J58" s="61"/>
      <c r="K58" s="21">
        <f t="shared" si="0"/>
        <v>0</v>
      </c>
    </row>
    <row r="59" spans="1:11" x14ac:dyDescent="0.25">
      <c r="A59" s="32">
        <v>2040</v>
      </c>
      <c r="B59" s="61"/>
      <c r="C59" s="61"/>
      <c r="D59" s="61"/>
      <c r="E59" s="61"/>
      <c r="F59" s="61"/>
      <c r="G59" s="61"/>
      <c r="H59" s="61"/>
      <c r="I59" s="61"/>
      <c r="J59" s="61"/>
      <c r="K59" s="21">
        <f t="shared" si="0"/>
        <v>0</v>
      </c>
    </row>
    <row r="60" spans="1:11" x14ac:dyDescent="0.25">
      <c r="A60" s="32">
        <v>2041</v>
      </c>
      <c r="B60" s="61"/>
      <c r="C60" s="61"/>
      <c r="D60" s="61"/>
      <c r="E60" s="61"/>
      <c r="F60" s="61"/>
      <c r="G60" s="61"/>
      <c r="H60" s="61"/>
      <c r="I60" s="61"/>
      <c r="J60" s="61"/>
      <c r="K60" s="21">
        <f t="shared" si="0"/>
        <v>0</v>
      </c>
    </row>
    <row r="61" spans="1:11" x14ac:dyDescent="0.25">
      <c r="A61" s="32">
        <v>2042</v>
      </c>
      <c r="B61" s="61"/>
      <c r="C61" s="61"/>
      <c r="D61" s="61"/>
      <c r="E61" s="61"/>
      <c r="F61" s="61"/>
      <c r="G61" s="61"/>
      <c r="H61" s="61"/>
      <c r="I61" s="61"/>
      <c r="J61" s="61"/>
      <c r="K61" s="21">
        <f t="shared" si="0"/>
        <v>0</v>
      </c>
    </row>
    <row r="62" spans="1:11" x14ac:dyDescent="0.25">
      <c r="A62" s="32">
        <v>2043</v>
      </c>
      <c r="B62" s="61"/>
      <c r="C62" s="61"/>
      <c r="D62" s="61"/>
      <c r="E62" s="61"/>
      <c r="F62" s="61"/>
      <c r="G62" s="61"/>
      <c r="H62" s="61"/>
      <c r="I62" s="61"/>
      <c r="J62" s="61"/>
      <c r="K62" s="21">
        <f t="shared" si="0"/>
        <v>0</v>
      </c>
    </row>
    <row r="63" spans="1:11" x14ac:dyDescent="0.25">
      <c r="A63" s="32">
        <v>2044</v>
      </c>
      <c r="B63" s="61"/>
      <c r="C63" s="61"/>
      <c r="D63" s="61"/>
      <c r="E63" s="61"/>
      <c r="F63" s="61"/>
      <c r="G63" s="61"/>
      <c r="H63" s="61"/>
      <c r="I63" s="61"/>
      <c r="J63" s="61"/>
      <c r="K63" s="21">
        <f t="shared" si="0"/>
        <v>0</v>
      </c>
    </row>
    <row r="64" spans="1:11" x14ac:dyDescent="0.25">
      <c r="A64" s="32">
        <v>2045</v>
      </c>
      <c r="B64" s="61"/>
      <c r="C64" s="61"/>
      <c r="D64" s="61"/>
      <c r="E64" s="61"/>
      <c r="F64" s="61"/>
      <c r="G64" s="61"/>
      <c r="H64" s="61"/>
      <c r="I64" s="61"/>
      <c r="J64" s="61"/>
      <c r="K64" s="21">
        <f t="shared" si="0"/>
        <v>0</v>
      </c>
    </row>
    <row r="65" spans="1:11" x14ac:dyDescent="0.25">
      <c r="A65" s="32">
        <v>2046</v>
      </c>
      <c r="B65" s="61"/>
      <c r="C65" s="61"/>
      <c r="D65" s="61"/>
      <c r="E65" s="61"/>
      <c r="F65" s="61"/>
      <c r="G65" s="61"/>
      <c r="H65" s="61"/>
      <c r="I65" s="61"/>
      <c r="J65" s="61"/>
      <c r="K65" s="21">
        <f t="shared" si="0"/>
        <v>0</v>
      </c>
    </row>
    <row r="66" spans="1:11" x14ac:dyDescent="0.25">
      <c r="A66" s="32">
        <v>2047</v>
      </c>
      <c r="B66" s="61"/>
      <c r="C66" s="61"/>
      <c r="D66" s="61"/>
      <c r="E66" s="61"/>
      <c r="F66" s="61"/>
      <c r="G66" s="61"/>
      <c r="H66" s="61"/>
      <c r="I66" s="61"/>
      <c r="J66" s="61"/>
      <c r="K66" s="21">
        <f t="shared" si="0"/>
        <v>0</v>
      </c>
    </row>
    <row r="67" spans="1:11" x14ac:dyDescent="0.25">
      <c r="A67" s="32">
        <v>2048</v>
      </c>
      <c r="B67" s="61"/>
      <c r="C67" s="61"/>
      <c r="D67" s="61"/>
      <c r="E67" s="61"/>
      <c r="F67" s="61"/>
      <c r="G67" s="61"/>
      <c r="H67" s="61"/>
      <c r="I67" s="61"/>
      <c r="J67" s="61"/>
      <c r="K67" s="21">
        <f t="shared" si="0"/>
        <v>0</v>
      </c>
    </row>
    <row r="68" spans="1:11" x14ac:dyDescent="0.25">
      <c r="A68" s="32">
        <v>2049</v>
      </c>
      <c r="B68" s="61"/>
      <c r="C68" s="61"/>
      <c r="D68" s="61"/>
      <c r="E68" s="61"/>
      <c r="F68" s="61"/>
      <c r="G68" s="61"/>
      <c r="H68" s="61"/>
      <c r="I68" s="61"/>
      <c r="J68" s="61"/>
      <c r="K68" s="21">
        <f t="shared" si="0"/>
        <v>0</v>
      </c>
    </row>
    <row r="69" spans="1:11" x14ac:dyDescent="0.25">
      <c r="A69" s="32">
        <v>2050</v>
      </c>
      <c r="B69" s="61"/>
      <c r="C69" s="61"/>
      <c r="D69" s="61"/>
      <c r="E69" s="61"/>
      <c r="F69" s="61"/>
      <c r="G69" s="61"/>
      <c r="H69" s="61"/>
      <c r="I69" s="61"/>
      <c r="J69" s="61"/>
      <c r="K69" s="21">
        <f t="shared" si="0"/>
        <v>0</v>
      </c>
    </row>
    <row r="72" spans="1:11" x14ac:dyDescent="0.25">
      <c r="B72" s="63"/>
      <c r="C7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"/>
  <sheetViews>
    <sheetView topLeftCell="A20" workbookViewId="0">
      <selection activeCell="B37" sqref="B37:J69"/>
    </sheetView>
  </sheetViews>
  <sheetFormatPr defaultRowHeight="15" x14ac:dyDescent="0.25"/>
  <cols>
    <col min="2" max="11" width="12.7109375" customWidth="1"/>
  </cols>
  <sheetData>
    <row r="1" spans="1:11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  <c r="I1" s="30" t="s">
        <v>13</v>
      </c>
      <c r="J1" s="30" t="s">
        <v>13</v>
      </c>
      <c r="K1" s="15" t="s">
        <v>13</v>
      </c>
    </row>
    <row r="2" spans="1:11" x14ac:dyDescent="0.25">
      <c r="A2" s="30" t="s">
        <v>15</v>
      </c>
      <c r="B2" s="30" t="s">
        <v>22</v>
      </c>
      <c r="C2" s="30" t="s">
        <v>23</v>
      </c>
      <c r="D2" s="30" t="s">
        <v>21</v>
      </c>
      <c r="E2" s="30" t="s">
        <v>45</v>
      </c>
      <c r="F2" s="30" t="s">
        <v>19</v>
      </c>
      <c r="G2" s="30" t="s">
        <v>17</v>
      </c>
      <c r="H2" s="30" t="s">
        <v>24</v>
      </c>
      <c r="I2" s="30" t="s">
        <v>31</v>
      </c>
      <c r="J2" s="30" t="s">
        <v>16</v>
      </c>
      <c r="K2" s="15" t="s">
        <v>46</v>
      </c>
    </row>
    <row r="3" spans="1:11" x14ac:dyDescent="0.25">
      <c r="A3" s="30" t="s">
        <v>7</v>
      </c>
      <c r="B3" s="30" t="s">
        <v>44</v>
      </c>
      <c r="C3" s="30" t="s">
        <v>44</v>
      </c>
      <c r="D3" s="30" t="s">
        <v>44</v>
      </c>
      <c r="E3" s="30" t="s">
        <v>44</v>
      </c>
      <c r="F3" s="30" t="s">
        <v>44</v>
      </c>
      <c r="G3" s="30" t="s">
        <v>44</v>
      </c>
      <c r="H3" s="30" t="s">
        <v>44</v>
      </c>
      <c r="I3" s="30" t="s">
        <v>44</v>
      </c>
      <c r="J3" s="30" t="s">
        <v>44</v>
      </c>
      <c r="K3" s="15" t="s">
        <v>44</v>
      </c>
    </row>
    <row r="4" spans="1:11" x14ac:dyDescent="0.25">
      <c r="A4" s="30">
        <v>1985</v>
      </c>
      <c r="B4" s="22">
        <f>Energy!B4/Energy!K4</f>
        <v>2.020830094823566E-3</v>
      </c>
      <c r="C4" s="22">
        <f>Energy!C4/Energy!K4</f>
        <v>1.865381625990984E-3</v>
      </c>
      <c r="D4" s="22">
        <f>Energy!D4/Energy!K4</f>
        <v>3.746308098865226E-2</v>
      </c>
      <c r="E4" s="22">
        <f>Energy!E4/Energy!K4</f>
        <v>9.3269081299549202E-3</v>
      </c>
      <c r="F4" s="22">
        <f>Energy!F4/Energy!K4</f>
        <v>2.1918234105394063E-2</v>
      </c>
      <c r="G4" s="22">
        <f>Energy!G4/Energy!K4</f>
        <v>0.23208456396704494</v>
      </c>
      <c r="H4" s="22">
        <f>Energy!H4/Energy!K4</f>
        <v>7.7724234416291001E-3</v>
      </c>
      <c r="I4" s="22">
        <f>Energy!I4/Energy!K4</f>
        <v>0.25213741644644799</v>
      </c>
      <c r="J4" s="22">
        <f>Energy!J4/Energy!K4</f>
        <v>0.43541116120006218</v>
      </c>
    </row>
    <row r="5" spans="1:11" x14ac:dyDescent="0.25">
      <c r="A5" s="30">
        <v>1986</v>
      </c>
      <c r="B5" s="22">
        <f>Energy!B5/Energy!K5</f>
        <v>1.7939901330542682E-3</v>
      </c>
      <c r="C5" s="22">
        <f>Energy!C5/Energy!K5</f>
        <v>1.4949917775452235E-3</v>
      </c>
      <c r="D5" s="22">
        <f>Energy!D5/Energy!K5</f>
        <v>2.8554342951113768E-2</v>
      </c>
      <c r="E5" s="22">
        <f>Energy!E5/Energy!K5</f>
        <v>8.3719539542532508E-3</v>
      </c>
      <c r="F5" s="22">
        <f>Energy!F5/Energy!K5</f>
        <v>2.3471370907460008E-2</v>
      </c>
      <c r="G5" s="22">
        <f>Energy!G5/Energy!K5</f>
        <v>0.23441471071909104</v>
      </c>
      <c r="H5" s="22">
        <f>Energy!H5/Energy!K5</f>
        <v>1.2408431753625356E-2</v>
      </c>
      <c r="I5" s="22">
        <f>Energy!I5/Energy!K5</f>
        <v>0.24637464493945282</v>
      </c>
      <c r="J5" s="22">
        <f>Energy!J5/Energy!K5</f>
        <v>0.44311556286440423</v>
      </c>
    </row>
    <row r="6" spans="1:11" x14ac:dyDescent="0.25">
      <c r="A6" s="30">
        <v>1987</v>
      </c>
      <c r="B6" s="22">
        <f>Energy!B6/Energy!K6</f>
        <v>1.4520110352838681E-3</v>
      </c>
      <c r="C6" s="22">
        <f>Energy!C6/Energy!K6</f>
        <v>1.4520110352838681E-3</v>
      </c>
      <c r="D6" s="22">
        <f>Energy!D6/Energy!K6</f>
        <v>2.6281399738638012E-2</v>
      </c>
      <c r="E6" s="22">
        <f>Energy!E6/Energy!K6</f>
        <v>7.9860606940612752E-3</v>
      </c>
      <c r="F6" s="22">
        <f>Energy!F6/Energy!K6</f>
        <v>2.4538986496297373E-2</v>
      </c>
      <c r="G6" s="22">
        <f>Energy!G6/Energy!K6</f>
        <v>0.24335704951357631</v>
      </c>
      <c r="H6" s="22">
        <f>Energy!H6/Energy!K6</f>
        <v>1.1761289385799333E-2</v>
      </c>
      <c r="I6" s="22">
        <f>Energy!I6/Energy!K6</f>
        <v>0.23929141861478148</v>
      </c>
      <c r="J6" s="22">
        <f>Energy!J6/Energy!K6</f>
        <v>0.44387977348627849</v>
      </c>
    </row>
    <row r="7" spans="1:11" x14ac:dyDescent="0.25">
      <c r="A7" s="30">
        <v>1988</v>
      </c>
      <c r="B7" s="22">
        <f>Energy!B7/Energy!K7</f>
        <v>1.3049151805132667E-3</v>
      </c>
      <c r="C7" s="22">
        <f>Energy!C7/Energy!K7</f>
        <v>1.0149340292880964E-3</v>
      </c>
      <c r="D7" s="22">
        <f>Energy!D7/Energy!K7</f>
        <v>2.1313614615050023E-2</v>
      </c>
      <c r="E7" s="22">
        <f>Energy!E7/Energy!K7</f>
        <v>7.8294910830795997E-3</v>
      </c>
      <c r="F7" s="22">
        <f>Energy!F7/Energy!K7</f>
        <v>2.5083369580977236E-2</v>
      </c>
      <c r="G7" s="22">
        <f>Energy!G7/Energy!K7</f>
        <v>0.2357546759460635</v>
      </c>
      <c r="H7" s="22">
        <f>Energy!H7/Energy!K7</f>
        <v>1.17442366246194E-2</v>
      </c>
      <c r="I7" s="22">
        <f>Energy!I7/Energy!K7</f>
        <v>0.24517906336088155</v>
      </c>
      <c r="J7" s="22">
        <f>Energy!J7/Energy!K7</f>
        <v>0.45077569957952734</v>
      </c>
    </row>
    <row r="8" spans="1:11" x14ac:dyDescent="0.25">
      <c r="A8" s="30">
        <v>1989</v>
      </c>
      <c r="B8" s="22">
        <f>Energy!B8/Energy!K8</f>
        <v>1.0017172295363481E-3</v>
      </c>
      <c r="C8" s="22">
        <f>Energy!C8/Energy!K8</f>
        <v>8.5861476817401263E-4</v>
      </c>
      <c r="D8" s="22">
        <f>Energy!D8/Energy!K8</f>
        <v>1.8889524899828276E-2</v>
      </c>
      <c r="E8" s="22">
        <f>Energy!E8/Energy!K8</f>
        <v>7.5844304522037775E-3</v>
      </c>
      <c r="F8" s="22">
        <f>Energy!F8/Energy!K8</f>
        <v>2.5758443045220378E-2</v>
      </c>
      <c r="G8" s="22">
        <f>Energy!G8/Energy!K8</f>
        <v>0.24170005724098453</v>
      </c>
      <c r="H8" s="22">
        <f>Energy!H8/Energy!K8</f>
        <v>1.1591299370349171E-2</v>
      </c>
      <c r="I8" s="22">
        <f>Energy!I8/Energy!K8</f>
        <v>0.24198626216370922</v>
      </c>
      <c r="J8" s="22">
        <f>Energy!J8/Energy!K8</f>
        <v>0.45062965082999429</v>
      </c>
    </row>
    <row r="9" spans="1:11" x14ac:dyDescent="0.25">
      <c r="A9" s="30">
        <v>1990</v>
      </c>
      <c r="B9" s="22">
        <f>Energy!B9/Energy!K9</f>
        <v>8.0117505674989981E-4</v>
      </c>
      <c r="C9" s="22">
        <f>Energy!C9/Energy!K9</f>
        <v>8.0117505674989981E-4</v>
      </c>
      <c r="D9" s="22">
        <f>Energy!D9/Energy!K9</f>
        <v>1.8293497129122715E-2</v>
      </c>
      <c r="E9" s="22">
        <f>Energy!E9/Energy!K9</f>
        <v>7.0770463346241158E-3</v>
      </c>
      <c r="F9" s="22">
        <f>Energy!F9/Energy!K9</f>
        <v>2.5103485111496862E-2</v>
      </c>
      <c r="G9" s="22">
        <f>Energy!G9/Energy!K9</f>
        <v>0.2582454266257177</v>
      </c>
      <c r="H9" s="22">
        <f>Energy!H9/Energy!K9</f>
        <v>1.0815863266123648E-2</v>
      </c>
      <c r="I9" s="22">
        <f>Energy!I9/Energy!K9</f>
        <v>0.23634664174122047</v>
      </c>
      <c r="J9" s="22">
        <f>Energy!J9/Energy!K9</f>
        <v>0.44251568967819471</v>
      </c>
    </row>
    <row r="10" spans="1:11" x14ac:dyDescent="0.25">
      <c r="A10" s="30">
        <v>1991</v>
      </c>
      <c r="B10" s="22">
        <f>Energy!B10/Energy!K10</f>
        <v>7.8760829614071934E-4</v>
      </c>
      <c r="C10" s="22">
        <f>Energy!C10/Energy!K10</f>
        <v>6.5634024678393275E-4</v>
      </c>
      <c r="D10" s="22">
        <f>Energy!D10/Energy!K10</f>
        <v>1.719611446573904E-2</v>
      </c>
      <c r="E10" s="22">
        <f>Energy!E10/Energy!K10</f>
        <v>6.5634024678393283E-3</v>
      </c>
      <c r="F10" s="22">
        <f>Energy!F10/Energy!K10</f>
        <v>2.5334733525859805E-2</v>
      </c>
      <c r="G10" s="22">
        <f>Energy!G10/Energy!K10</f>
        <v>0.2568915725912313</v>
      </c>
      <c r="H10" s="22">
        <f>Energy!H10/Energy!K10</f>
        <v>1.0632711997899712E-2</v>
      </c>
      <c r="I10" s="22">
        <f>Energy!I10/Energy!K10</f>
        <v>0.23890784982935154</v>
      </c>
      <c r="J10" s="22">
        <f>Energy!J10/Energy!K10</f>
        <v>0.44302966657915466</v>
      </c>
    </row>
    <row r="11" spans="1:11" x14ac:dyDescent="0.25">
      <c r="A11" s="30">
        <v>1992</v>
      </c>
      <c r="B11" s="22">
        <f>Energy!B11/Energy!K11</f>
        <v>3.8629925315477725E-4</v>
      </c>
      <c r="C11" s="22">
        <f>Energy!C11/Energy!K11</f>
        <v>5.1506567087303637E-4</v>
      </c>
      <c r="D11" s="22">
        <f>Energy!D11/Energy!K11</f>
        <v>1.7512232809683236E-2</v>
      </c>
      <c r="E11" s="22">
        <f>Energy!E11/Energy!K11</f>
        <v>6.5670873036312132E-3</v>
      </c>
      <c r="F11" s="22">
        <f>Energy!F11/Energy!K11</f>
        <v>2.523821787277878E-2</v>
      </c>
      <c r="G11" s="22">
        <f>Energy!G11/Energy!K11</f>
        <v>0.26294102498068506</v>
      </c>
      <c r="H11" s="22">
        <f>Energy!H11/Energy!K11</f>
        <v>1.0301313417460727E-2</v>
      </c>
      <c r="I11" s="22">
        <f>Energy!I11/Energy!K11</f>
        <v>0.24117950038629926</v>
      </c>
      <c r="J11" s="22">
        <f>Energy!J11/Energy!K11</f>
        <v>0.43535925830543393</v>
      </c>
    </row>
    <row r="12" spans="1:11" x14ac:dyDescent="0.25">
      <c r="A12" s="30">
        <v>1993</v>
      </c>
      <c r="B12" s="22">
        <f>Energy!B12/Energy!K12</f>
        <v>3.5945363048166788E-4</v>
      </c>
      <c r="C12" s="22">
        <f>Energy!C12/Energy!K12</f>
        <v>4.7927150730889051E-4</v>
      </c>
      <c r="D12" s="22">
        <f>Energy!D12/Energy!K12</f>
        <v>1.7972681524083392E-2</v>
      </c>
      <c r="E12" s="22">
        <f>Energy!E12/Energy!K12</f>
        <v>6.2305295950155761E-3</v>
      </c>
      <c r="F12" s="22">
        <f>Energy!F12/Energy!K12</f>
        <v>2.4562664749580639E-2</v>
      </c>
      <c r="G12" s="22">
        <f>Energy!G12/Energy!K12</f>
        <v>0.25617062065660196</v>
      </c>
      <c r="H12" s="22">
        <f>Energy!H12/Energy!K12</f>
        <v>9.5854301461778101E-3</v>
      </c>
      <c r="I12" s="22">
        <f>Energy!I12/Energy!K12</f>
        <v>0.265875868679607</v>
      </c>
      <c r="J12" s="22">
        <f>Energy!J12/Energy!K12</f>
        <v>0.41876347951114307</v>
      </c>
    </row>
    <row r="13" spans="1:11" x14ac:dyDescent="0.25">
      <c r="A13" s="30">
        <v>1994</v>
      </c>
      <c r="B13" s="22">
        <f>Energy!B13/Energy!K13</f>
        <v>2.5015634771732333E-4</v>
      </c>
      <c r="C13" s="22">
        <f>Energy!C13/Energy!K13</f>
        <v>6.2539086929330832E-4</v>
      </c>
      <c r="D13" s="22">
        <f>Energy!D13/Energy!K13</f>
        <v>1.4133833646028769E-2</v>
      </c>
      <c r="E13" s="22">
        <f>Energy!E13/Energy!K13</f>
        <v>6.3789868667917448E-3</v>
      </c>
      <c r="F13" s="22">
        <f>Energy!F13/Energy!K13</f>
        <v>2.6016260162601626E-2</v>
      </c>
      <c r="G13" s="22">
        <f>Energy!G13/Energy!K13</f>
        <v>0.26253908692933081</v>
      </c>
      <c r="H13" s="22">
        <f>Energy!H13/Energy!K13</f>
        <v>1.0006253908692933E-2</v>
      </c>
      <c r="I13" s="22">
        <f>Energy!I13/Energy!K13</f>
        <v>0.24377736085053159</v>
      </c>
      <c r="J13" s="22">
        <f>Energy!J13/Energy!K13</f>
        <v>0.43627267041901191</v>
      </c>
    </row>
    <row r="14" spans="1:11" x14ac:dyDescent="0.25">
      <c r="A14" s="30">
        <v>1995</v>
      </c>
      <c r="B14" s="22">
        <f>Energy!B14/Energy!K14</f>
        <v>2.4067388688327315E-4</v>
      </c>
      <c r="C14" s="22">
        <f>Energy!C14/Energy!K14</f>
        <v>6.0168471720818293E-4</v>
      </c>
      <c r="D14" s="22">
        <f>Energy!D14/Energy!K14</f>
        <v>1.1672683513838749E-2</v>
      </c>
      <c r="E14" s="22">
        <f>Energy!E14/Energy!K14</f>
        <v>6.0168471720818293E-3</v>
      </c>
      <c r="F14" s="22">
        <f>Energy!F14/Energy!K14</f>
        <v>2.6353790613718411E-2</v>
      </c>
      <c r="G14" s="22">
        <f>Energy!G14/Energy!K14</f>
        <v>0.27448856799037302</v>
      </c>
      <c r="H14" s="22">
        <f>Energy!H14/Energy!K14</f>
        <v>9.6269554753309269E-3</v>
      </c>
      <c r="I14" s="22">
        <f>Energy!I14/Energy!K14</f>
        <v>0.23477737665463297</v>
      </c>
      <c r="J14" s="22">
        <f>Energy!J14/Energy!K14</f>
        <v>0.43622141997593261</v>
      </c>
    </row>
    <row r="15" spans="1:11" x14ac:dyDescent="0.25">
      <c r="A15" s="30">
        <v>1996</v>
      </c>
      <c r="B15" s="22">
        <f>Energy!B15/Energy!K15</f>
        <v>1.1853959222380275E-4</v>
      </c>
      <c r="C15" s="22">
        <f>Energy!C15/Energy!K15</f>
        <v>4.74158368895211E-4</v>
      </c>
      <c r="D15" s="22">
        <f>Energy!D15/Energy!K15</f>
        <v>1.0905642484589853E-2</v>
      </c>
      <c r="E15" s="22">
        <f>Energy!E15/Energy!K15</f>
        <v>5.0972024656235184E-3</v>
      </c>
      <c r="F15" s="22">
        <f>Energy!F15/Energy!K15</f>
        <v>2.6552868658131817E-2</v>
      </c>
      <c r="G15" s="22">
        <f>Energy!G15/Energy!K15</f>
        <v>0.28615457562825986</v>
      </c>
      <c r="H15" s="22">
        <f>Energy!H15/Energy!K15</f>
        <v>9.4831673779042207E-3</v>
      </c>
      <c r="I15" s="22">
        <f>Energy!I15/Energy!K15</f>
        <v>0.22083926031294451</v>
      </c>
      <c r="J15" s="22">
        <f>Energy!J15/Energy!K15</f>
        <v>0.44037458511142724</v>
      </c>
    </row>
    <row r="16" spans="1:11" x14ac:dyDescent="0.25">
      <c r="A16" s="30">
        <v>1997</v>
      </c>
      <c r="B16" s="22">
        <f>Energy!B16/Energy!K16</f>
        <v>1.160092807424594E-4</v>
      </c>
      <c r="C16" s="22">
        <f>Energy!C16/Energy!K16</f>
        <v>4.6403712296983759E-4</v>
      </c>
      <c r="D16" s="22">
        <f>Energy!D16/Energy!K16</f>
        <v>1.1020881670533642E-2</v>
      </c>
      <c r="E16" s="22">
        <f>Energy!E16/Energy!K16</f>
        <v>4.5243619489559166E-3</v>
      </c>
      <c r="F16" s="22">
        <f>Energy!F16/Energy!K16</f>
        <v>2.6450116009280742E-2</v>
      </c>
      <c r="G16" s="22">
        <f>Energy!G16/Energy!K16</f>
        <v>0.28329466357308586</v>
      </c>
      <c r="H16" s="22">
        <f>Energy!H16/Energy!K16</f>
        <v>9.2807424593967514E-3</v>
      </c>
      <c r="I16" s="22">
        <f>Energy!I16/Energy!K16</f>
        <v>0.21821345707656611</v>
      </c>
      <c r="J16" s="22">
        <f>Energy!J16/Energy!K16</f>
        <v>0.44663573085846869</v>
      </c>
    </row>
    <row r="17" spans="1:10" x14ac:dyDescent="0.25">
      <c r="A17" s="30">
        <v>1998</v>
      </c>
      <c r="B17" s="22">
        <f>Energy!B17/Energy!K17</f>
        <v>1.1379153390987711E-4</v>
      </c>
      <c r="C17" s="22">
        <f>Energy!C17/Energy!K17</f>
        <v>3.4137460172963132E-4</v>
      </c>
      <c r="D17" s="22">
        <f>Energy!D17/Energy!K17</f>
        <v>9.7860719162494308E-3</v>
      </c>
      <c r="E17" s="22">
        <f>Energy!E17/Energy!K17</f>
        <v>3.982703686845699E-3</v>
      </c>
      <c r="F17" s="22">
        <f>Energy!F17/Energy!K17</f>
        <v>2.639963586709149E-2</v>
      </c>
      <c r="G17" s="22">
        <f>Energy!G17/Energy!K17</f>
        <v>0.28641329085116068</v>
      </c>
      <c r="H17" s="22">
        <f>Energy!H17/Energy!K17</f>
        <v>9.1033227127901677E-3</v>
      </c>
      <c r="I17" s="22">
        <f>Energy!I17/Energy!K17</f>
        <v>0.21199362767410104</v>
      </c>
      <c r="J17" s="22">
        <f>Energy!J17/Energy!K17</f>
        <v>0.45186618115612198</v>
      </c>
    </row>
    <row r="18" spans="1:10" x14ac:dyDescent="0.25">
      <c r="A18" s="30">
        <v>1999</v>
      </c>
      <c r="B18" s="22">
        <f>Energy!B18/Energy!K18</f>
        <v>1.1327594019030358E-4</v>
      </c>
      <c r="C18" s="22">
        <f>Energy!C18/Energy!K18</f>
        <v>2.2655188038060717E-4</v>
      </c>
      <c r="D18" s="22">
        <f>Energy!D18/Energy!K18</f>
        <v>7.8160398731309463E-3</v>
      </c>
      <c r="E18" s="22">
        <f>Energy!E18/Energy!K18</f>
        <v>3.6248300860897147E-3</v>
      </c>
      <c r="F18" s="22">
        <f>Energy!F18/Energy!K18</f>
        <v>2.6733121884911646E-2</v>
      </c>
      <c r="G18" s="22">
        <f>Energy!G18/Energy!K18</f>
        <v>0.28228364295423652</v>
      </c>
      <c r="H18" s="22">
        <f>Energy!H18/Energy!K18</f>
        <v>9.1753511554145892E-3</v>
      </c>
      <c r="I18" s="22">
        <f>Energy!I18/Energy!K18</f>
        <v>0.2091073855913004</v>
      </c>
      <c r="J18" s="22">
        <f>Energy!J18/Energy!K18</f>
        <v>0.46091980063434529</v>
      </c>
    </row>
    <row r="19" spans="1:10" x14ac:dyDescent="0.25">
      <c r="A19" s="30">
        <v>2000</v>
      </c>
      <c r="B19" s="22">
        <f>Energy!B19/Energy!K19</f>
        <v>0</v>
      </c>
      <c r="C19" s="22">
        <f>Energy!C19/Energy!K19</f>
        <v>2.207261891623441E-4</v>
      </c>
      <c r="D19" s="22">
        <f>Energy!D19/Energy!K19</f>
        <v>8.2772320935879037E-3</v>
      </c>
      <c r="E19" s="22">
        <f>Energy!E19/Energy!K19</f>
        <v>3.9730714049221938E-3</v>
      </c>
      <c r="F19" s="22">
        <f>Energy!F19/Energy!K19</f>
        <v>2.6376779604900123E-2</v>
      </c>
      <c r="G19" s="22">
        <f>Energy!G19/Energy!K19</f>
        <v>0.28297097450612513</v>
      </c>
      <c r="H19" s="22">
        <f>Energy!H19/Energy!K19</f>
        <v>9.0497737556561094E-3</v>
      </c>
      <c r="I19" s="22">
        <f>Energy!I19/Energy!K19</f>
        <v>0.20637898686679174</v>
      </c>
      <c r="J19" s="22">
        <f>Energy!J19/Energy!K19</f>
        <v>0.46275245557885442</v>
      </c>
    </row>
    <row r="20" spans="1:10" x14ac:dyDescent="0.25">
      <c r="A20" s="30">
        <v>2001</v>
      </c>
      <c r="B20" s="22">
        <f>Energy!B20/Energy!K20</f>
        <v>1.0835410120273052E-4</v>
      </c>
      <c r="C20" s="22">
        <f>Energy!C20/Energy!K20</f>
        <v>3.2506230360819158E-4</v>
      </c>
      <c r="D20" s="22">
        <f>Energy!D20/Energy!K20</f>
        <v>6.6096001733665618E-3</v>
      </c>
      <c r="E20" s="22">
        <f>Energy!E20/Energy!K20</f>
        <v>3.9007476432982987E-3</v>
      </c>
      <c r="F20" s="22">
        <f>Energy!F20/Energy!K20</f>
        <v>2.6330046592263519E-2</v>
      </c>
      <c r="G20" s="22">
        <f>Energy!G20/Energy!K20</f>
        <v>0.28507964026438398</v>
      </c>
      <c r="H20" s="22">
        <f>Energy!H20/Energy!K20</f>
        <v>8.993390399826634E-3</v>
      </c>
      <c r="I20" s="22">
        <f>Energy!I20/Energy!K20</f>
        <v>0.20652291689240437</v>
      </c>
      <c r="J20" s="22">
        <f>Energy!J20/Energy!K20</f>
        <v>0.46213024162964567</v>
      </c>
    </row>
    <row r="21" spans="1:10" x14ac:dyDescent="0.25">
      <c r="A21" s="30">
        <v>2002</v>
      </c>
      <c r="B21" s="22">
        <f>Energy!B21/Energy!K21</f>
        <v>1.0484378276368212E-4</v>
      </c>
      <c r="C21" s="22">
        <f>Energy!C21/Energy!K21</f>
        <v>3.1453134829104634E-4</v>
      </c>
      <c r="D21" s="22">
        <f>Energy!D21/Energy!K21</f>
        <v>6.0809394002935627E-3</v>
      </c>
      <c r="E21" s="22">
        <f>Energy!E21/Energy!K21</f>
        <v>3.5646886139651919E-3</v>
      </c>
      <c r="F21" s="22">
        <f>Energy!F21/Energy!K21</f>
        <v>2.5896414342629483E-2</v>
      </c>
      <c r="G21" s="22">
        <f>Energy!G21/Energy!K21</f>
        <v>0.28349758859299645</v>
      </c>
      <c r="H21" s="22">
        <f>Energy!H21/Energy!K21</f>
        <v>8.8068777521492971E-3</v>
      </c>
      <c r="I21" s="22">
        <f>Energy!I21/Energy!K21</f>
        <v>0.20968756552736423</v>
      </c>
      <c r="J21" s="22">
        <f>Energy!J21/Energy!K21</f>
        <v>0.46204655063954708</v>
      </c>
    </row>
    <row r="22" spans="1:10" x14ac:dyDescent="0.25">
      <c r="A22" s="30">
        <v>2003</v>
      </c>
      <c r="B22" s="22">
        <f>Energy!B22/Energy!K22</f>
        <v>1.0486577181208053E-4</v>
      </c>
      <c r="C22" s="22">
        <f>Energy!C22/Energy!K22</f>
        <v>3.1459731543624159E-4</v>
      </c>
      <c r="D22" s="22">
        <f>Energy!D22/Energy!K22</f>
        <v>6.6065436241610738E-3</v>
      </c>
      <c r="E22" s="22">
        <f>Energy!E22/Energy!K22</f>
        <v>3.7751677852348995E-3</v>
      </c>
      <c r="F22" s="22">
        <f>Energy!F22/Energy!K22</f>
        <v>2.7474832214765099E-2</v>
      </c>
      <c r="G22" s="22">
        <f>Energy!G22/Energy!K22</f>
        <v>0.28355704697986578</v>
      </c>
      <c r="H22" s="22">
        <f>Energy!H22/Energy!K22</f>
        <v>6.6065436241610738E-3</v>
      </c>
      <c r="I22" s="22">
        <f>Energy!I22/Energy!K22</f>
        <v>0.18949244966442952</v>
      </c>
      <c r="J22" s="22">
        <f>Energy!J22/Energy!K22</f>
        <v>0.48206795302013422</v>
      </c>
    </row>
    <row r="23" spans="1:10" x14ac:dyDescent="0.25">
      <c r="A23" s="30">
        <v>2004</v>
      </c>
      <c r="B23" s="22">
        <f>Energy!B23/Energy!K23</f>
        <v>1.0570824524312896E-4</v>
      </c>
      <c r="C23" s="22">
        <f>Energy!C23/Energy!K23</f>
        <v>2.1141649048625792E-4</v>
      </c>
      <c r="D23" s="22">
        <f>Energy!D23/Energy!K23</f>
        <v>3.6997885835095136E-3</v>
      </c>
      <c r="E23" s="22">
        <f>Energy!E23/Energy!K23</f>
        <v>3.5940803382663849E-3</v>
      </c>
      <c r="F23" s="22">
        <f>Energy!F23/Energy!K23</f>
        <v>2.7167019027484144E-2</v>
      </c>
      <c r="G23" s="22">
        <f>Energy!G23/Energy!K23</f>
        <v>0.2865750528541226</v>
      </c>
      <c r="H23" s="22">
        <f>Energy!H23/Energy!K23</f>
        <v>6.2367864693446086E-3</v>
      </c>
      <c r="I23" s="22">
        <f>Energy!I23/Energy!K23</f>
        <v>0.16775898520084567</v>
      </c>
      <c r="J23" s="22">
        <f>Energy!J23/Energy!K23</f>
        <v>0.50465116279069766</v>
      </c>
    </row>
    <row r="24" spans="1:10" x14ac:dyDescent="0.25">
      <c r="A24" s="30">
        <v>2005</v>
      </c>
      <c r="B24" s="22">
        <f>Energy!B24/Energy!K24</f>
        <v>1.0768899418479432E-4</v>
      </c>
      <c r="C24" s="22">
        <f>Energy!C24/Energy!K24</f>
        <v>2.1537798836958864E-4</v>
      </c>
      <c r="D24" s="22">
        <f>Energy!D24/Energy!K24</f>
        <v>0</v>
      </c>
      <c r="E24" s="22">
        <f>Energy!E24/Energy!K24</f>
        <v>3.5537368080982125E-3</v>
      </c>
      <c r="F24" s="22">
        <f>Energy!F24/Energy!K24</f>
        <v>2.8106827482231315E-2</v>
      </c>
      <c r="G24" s="22">
        <f>Energy!G24/Energy!K24</f>
        <v>0.29905233685117383</v>
      </c>
      <c r="H24" s="22">
        <f>Energy!H24/Energy!K24</f>
        <v>6.3536506569028643E-3</v>
      </c>
      <c r="I24" s="22">
        <f>Energy!I24/Energy!K24</f>
        <v>0.15474908464354942</v>
      </c>
      <c r="J24" s="22">
        <f>Energy!J24/Energy!K24</f>
        <v>0.50786129657548995</v>
      </c>
    </row>
    <row r="25" spans="1:10" x14ac:dyDescent="0.25">
      <c r="A25" s="30">
        <v>2006</v>
      </c>
      <c r="B25" s="22">
        <f>Energy!B25/Energy!K25</f>
        <v>1.0654165778819518E-4</v>
      </c>
      <c r="C25" s="22">
        <f>Energy!C25/Energy!K25</f>
        <v>2.1308331557639036E-4</v>
      </c>
      <c r="D25" s="22">
        <f>Energy!D25/Energy!K25</f>
        <v>0</v>
      </c>
      <c r="E25" s="22">
        <f>Energy!E25/Energy!K25</f>
        <v>3.1962497336458554E-3</v>
      </c>
      <c r="F25" s="22">
        <f>Energy!F25/Energy!K25</f>
        <v>2.4930747922437674E-2</v>
      </c>
      <c r="G25" s="22">
        <f>Energy!G25/Energy!K25</f>
        <v>0.30417643298529723</v>
      </c>
      <c r="H25" s="22">
        <f>Energy!H25/Energy!K25</f>
        <v>5.7532495205625403E-3</v>
      </c>
      <c r="I25" s="22">
        <f>Energy!I25/Energy!K25</f>
        <v>0.15160877903260175</v>
      </c>
      <c r="J25" s="22">
        <f>Energy!J25/Energy!K25</f>
        <v>0.51001491583209035</v>
      </c>
    </row>
    <row r="26" spans="1:10" x14ac:dyDescent="0.25">
      <c r="A26" s="30">
        <v>2007</v>
      </c>
      <c r="B26" s="22">
        <f>Energy!B26/Energy!K26</f>
        <v>1.0249051962693452E-4</v>
      </c>
      <c r="C26" s="22">
        <f>Energy!C26/Energy!K26</f>
        <v>2.0498103925386903E-4</v>
      </c>
      <c r="D26" s="22">
        <f>Energy!D26/Energy!K26</f>
        <v>0</v>
      </c>
      <c r="E26" s="22">
        <f>Energy!E26/Energy!K26</f>
        <v>3.0747155888080353E-3</v>
      </c>
      <c r="F26" s="22">
        <f>Energy!F26/Energy!K26</f>
        <v>2.9517269652557139E-2</v>
      </c>
      <c r="G26" s="22">
        <f>Energy!G26/Energy!K26</f>
        <v>0.29712001639848312</v>
      </c>
      <c r="H26" s="22">
        <f>Energy!H26/Energy!K26</f>
        <v>1.4348672747770831E-2</v>
      </c>
      <c r="I26" s="22">
        <f>Energy!I26/Energy!K26</f>
        <v>0.14994363021420518</v>
      </c>
      <c r="J26" s="22">
        <f>Energy!J26/Energy!K26</f>
        <v>0.5056882238392949</v>
      </c>
    </row>
    <row r="27" spans="1:10" x14ac:dyDescent="0.25">
      <c r="A27" s="30">
        <v>2008</v>
      </c>
      <c r="B27" s="22">
        <f>Energy!B27/Energy!K27</f>
        <v>1.0189525168127165E-4</v>
      </c>
      <c r="C27" s="22">
        <f>Energy!C27/Energy!K27</f>
        <v>1.0189525168127165E-4</v>
      </c>
      <c r="D27" s="22">
        <f>Energy!D27/Energy!K27</f>
        <v>0</v>
      </c>
      <c r="E27" s="22">
        <f>Energy!E27/Energy!K27</f>
        <v>2.8530670470756064E-3</v>
      </c>
      <c r="F27" s="22">
        <f>Energy!F27/Energy!K27</f>
        <v>2.6187079682086816E-2</v>
      </c>
      <c r="G27" s="22">
        <f>Energy!G27/Energy!K27</f>
        <v>0.30038720195638885</v>
      </c>
      <c r="H27" s="22">
        <f>Energy!H27/Energy!K27</f>
        <v>1.5793764010597105E-2</v>
      </c>
      <c r="I27" s="22">
        <f>Energy!I27/Energy!K27</f>
        <v>0.14560831465253718</v>
      </c>
      <c r="J27" s="22">
        <f>Energy!J27/Energy!K27</f>
        <v>0.50896678214795188</v>
      </c>
    </row>
    <row r="28" spans="1:10" x14ac:dyDescent="0.25">
      <c r="A28" s="30">
        <v>2009</v>
      </c>
      <c r="B28" s="22">
        <f>Energy!B28/Energy!K28</f>
        <v>0</v>
      </c>
      <c r="C28" s="22">
        <f>Energy!C28/Energy!K28</f>
        <v>9.8405825624876995E-5</v>
      </c>
      <c r="D28" s="22">
        <f>Energy!D28/Energy!K28</f>
        <v>0</v>
      </c>
      <c r="E28" s="22">
        <f>Energy!E28/Energy!K28</f>
        <v>2.5585514662468016E-3</v>
      </c>
      <c r="F28" s="22">
        <f>Energy!F28/Energy!K28</f>
        <v>3.4343633143082072E-2</v>
      </c>
      <c r="G28" s="22">
        <f>Energy!G28/Energy!K28</f>
        <v>0.29905530407400116</v>
      </c>
      <c r="H28" s="22">
        <f>Energy!H28/Energy!K28</f>
        <v>1.8697106868726627E-2</v>
      </c>
      <c r="I28" s="22">
        <f>Energy!I28/Energy!K28</f>
        <v>0.13707931509545365</v>
      </c>
      <c r="J28" s="22">
        <f>Energy!J28/Energy!K28</f>
        <v>0.50816768352686481</v>
      </c>
    </row>
    <row r="29" spans="1:10" x14ac:dyDescent="0.25">
      <c r="A29" s="30">
        <v>2010</v>
      </c>
      <c r="B29" s="22">
        <f>Energy!B29/Energy!K29</f>
        <v>0</v>
      </c>
      <c r="C29" s="22">
        <f>Energy!C29/Energy!K29</f>
        <v>0</v>
      </c>
      <c r="D29" s="22">
        <f>Energy!D29/Energy!K29</f>
        <v>0</v>
      </c>
      <c r="E29" s="22">
        <f>Energy!E29/Energy!K29</f>
        <v>2.5358431678533114E-3</v>
      </c>
      <c r="F29" s="22">
        <f>Energy!F29/Energy!K29</f>
        <v>3.3161026041158684E-2</v>
      </c>
      <c r="G29" s="22">
        <f>Energy!G29/Energy!K29</f>
        <v>0.30254559641080658</v>
      </c>
      <c r="H29" s="22">
        <f>Energy!H29/Energy!K29</f>
        <v>2.3602847946942358E-2</v>
      </c>
      <c r="I29" s="22">
        <f>Energy!I29/Energy!K29</f>
        <v>0.1295230664195845</v>
      </c>
      <c r="J29" s="22">
        <f>Energy!J29/Energy!K29</f>
        <v>0.50863162001365458</v>
      </c>
    </row>
    <row r="30" spans="1:10" x14ac:dyDescent="0.25">
      <c r="A30" s="30">
        <v>2011</v>
      </c>
      <c r="B30" s="22">
        <f>Energy!B30/Energy!K30</f>
        <v>0</v>
      </c>
      <c r="C30" s="22">
        <f>Energy!C30/Energy!K30</f>
        <v>0</v>
      </c>
      <c r="D30" s="22">
        <f>Energy!D30/Energy!K30</f>
        <v>0</v>
      </c>
      <c r="E30" s="22">
        <f>Energy!E30/Energy!K30</f>
        <v>2.3866348448687352E-3</v>
      </c>
      <c r="F30" s="22">
        <f>Energy!F30/Energy!K30</f>
        <v>3.4176610978520289E-2</v>
      </c>
      <c r="G30" s="22">
        <f>Energy!G30/Energy!K30</f>
        <v>0.30405727923627685</v>
      </c>
      <c r="H30" s="22">
        <f>Energy!H30/Energy!K30</f>
        <v>2.5680190930787588E-2</v>
      </c>
      <c r="I30" s="22">
        <f>Energy!I30/Energy!K30</f>
        <v>0.12038186157517899</v>
      </c>
      <c r="J30" s="22">
        <f>Energy!J30/Energy!K30</f>
        <v>0.51331742243436751</v>
      </c>
    </row>
    <row r="31" spans="1:10" x14ac:dyDescent="0.25">
      <c r="A31" s="30">
        <v>2012</v>
      </c>
      <c r="B31" s="22">
        <f>Energy!B31/Energy!K31</f>
        <v>0</v>
      </c>
      <c r="C31" s="22">
        <f>Energy!C31/Energy!K31</f>
        <v>0</v>
      </c>
      <c r="D31" s="22">
        <f>Energy!D31/Energy!K31</f>
        <v>0</v>
      </c>
      <c r="E31" s="22">
        <f>Energy!E31/Energy!K31</f>
        <v>2.2962112514351321E-3</v>
      </c>
      <c r="F31" s="22">
        <f>Energy!F31/Energy!K31</f>
        <v>3.3582089552238806E-2</v>
      </c>
      <c r="G31" s="22">
        <f>Energy!G31/Energy!K31</f>
        <v>0.310371220818982</v>
      </c>
      <c r="H31" s="22">
        <f>Energy!H31/Energy!K31</f>
        <v>2.736318407960199E-2</v>
      </c>
      <c r="I31" s="22">
        <f>Energy!I31/Energy!K31</f>
        <v>0.12064676616915423</v>
      </c>
      <c r="J31" s="22">
        <f>Energy!J31/Energy!K31</f>
        <v>0.50574052812858783</v>
      </c>
    </row>
    <row r="32" spans="1:10" x14ac:dyDescent="0.25">
      <c r="A32" s="30">
        <v>2013</v>
      </c>
      <c r="B32" s="22">
        <f>Energy!B32/Energy!K32</f>
        <v>0</v>
      </c>
      <c r="C32" s="22">
        <f>Energy!C32/Energy!K32</f>
        <v>0</v>
      </c>
      <c r="D32" s="22">
        <f>Energy!D32/Energy!K32</f>
        <v>0</v>
      </c>
      <c r="E32" s="22">
        <f>Energy!E32/Energy!K32</f>
        <v>2.1938191529950399E-3</v>
      </c>
      <c r="F32" s="22">
        <f>Energy!F32/Energy!K32</f>
        <v>3.4433422357878669E-2</v>
      </c>
      <c r="G32" s="22">
        <f>Energy!G32/Energy!K32</f>
        <v>0.31753147653567343</v>
      </c>
      <c r="H32" s="22">
        <f>Energy!H32/Energy!K32</f>
        <v>2.9091949637542924E-2</v>
      </c>
      <c r="I32" s="22">
        <f>Energy!I32/Energy!K32</f>
        <v>0.12027851964898893</v>
      </c>
      <c r="J32" s="22">
        <f>Energy!J32/Energy!K32</f>
        <v>0.496470812666921</v>
      </c>
    </row>
    <row r="33" spans="1:11" x14ac:dyDescent="0.25">
      <c r="A33" s="30">
        <v>2014</v>
      </c>
      <c r="B33" s="22">
        <f>Energy!B33/Energy!K33</f>
        <v>0</v>
      </c>
      <c r="C33" s="22">
        <f>Energy!C33/Energy!K33</f>
        <v>0</v>
      </c>
      <c r="D33" s="22">
        <f>Energy!D33/Energy!K33</f>
        <v>0</v>
      </c>
      <c r="E33" s="22">
        <f>Energy!E33/Energy!K33</f>
        <v>2.3237800154918666E-3</v>
      </c>
      <c r="F33" s="22">
        <f>Energy!F33/Energy!K33</f>
        <v>3.4275755228505032E-2</v>
      </c>
      <c r="G33" s="22">
        <f>Energy!G33/Energy!K33</f>
        <v>0.3307513555383424</v>
      </c>
      <c r="H33" s="22">
        <f>Energy!H33/Energy!K33</f>
        <v>2.9725019364833464E-2</v>
      </c>
      <c r="I33" s="22">
        <f>Energy!I33/Energy!K33</f>
        <v>0.1197714949651433</v>
      </c>
      <c r="J33" s="22">
        <f>Energy!J33/Energy!K33</f>
        <v>0.48315259488768397</v>
      </c>
    </row>
    <row r="34" spans="1:11" x14ac:dyDescent="0.25">
      <c r="A34" s="30">
        <v>2015</v>
      </c>
      <c r="B34" s="22">
        <f>Energy!B34/Energy!K34</f>
        <v>0</v>
      </c>
      <c r="C34" s="22">
        <f>Energy!C34/Energy!K34</f>
        <v>9.5328884652049565E-5</v>
      </c>
      <c r="D34" s="22">
        <f>Energy!D34/Energy!K34</f>
        <v>0</v>
      </c>
      <c r="E34" s="22">
        <f>Energy!E34/Energy!K34</f>
        <v>2.4785510009532889E-3</v>
      </c>
      <c r="F34" s="22">
        <f>Energy!F34/Energy!K34</f>
        <v>3.260247855100095E-2</v>
      </c>
      <c r="G34" s="22">
        <f>Energy!G34/Energy!K34</f>
        <v>0.33250714966634892</v>
      </c>
      <c r="H34" s="22">
        <f>Energy!H34/Energy!K34</f>
        <v>3.2888465204957099E-2</v>
      </c>
      <c r="I34" s="22">
        <f>Energy!I34/Energy!K34</f>
        <v>0.11353670162059104</v>
      </c>
      <c r="J34" s="22">
        <f>Energy!J34/Energy!K34</f>
        <v>0.48589132507149668</v>
      </c>
    </row>
    <row r="35" spans="1:11" x14ac:dyDescent="0.25">
      <c r="A35" s="30">
        <v>2016</v>
      </c>
      <c r="B35" s="22">
        <f>Energy!B35/Energy!K35</f>
        <v>0</v>
      </c>
      <c r="C35" s="22">
        <f>Energy!C35/Energy!K35</f>
        <v>9.4526892901030345E-5</v>
      </c>
      <c r="D35" s="22">
        <f>Energy!D35/Energy!K35</f>
        <v>0</v>
      </c>
      <c r="E35" s="22">
        <f>Energy!E35/Energy!K35</f>
        <v>0</v>
      </c>
      <c r="F35" s="22">
        <f>Energy!F35/Energy!K35</f>
        <v>3.8094337839115228E-2</v>
      </c>
      <c r="G35" s="22">
        <f>Energy!G35/Energy!K35</f>
        <v>0.33689384629927216</v>
      </c>
      <c r="H35" s="22">
        <f>Energy!H35/Energy!K35</f>
        <v>3.2706304943756502E-2</v>
      </c>
      <c r="I35" s="22">
        <f>Energy!I35/Energy!K35</f>
        <v>0.11116362605161169</v>
      </c>
      <c r="J35" s="22">
        <f>Energy!J35/Energy!K35</f>
        <v>0.48104735797334341</v>
      </c>
    </row>
    <row r="36" spans="1:11" x14ac:dyDescent="0.25">
      <c r="A36" s="30">
        <v>2017</v>
      </c>
      <c r="B36" s="22">
        <f>Energy!B36/Energy!K36</f>
        <v>0</v>
      </c>
      <c r="C36" s="22">
        <f>Energy!C36/Energy!K36</f>
        <v>9.4858660595712388E-5</v>
      </c>
      <c r="D36" s="22">
        <f>Energy!D36/Energy!K36</f>
        <v>0</v>
      </c>
      <c r="E36" s="22">
        <f>Energy!E36/Energy!K36</f>
        <v>0</v>
      </c>
      <c r="F36" s="22">
        <f>Energy!F36/Energy!K36</f>
        <v>3.3674824511477901E-2</v>
      </c>
      <c r="G36" s="22">
        <f>Energy!G36/Energy!K36</f>
        <v>0.33798140770252322</v>
      </c>
      <c r="H36" s="22">
        <f>Energy!H36/Energy!K36</f>
        <v>3.462341111743502E-2</v>
      </c>
      <c r="I36" s="22">
        <f>Energy!I36/Energy!K36</f>
        <v>0.11051033959400493</v>
      </c>
      <c r="J36" s="22">
        <f>Energy!J36/Energy!K36</f>
        <v>0.48311515841396319</v>
      </c>
    </row>
    <row r="37" spans="1:11" x14ac:dyDescent="0.25">
      <c r="A37" s="32">
        <v>2018</v>
      </c>
      <c r="B37" s="60" t="e">
        <f>Energy!B37/Energy!K37</f>
        <v>#DIV/0!</v>
      </c>
      <c r="C37" s="60" t="e">
        <f>Energy!C37/Energy!K37</f>
        <v>#DIV/0!</v>
      </c>
      <c r="D37" s="60" t="e">
        <f>Energy!D37/Energy!K37</f>
        <v>#DIV/0!</v>
      </c>
      <c r="E37" s="60" t="e">
        <f>Energy!E37/Energy!K37</f>
        <v>#DIV/0!</v>
      </c>
      <c r="F37" s="60" t="e">
        <f>Energy!F37/Energy!K37</f>
        <v>#DIV/0!</v>
      </c>
      <c r="G37" s="60" t="e">
        <f>Energy!G37/Energy!K37</f>
        <v>#DIV/0!</v>
      </c>
      <c r="H37" s="60" t="e">
        <f>Energy!H37/Energy!K37</f>
        <v>#DIV/0!</v>
      </c>
      <c r="I37" s="60" t="e">
        <f>Energy!I37/Energy!K37</f>
        <v>#DIV/0!</v>
      </c>
      <c r="J37" s="60" t="e">
        <f>Energy!J37/Energy!K37</f>
        <v>#DIV/0!</v>
      </c>
      <c r="K37" s="5"/>
    </row>
    <row r="38" spans="1:11" x14ac:dyDescent="0.25">
      <c r="A38" s="32">
        <v>2019</v>
      </c>
      <c r="B38" s="60" t="e">
        <f>Energy!B38/Energy!K38</f>
        <v>#DIV/0!</v>
      </c>
      <c r="C38" s="60" t="e">
        <f>Energy!C38/Energy!K38</f>
        <v>#DIV/0!</v>
      </c>
      <c r="D38" s="60" t="e">
        <f>Energy!D38/Energy!K38</f>
        <v>#DIV/0!</v>
      </c>
      <c r="E38" s="60" t="e">
        <f>Energy!E38/Energy!K38</f>
        <v>#DIV/0!</v>
      </c>
      <c r="F38" s="60" t="e">
        <f>Energy!F38/Energy!K38</f>
        <v>#DIV/0!</v>
      </c>
      <c r="G38" s="60" t="e">
        <f>Energy!G38/Energy!K38</f>
        <v>#DIV/0!</v>
      </c>
      <c r="H38" s="60" t="e">
        <f>Energy!H38/Energy!K38</f>
        <v>#DIV/0!</v>
      </c>
      <c r="I38" s="60" t="e">
        <f>Energy!I38/Energy!K38</f>
        <v>#DIV/0!</v>
      </c>
      <c r="J38" s="60" t="e">
        <f>Energy!J38/Energy!K38</f>
        <v>#DIV/0!</v>
      </c>
      <c r="K38" s="5"/>
    </row>
    <row r="39" spans="1:11" x14ac:dyDescent="0.25">
      <c r="A39" s="32">
        <v>2020</v>
      </c>
      <c r="B39" s="60" t="e">
        <f>Energy!B39/Energy!K39</f>
        <v>#DIV/0!</v>
      </c>
      <c r="C39" s="60" t="e">
        <f>Energy!C39/Energy!K39</f>
        <v>#DIV/0!</v>
      </c>
      <c r="D39" s="60" t="e">
        <f>Energy!D39/Energy!K39</f>
        <v>#DIV/0!</v>
      </c>
      <c r="E39" s="60" t="e">
        <f>Energy!E39/Energy!K39</f>
        <v>#DIV/0!</v>
      </c>
      <c r="F39" s="60" t="e">
        <f>Energy!F39/Energy!K39</f>
        <v>#DIV/0!</v>
      </c>
      <c r="G39" s="60" t="e">
        <f>Energy!G39/Energy!K39</f>
        <v>#DIV/0!</v>
      </c>
      <c r="H39" s="60" t="e">
        <f>Energy!H39/Energy!K39</f>
        <v>#DIV/0!</v>
      </c>
      <c r="I39" s="60" t="e">
        <f>Energy!I39/Energy!K39</f>
        <v>#DIV/0!</v>
      </c>
      <c r="J39" s="60" t="e">
        <f>Energy!J39/Energy!K39</f>
        <v>#DIV/0!</v>
      </c>
      <c r="K39" s="5"/>
    </row>
    <row r="40" spans="1:11" x14ac:dyDescent="0.25">
      <c r="A40" s="32">
        <v>2021</v>
      </c>
      <c r="B40" s="60" t="e">
        <f>Energy!B40/Energy!K40</f>
        <v>#DIV/0!</v>
      </c>
      <c r="C40" s="60" t="e">
        <f>Energy!C40/Energy!K40</f>
        <v>#DIV/0!</v>
      </c>
      <c r="D40" s="60" t="e">
        <f>Energy!D40/Energy!K40</f>
        <v>#DIV/0!</v>
      </c>
      <c r="E40" s="60" t="e">
        <f>Energy!E40/Energy!K40</f>
        <v>#DIV/0!</v>
      </c>
      <c r="F40" s="60" t="e">
        <f>Energy!F40/Energy!K40</f>
        <v>#DIV/0!</v>
      </c>
      <c r="G40" s="60" t="e">
        <f>Energy!G40/Energy!K40</f>
        <v>#DIV/0!</v>
      </c>
      <c r="H40" s="60" t="e">
        <f>Energy!H40/Energy!K40</f>
        <v>#DIV/0!</v>
      </c>
      <c r="I40" s="60" t="e">
        <f>Energy!I40/Energy!K40</f>
        <v>#DIV/0!</v>
      </c>
      <c r="J40" s="60" t="e">
        <f>Energy!J40/Energy!K40</f>
        <v>#DIV/0!</v>
      </c>
      <c r="K40" s="5"/>
    </row>
    <row r="41" spans="1:11" x14ac:dyDescent="0.25">
      <c r="A41" s="32">
        <v>2022</v>
      </c>
      <c r="B41" s="60" t="e">
        <f>Energy!B41/Energy!K41</f>
        <v>#DIV/0!</v>
      </c>
      <c r="C41" s="60" t="e">
        <f>Energy!C41/Energy!K41</f>
        <v>#DIV/0!</v>
      </c>
      <c r="D41" s="60" t="e">
        <f>Energy!D41/Energy!K41</f>
        <v>#DIV/0!</v>
      </c>
      <c r="E41" s="60" t="e">
        <f>Energy!E41/Energy!K41</f>
        <v>#DIV/0!</v>
      </c>
      <c r="F41" s="60" t="e">
        <f>Energy!F41/Energy!K41</f>
        <v>#DIV/0!</v>
      </c>
      <c r="G41" s="60" t="e">
        <f>Energy!G41/Energy!K41</f>
        <v>#DIV/0!</v>
      </c>
      <c r="H41" s="60" t="e">
        <f>Energy!H41/Energy!K41</f>
        <v>#DIV/0!</v>
      </c>
      <c r="I41" s="60" t="e">
        <f>Energy!I41/Energy!K41</f>
        <v>#DIV/0!</v>
      </c>
      <c r="J41" s="60" t="e">
        <f>Energy!J41/Energy!K41</f>
        <v>#DIV/0!</v>
      </c>
      <c r="K41" s="5"/>
    </row>
    <row r="42" spans="1:11" x14ac:dyDescent="0.25">
      <c r="A42" s="32">
        <v>2023</v>
      </c>
      <c r="B42" s="60" t="e">
        <f>Energy!B42/Energy!K42</f>
        <v>#DIV/0!</v>
      </c>
      <c r="C42" s="60" t="e">
        <f>Energy!C42/Energy!K42</f>
        <v>#DIV/0!</v>
      </c>
      <c r="D42" s="60" t="e">
        <f>Energy!D42/Energy!K42</f>
        <v>#DIV/0!</v>
      </c>
      <c r="E42" s="60" t="e">
        <f>Energy!E42/Energy!K42</f>
        <v>#DIV/0!</v>
      </c>
      <c r="F42" s="60" t="e">
        <f>Energy!F42/Energy!K42</f>
        <v>#DIV/0!</v>
      </c>
      <c r="G42" s="60" t="e">
        <f>Energy!G42/Energy!K42</f>
        <v>#DIV/0!</v>
      </c>
      <c r="H42" s="60" t="e">
        <f>Energy!H42/Energy!K42</f>
        <v>#DIV/0!</v>
      </c>
      <c r="I42" s="60" t="e">
        <f>Energy!I42/Energy!K42</f>
        <v>#DIV/0!</v>
      </c>
      <c r="J42" s="60" t="e">
        <f>Energy!J42/Energy!K42</f>
        <v>#DIV/0!</v>
      </c>
      <c r="K42" s="5"/>
    </row>
    <row r="43" spans="1:11" x14ac:dyDescent="0.25">
      <c r="A43" s="32">
        <v>2024</v>
      </c>
      <c r="B43" s="60" t="e">
        <f>Energy!B43/Energy!K43</f>
        <v>#DIV/0!</v>
      </c>
      <c r="C43" s="60" t="e">
        <f>Energy!C43/Energy!K43</f>
        <v>#DIV/0!</v>
      </c>
      <c r="D43" s="60" t="e">
        <f>Energy!D43/Energy!K43</f>
        <v>#DIV/0!</v>
      </c>
      <c r="E43" s="60" t="e">
        <f>Energy!E43/Energy!K43</f>
        <v>#DIV/0!</v>
      </c>
      <c r="F43" s="60" t="e">
        <f>Energy!F43/Energy!K43</f>
        <v>#DIV/0!</v>
      </c>
      <c r="G43" s="60" t="e">
        <f>Energy!G43/Energy!K43</f>
        <v>#DIV/0!</v>
      </c>
      <c r="H43" s="60" t="e">
        <f>Energy!H43/Energy!K43</f>
        <v>#DIV/0!</v>
      </c>
      <c r="I43" s="60" t="e">
        <f>Energy!I43/Energy!K43</f>
        <v>#DIV/0!</v>
      </c>
      <c r="J43" s="60" t="e">
        <f>Energy!J43/Energy!K43</f>
        <v>#DIV/0!</v>
      </c>
      <c r="K43" s="5"/>
    </row>
    <row r="44" spans="1:11" x14ac:dyDescent="0.25">
      <c r="A44" s="32">
        <v>2025</v>
      </c>
      <c r="B44" s="60" t="e">
        <f>Energy!B44/Energy!K44</f>
        <v>#DIV/0!</v>
      </c>
      <c r="C44" s="60" t="e">
        <f>Energy!C44/Energy!K44</f>
        <v>#DIV/0!</v>
      </c>
      <c r="D44" s="60" t="e">
        <f>Energy!D44/Energy!K44</f>
        <v>#DIV/0!</v>
      </c>
      <c r="E44" s="60" t="e">
        <f>Energy!E44/Energy!K44</f>
        <v>#DIV/0!</v>
      </c>
      <c r="F44" s="60" t="e">
        <f>Energy!F44/Energy!K44</f>
        <v>#DIV/0!</v>
      </c>
      <c r="G44" s="60" t="e">
        <f>Energy!G44/Energy!K44</f>
        <v>#DIV/0!</v>
      </c>
      <c r="H44" s="60" t="e">
        <f>Energy!H44/Energy!K44</f>
        <v>#DIV/0!</v>
      </c>
      <c r="I44" s="60" t="e">
        <f>Energy!I44/Energy!K44</f>
        <v>#DIV/0!</v>
      </c>
      <c r="J44" s="60" t="e">
        <f>Energy!J44/Energy!K44</f>
        <v>#DIV/0!</v>
      </c>
      <c r="K44" s="5"/>
    </row>
    <row r="45" spans="1:11" x14ac:dyDescent="0.25">
      <c r="A45" s="32">
        <v>2026</v>
      </c>
      <c r="B45" s="60" t="e">
        <f>Energy!B45/Energy!K45</f>
        <v>#DIV/0!</v>
      </c>
      <c r="C45" s="60" t="e">
        <f>Energy!C45/Energy!K45</f>
        <v>#DIV/0!</v>
      </c>
      <c r="D45" s="60" t="e">
        <f>Energy!D45/Energy!K45</f>
        <v>#DIV/0!</v>
      </c>
      <c r="E45" s="60" t="e">
        <f>Energy!E45/Energy!K45</f>
        <v>#DIV/0!</v>
      </c>
      <c r="F45" s="60" t="e">
        <f>Energy!F45/Energy!K45</f>
        <v>#DIV/0!</v>
      </c>
      <c r="G45" s="60" t="e">
        <f>Energy!G45/Energy!K45</f>
        <v>#DIV/0!</v>
      </c>
      <c r="H45" s="60" t="e">
        <f>Energy!H45/Energy!K45</f>
        <v>#DIV/0!</v>
      </c>
      <c r="I45" s="60" t="e">
        <f>Energy!I45/Energy!K45</f>
        <v>#DIV/0!</v>
      </c>
      <c r="J45" s="60" t="e">
        <f>Energy!J45/Energy!K45</f>
        <v>#DIV/0!</v>
      </c>
      <c r="K45" s="5"/>
    </row>
    <row r="46" spans="1:11" x14ac:dyDescent="0.25">
      <c r="A46" s="32">
        <v>2027</v>
      </c>
      <c r="B46" s="60" t="e">
        <f>Energy!B46/Energy!K46</f>
        <v>#DIV/0!</v>
      </c>
      <c r="C46" s="60" t="e">
        <f>Energy!C46/Energy!K46</f>
        <v>#DIV/0!</v>
      </c>
      <c r="D46" s="60" t="e">
        <f>Energy!D46/Energy!K46</f>
        <v>#DIV/0!</v>
      </c>
      <c r="E46" s="60" t="e">
        <f>Energy!E46/Energy!K46</f>
        <v>#DIV/0!</v>
      </c>
      <c r="F46" s="60" t="e">
        <f>Energy!F46/Energy!K46</f>
        <v>#DIV/0!</v>
      </c>
      <c r="G46" s="60" t="e">
        <f>Energy!G46/Energy!K46</f>
        <v>#DIV/0!</v>
      </c>
      <c r="H46" s="60" t="e">
        <f>Energy!H46/Energy!K46</f>
        <v>#DIV/0!</v>
      </c>
      <c r="I46" s="60" t="e">
        <f>Energy!I46/Energy!K46</f>
        <v>#DIV/0!</v>
      </c>
      <c r="J46" s="60" t="e">
        <f>Energy!J46/Energy!K46</f>
        <v>#DIV/0!</v>
      </c>
      <c r="K46" s="5"/>
    </row>
    <row r="47" spans="1:11" x14ac:dyDescent="0.25">
      <c r="A47" s="32">
        <v>2028</v>
      </c>
      <c r="B47" s="60" t="e">
        <f>Energy!B47/Energy!K47</f>
        <v>#DIV/0!</v>
      </c>
      <c r="C47" s="60" t="e">
        <f>Energy!C47/Energy!K47</f>
        <v>#DIV/0!</v>
      </c>
      <c r="D47" s="60" t="e">
        <f>Energy!D47/Energy!K47</f>
        <v>#DIV/0!</v>
      </c>
      <c r="E47" s="60" t="e">
        <f>Energy!E47/Energy!K47</f>
        <v>#DIV/0!</v>
      </c>
      <c r="F47" s="60" t="e">
        <f>Energy!F47/Energy!K47</f>
        <v>#DIV/0!</v>
      </c>
      <c r="G47" s="60" t="e">
        <f>Energy!G47/Energy!K47</f>
        <v>#DIV/0!</v>
      </c>
      <c r="H47" s="60" t="e">
        <f>Energy!H47/Energy!K47</f>
        <v>#DIV/0!</v>
      </c>
      <c r="I47" s="60" t="e">
        <f>Energy!I47/Energy!K47</f>
        <v>#DIV/0!</v>
      </c>
      <c r="J47" s="60" t="e">
        <f>Energy!J47/Energy!K47</f>
        <v>#DIV/0!</v>
      </c>
      <c r="K47" s="5"/>
    </row>
    <row r="48" spans="1:11" x14ac:dyDescent="0.25">
      <c r="A48" s="32">
        <v>2029</v>
      </c>
      <c r="B48" s="60" t="e">
        <f>Energy!B48/Energy!K48</f>
        <v>#DIV/0!</v>
      </c>
      <c r="C48" s="60" t="e">
        <f>Energy!C48/Energy!K48</f>
        <v>#DIV/0!</v>
      </c>
      <c r="D48" s="60" t="e">
        <f>Energy!D48/Energy!K48</f>
        <v>#DIV/0!</v>
      </c>
      <c r="E48" s="60" t="e">
        <f>Energy!E48/Energy!K48</f>
        <v>#DIV/0!</v>
      </c>
      <c r="F48" s="60" t="e">
        <f>Energy!F48/Energy!K48</f>
        <v>#DIV/0!</v>
      </c>
      <c r="G48" s="60" t="e">
        <f>Energy!G48/Energy!K48</f>
        <v>#DIV/0!</v>
      </c>
      <c r="H48" s="60" t="e">
        <f>Energy!H48/Energy!K48</f>
        <v>#DIV/0!</v>
      </c>
      <c r="I48" s="60" t="e">
        <f>Energy!I48/Energy!K48</f>
        <v>#DIV/0!</v>
      </c>
      <c r="J48" s="60" t="e">
        <f>Energy!J48/Energy!K48</f>
        <v>#DIV/0!</v>
      </c>
      <c r="K48" s="5"/>
    </row>
    <row r="49" spans="1:11" x14ac:dyDescent="0.25">
      <c r="A49" s="32">
        <v>2030</v>
      </c>
      <c r="B49" s="60" t="e">
        <f>Energy!B49/Energy!K49</f>
        <v>#DIV/0!</v>
      </c>
      <c r="C49" s="60" t="e">
        <f>Energy!C49/Energy!K49</f>
        <v>#DIV/0!</v>
      </c>
      <c r="D49" s="60" t="e">
        <f>Energy!D49/Energy!K49</f>
        <v>#DIV/0!</v>
      </c>
      <c r="E49" s="60" t="e">
        <f>Energy!E49/Energy!K49</f>
        <v>#DIV/0!</v>
      </c>
      <c r="F49" s="60" t="e">
        <f>Energy!F49/Energy!K49</f>
        <v>#DIV/0!</v>
      </c>
      <c r="G49" s="60" t="e">
        <f>Energy!G49/Energy!K49</f>
        <v>#DIV/0!</v>
      </c>
      <c r="H49" s="60" t="e">
        <f>Energy!H49/Energy!K49</f>
        <v>#DIV/0!</v>
      </c>
      <c r="I49" s="60" t="e">
        <f>Energy!I49/Energy!K49</f>
        <v>#DIV/0!</v>
      </c>
      <c r="J49" s="60" t="e">
        <f>Energy!J49/Energy!K49</f>
        <v>#DIV/0!</v>
      </c>
      <c r="K49" s="5"/>
    </row>
    <row r="50" spans="1:11" x14ac:dyDescent="0.25">
      <c r="A50" s="32">
        <v>2031</v>
      </c>
      <c r="B50" s="60" t="e">
        <f>Energy!B50/Energy!K50</f>
        <v>#DIV/0!</v>
      </c>
      <c r="C50" s="60" t="e">
        <f>Energy!C50/Energy!K50</f>
        <v>#DIV/0!</v>
      </c>
      <c r="D50" s="60" t="e">
        <f>Energy!D50/Energy!K50</f>
        <v>#DIV/0!</v>
      </c>
      <c r="E50" s="60" t="e">
        <f>Energy!E50/Energy!K50</f>
        <v>#DIV/0!</v>
      </c>
      <c r="F50" s="60" t="e">
        <f>Energy!F50/Energy!K50</f>
        <v>#DIV/0!</v>
      </c>
      <c r="G50" s="60" t="e">
        <f>Energy!G50/Energy!K50</f>
        <v>#DIV/0!</v>
      </c>
      <c r="H50" s="60" t="e">
        <f>Energy!H50/Energy!K50</f>
        <v>#DIV/0!</v>
      </c>
      <c r="I50" s="60" t="e">
        <f>Energy!I50/Energy!K50</f>
        <v>#DIV/0!</v>
      </c>
      <c r="J50" s="60" t="e">
        <f>Energy!J50/Energy!K50</f>
        <v>#DIV/0!</v>
      </c>
      <c r="K50" s="5"/>
    </row>
    <row r="51" spans="1:11" x14ac:dyDescent="0.25">
      <c r="A51" s="32">
        <v>2032</v>
      </c>
      <c r="B51" s="60" t="e">
        <f>Energy!B51/Energy!K51</f>
        <v>#DIV/0!</v>
      </c>
      <c r="C51" s="60" t="e">
        <f>Energy!C51/Energy!K51</f>
        <v>#DIV/0!</v>
      </c>
      <c r="D51" s="60" t="e">
        <f>Energy!D51/Energy!K51</f>
        <v>#DIV/0!</v>
      </c>
      <c r="E51" s="60" t="e">
        <f>Energy!E51/Energy!K51</f>
        <v>#DIV/0!</v>
      </c>
      <c r="F51" s="60" t="e">
        <f>Energy!F51/Energy!K51</f>
        <v>#DIV/0!</v>
      </c>
      <c r="G51" s="60" t="e">
        <f>Energy!G51/Energy!K51</f>
        <v>#DIV/0!</v>
      </c>
      <c r="H51" s="60" t="e">
        <f>Energy!H51/Energy!K51</f>
        <v>#DIV/0!</v>
      </c>
      <c r="I51" s="60" t="e">
        <f>Energy!I51/Energy!K51</f>
        <v>#DIV/0!</v>
      </c>
      <c r="J51" s="60" t="e">
        <f>Energy!J51/Energy!K51</f>
        <v>#DIV/0!</v>
      </c>
      <c r="K51" s="5"/>
    </row>
    <row r="52" spans="1:11" x14ac:dyDescent="0.25">
      <c r="A52" s="32">
        <v>2033</v>
      </c>
      <c r="B52" s="60" t="e">
        <f>Energy!B52/Energy!K52</f>
        <v>#DIV/0!</v>
      </c>
      <c r="C52" s="60" t="e">
        <f>Energy!C52/Energy!K52</f>
        <v>#DIV/0!</v>
      </c>
      <c r="D52" s="60" t="e">
        <f>Energy!D52/Energy!K52</f>
        <v>#DIV/0!</v>
      </c>
      <c r="E52" s="60" t="e">
        <f>Energy!E52/Energy!K52</f>
        <v>#DIV/0!</v>
      </c>
      <c r="F52" s="60" t="e">
        <f>Energy!F52/Energy!K52</f>
        <v>#DIV/0!</v>
      </c>
      <c r="G52" s="60" t="e">
        <f>Energy!G52/Energy!K52</f>
        <v>#DIV/0!</v>
      </c>
      <c r="H52" s="60" t="e">
        <f>Energy!H52/Energy!K52</f>
        <v>#DIV/0!</v>
      </c>
      <c r="I52" s="60" t="e">
        <f>Energy!I52/Energy!K52</f>
        <v>#DIV/0!</v>
      </c>
      <c r="J52" s="60" t="e">
        <f>Energy!J52/Energy!K52</f>
        <v>#DIV/0!</v>
      </c>
      <c r="K52" s="5"/>
    </row>
    <row r="53" spans="1:11" x14ac:dyDescent="0.25">
      <c r="A53" s="32">
        <v>2034</v>
      </c>
      <c r="B53" s="60" t="e">
        <f>Energy!B53/Energy!K53</f>
        <v>#DIV/0!</v>
      </c>
      <c r="C53" s="60" t="e">
        <f>Energy!C53/Energy!K53</f>
        <v>#DIV/0!</v>
      </c>
      <c r="D53" s="60" t="e">
        <f>Energy!D53/Energy!K53</f>
        <v>#DIV/0!</v>
      </c>
      <c r="E53" s="60" t="e">
        <f>Energy!E53/Energy!K53</f>
        <v>#DIV/0!</v>
      </c>
      <c r="F53" s="60" t="e">
        <f>Energy!F53/Energy!K53</f>
        <v>#DIV/0!</v>
      </c>
      <c r="G53" s="60" t="e">
        <f>Energy!G53/Energy!K53</f>
        <v>#DIV/0!</v>
      </c>
      <c r="H53" s="60" t="e">
        <f>Energy!H53/Energy!K53</f>
        <v>#DIV/0!</v>
      </c>
      <c r="I53" s="60" t="e">
        <f>Energy!I53/Energy!K53</f>
        <v>#DIV/0!</v>
      </c>
      <c r="J53" s="60" t="e">
        <f>Energy!J53/Energy!K53</f>
        <v>#DIV/0!</v>
      </c>
      <c r="K53" s="5"/>
    </row>
    <row r="54" spans="1:11" x14ac:dyDescent="0.25">
      <c r="A54" s="32">
        <v>2035</v>
      </c>
      <c r="B54" s="60" t="e">
        <f>Energy!B54/Energy!K54</f>
        <v>#DIV/0!</v>
      </c>
      <c r="C54" s="60" t="e">
        <f>Energy!C54/Energy!K54</f>
        <v>#DIV/0!</v>
      </c>
      <c r="D54" s="60" t="e">
        <f>Energy!D54/Energy!K54</f>
        <v>#DIV/0!</v>
      </c>
      <c r="E54" s="60" t="e">
        <f>Energy!E54/Energy!K54</f>
        <v>#DIV/0!</v>
      </c>
      <c r="F54" s="60" t="e">
        <f>Energy!F54/Energy!K54</f>
        <v>#DIV/0!</v>
      </c>
      <c r="G54" s="60" t="e">
        <f>Energy!G54/Energy!K54</f>
        <v>#DIV/0!</v>
      </c>
      <c r="H54" s="60" t="e">
        <f>Energy!H54/Energy!K54</f>
        <v>#DIV/0!</v>
      </c>
      <c r="I54" s="60" t="e">
        <f>Energy!I54/Energy!K54</f>
        <v>#DIV/0!</v>
      </c>
      <c r="J54" s="60" t="e">
        <f>Energy!J54/Energy!K54</f>
        <v>#DIV/0!</v>
      </c>
      <c r="K54" s="5"/>
    </row>
    <row r="55" spans="1:11" x14ac:dyDescent="0.25">
      <c r="A55" s="32">
        <v>2036</v>
      </c>
      <c r="B55" s="60" t="e">
        <f>Energy!B55/Energy!K55</f>
        <v>#DIV/0!</v>
      </c>
      <c r="C55" s="60" t="e">
        <f>Energy!C55/Energy!K55</f>
        <v>#DIV/0!</v>
      </c>
      <c r="D55" s="60" t="e">
        <f>Energy!D55/Energy!K55</f>
        <v>#DIV/0!</v>
      </c>
      <c r="E55" s="60" t="e">
        <f>Energy!E55/Energy!K55</f>
        <v>#DIV/0!</v>
      </c>
      <c r="F55" s="60" t="e">
        <f>Energy!F55/Energy!K55</f>
        <v>#DIV/0!</v>
      </c>
      <c r="G55" s="60" t="e">
        <f>Energy!G55/Energy!K55</f>
        <v>#DIV/0!</v>
      </c>
      <c r="H55" s="60" t="e">
        <f>Energy!H55/Energy!K55</f>
        <v>#DIV/0!</v>
      </c>
      <c r="I55" s="60" t="e">
        <f>Energy!I55/Energy!K55</f>
        <v>#DIV/0!</v>
      </c>
      <c r="J55" s="60" t="e">
        <f>Energy!J55/Energy!K55</f>
        <v>#DIV/0!</v>
      </c>
      <c r="K55" s="5"/>
    </row>
    <row r="56" spans="1:11" x14ac:dyDescent="0.25">
      <c r="A56" s="32">
        <v>2037</v>
      </c>
      <c r="B56" s="60" t="e">
        <f>Energy!B56/Energy!K56</f>
        <v>#DIV/0!</v>
      </c>
      <c r="C56" s="60" t="e">
        <f>Energy!C56/Energy!K56</f>
        <v>#DIV/0!</v>
      </c>
      <c r="D56" s="60" t="e">
        <f>Energy!D56/Energy!K56</f>
        <v>#DIV/0!</v>
      </c>
      <c r="E56" s="60" t="e">
        <f>Energy!E56/Energy!K56</f>
        <v>#DIV/0!</v>
      </c>
      <c r="F56" s="60" t="e">
        <f>Energy!F56/Energy!K56</f>
        <v>#DIV/0!</v>
      </c>
      <c r="G56" s="60" t="e">
        <f>Energy!G56/Energy!K56</f>
        <v>#DIV/0!</v>
      </c>
      <c r="H56" s="60" t="e">
        <f>Energy!H56/Energy!K56</f>
        <v>#DIV/0!</v>
      </c>
      <c r="I56" s="60" t="e">
        <f>Energy!I56/Energy!K56</f>
        <v>#DIV/0!</v>
      </c>
      <c r="J56" s="60" t="e">
        <f>Energy!J56/Energy!K56</f>
        <v>#DIV/0!</v>
      </c>
      <c r="K56" s="5"/>
    </row>
    <row r="57" spans="1:11" x14ac:dyDescent="0.25">
      <c r="A57" s="32">
        <v>2038</v>
      </c>
      <c r="B57" s="60" t="e">
        <f>Energy!B57/Energy!K57</f>
        <v>#DIV/0!</v>
      </c>
      <c r="C57" s="60" t="e">
        <f>Energy!C57/Energy!K57</f>
        <v>#DIV/0!</v>
      </c>
      <c r="D57" s="60" t="e">
        <f>Energy!D57/Energy!K57</f>
        <v>#DIV/0!</v>
      </c>
      <c r="E57" s="60" t="e">
        <f>Energy!E57/Energy!K57</f>
        <v>#DIV/0!</v>
      </c>
      <c r="F57" s="60" t="e">
        <f>Energy!F57/Energy!K57</f>
        <v>#DIV/0!</v>
      </c>
      <c r="G57" s="60" t="e">
        <f>Energy!G57/Energy!K57</f>
        <v>#DIV/0!</v>
      </c>
      <c r="H57" s="60" t="e">
        <f>Energy!H57/Energy!K57</f>
        <v>#DIV/0!</v>
      </c>
      <c r="I57" s="60" t="e">
        <f>Energy!I57/Energy!K57</f>
        <v>#DIV/0!</v>
      </c>
      <c r="J57" s="60" t="e">
        <f>Energy!J57/Energy!K57</f>
        <v>#DIV/0!</v>
      </c>
      <c r="K57" s="5"/>
    </row>
    <row r="58" spans="1:11" x14ac:dyDescent="0.25">
      <c r="A58" s="32">
        <v>2039</v>
      </c>
      <c r="B58" s="60" t="e">
        <f>Energy!B58/Energy!K58</f>
        <v>#DIV/0!</v>
      </c>
      <c r="C58" s="60" t="e">
        <f>Energy!C58/Energy!K58</f>
        <v>#DIV/0!</v>
      </c>
      <c r="D58" s="60" t="e">
        <f>Energy!D58/Energy!K58</f>
        <v>#DIV/0!</v>
      </c>
      <c r="E58" s="60" t="e">
        <f>Energy!E58/Energy!K58</f>
        <v>#DIV/0!</v>
      </c>
      <c r="F58" s="60" t="e">
        <f>Energy!F58/Energy!K58</f>
        <v>#DIV/0!</v>
      </c>
      <c r="G58" s="60" t="e">
        <f>Energy!G58/Energy!K58</f>
        <v>#DIV/0!</v>
      </c>
      <c r="H58" s="60" t="e">
        <f>Energy!H58/Energy!K58</f>
        <v>#DIV/0!</v>
      </c>
      <c r="I58" s="60" t="e">
        <f>Energy!I58/Energy!K58</f>
        <v>#DIV/0!</v>
      </c>
      <c r="J58" s="60" t="e">
        <f>Energy!J58/Energy!K58</f>
        <v>#DIV/0!</v>
      </c>
      <c r="K58" s="5"/>
    </row>
    <row r="59" spans="1:11" x14ac:dyDescent="0.25">
      <c r="A59" s="32">
        <v>2040</v>
      </c>
      <c r="B59" s="60" t="e">
        <f>Energy!B59/Energy!K59</f>
        <v>#DIV/0!</v>
      </c>
      <c r="C59" s="60" t="e">
        <f>Energy!C59/Energy!K59</f>
        <v>#DIV/0!</v>
      </c>
      <c r="D59" s="60" t="e">
        <f>Energy!D59/Energy!K59</f>
        <v>#DIV/0!</v>
      </c>
      <c r="E59" s="60" t="e">
        <f>Energy!E59/Energy!K59</f>
        <v>#DIV/0!</v>
      </c>
      <c r="F59" s="60" t="e">
        <f>Energy!F59/Energy!K59</f>
        <v>#DIV/0!</v>
      </c>
      <c r="G59" s="60" t="e">
        <f>Energy!G59/Energy!K59</f>
        <v>#DIV/0!</v>
      </c>
      <c r="H59" s="60" t="e">
        <f>Energy!H59/Energy!K59</f>
        <v>#DIV/0!</v>
      </c>
      <c r="I59" s="60" t="e">
        <f>Energy!I59/Energy!K59</f>
        <v>#DIV/0!</v>
      </c>
      <c r="J59" s="60" t="e">
        <f>Energy!J59/Energy!K59</f>
        <v>#DIV/0!</v>
      </c>
      <c r="K59" s="5"/>
    </row>
    <row r="60" spans="1:11" x14ac:dyDescent="0.25">
      <c r="A60" s="32">
        <v>2041</v>
      </c>
      <c r="B60" s="60" t="e">
        <f>Energy!B60/Energy!K60</f>
        <v>#DIV/0!</v>
      </c>
      <c r="C60" s="60" t="e">
        <f>Energy!C60/Energy!K60</f>
        <v>#DIV/0!</v>
      </c>
      <c r="D60" s="60" t="e">
        <f>Energy!D60/Energy!K60</f>
        <v>#DIV/0!</v>
      </c>
      <c r="E60" s="60" t="e">
        <f>Energy!E60/Energy!K60</f>
        <v>#DIV/0!</v>
      </c>
      <c r="F60" s="60" t="e">
        <f>Energy!F60/Energy!K60</f>
        <v>#DIV/0!</v>
      </c>
      <c r="G60" s="60" t="e">
        <f>Energy!G60/Energy!K60</f>
        <v>#DIV/0!</v>
      </c>
      <c r="H60" s="60" t="e">
        <f>Energy!H60/Energy!K60</f>
        <v>#DIV/0!</v>
      </c>
      <c r="I60" s="60" t="e">
        <f>Energy!I60/Energy!K60</f>
        <v>#DIV/0!</v>
      </c>
      <c r="J60" s="60" t="e">
        <f>Energy!J60/Energy!K60</f>
        <v>#DIV/0!</v>
      </c>
      <c r="K60" s="5"/>
    </row>
    <row r="61" spans="1:11" x14ac:dyDescent="0.25">
      <c r="A61" s="32">
        <v>2042</v>
      </c>
      <c r="B61" s="60" t="e">
        <f>Energy!B61/Energy!K61</f>
        <v>#DIV/0!</v>
      </c>
      <c r="C61" s="60" t="e">
        <f>Energy!C61/Energy!K61</f>
        <v>#DIV/0!</v>
      </c>
      <c r="D61" s="60" t="e">
        <f>Energy!D61/Energy!K61</f>
        <v>#DIV/0!</v>
      </c>
      <c r="E61" s="60" t="e">
        <f>Energy!E61/Energy!K61</f>
        <v>#DIV/0!</v>
      </c>
      <c r="F61" s="60" t="e">
        <f>Energy!F61/Energy!K61</f>
        <v>#DIV/0!</v>
      </c>
      <c r="G61" s="60" t="e">
        <f>Energy!G61/Energy!K61</f>
        <v>#DIV/0!</v>
      </c>
      <c r="H61" s="60" t="e">
        <f>Energy!H61/Energy!K61</f>
        <v>#DIV/0!</v>
      </c>
      <c r="I61" s="60" t="e">
        <f>Energy!I61/Energy!K61</f>
        <v>#DIV/0!</v>
      </c>
      <c r="J61" s="60" t="e">
        <f>Energy!J61/Energy!K61</f>
        <v>#DIV/0!</v>
      </c>
      <c r="K61" s="5"/>
    </row>
    <row r="62" spans="1:11" x14ac:dyDescent="0.25">
      <c r="A62" s="32">
        <v>2043</v>
      </c>
      <c r="B62" s="60" t="e">
        <f>Energy!B62/Energy!K62</f>
        <v>#DIV/0!</v>
      </c>
      <c r="C62" s="60" t="e">
        <f>Energy!C62/Energy!K62</f>
        <v>#DIV/0!</v>
      </c>
      <c r="D62" s="60" t="e">
        <f>Energy!D62/Energy!K62</f>
        <v>#DIV/0!</v>
      </c>
      <c r="E62" s="60" t="e">
        <f>Energy!E62/Energy!K62</f>
        <v>#DIV/0!</v>
      </c>
      <c r="F62" s="60" t="e">
        <f>Energy!F62/Energy!K62</f>
        <v>#DIV/0!</v>
      </c>
      <c r="G62" s="60" t="e">
        <f>Energy!G62/Energy!K62</f>
        <v>#DIV/0!</v>
      </c>
      <c r="H62" s="60" t="e">
        <f>Energy!H62/Energy!K62</f>
        <v>#DIV/0!</v>
      </c>
      <c r="I62" s="60" t="e">
        <f>Energy!I62/Energy!K62</f>
        <v>#DIV/0!</v>
      </c>
      <c r="J62" s="60" t="e">
        <f>Energy!J62/Energy!K62</f>
        <v>#DIV/0!</v>
      </c>
      <c r="K62" s="5"/>
    </row>
    <row r="63" spans="1:11" x14ac:dyDescent="0.25">
      <c r="A63" s="32">
        <v>2044</v>
      </c>
      <c r="B63" s="60" t="e">
        <f>Energy!B63/Energy!K63</f>
        <v>#DIV/0!</v>
      </c>
      <c r="C63" s="60" t="e">
        <f>Energy!C63/Energy!K63</f>
        <v>#DIV/0!</v>
      </c>
      <c r="D63" s="60" t="e">
        <f>Energy!D63/Energy!K63</f>
        <v>#DIV/0!</v>
      </c>
      <c r="E63" s="60" t="e">
        <f>Energy!E63/Energy!K63</f>
        <v>#DIV/0!</v>
      </c>
      <c r="F63" s="60" t="e">
        <f>Energy!F63/Energy!K63</f>
        <v>#DIV/0!</v>
      </c>
      <c r="G63" s="60" t="e">
        <f>Energy!G63/Energy!K63</f>
        <v>#DIV/0!</v>
      </c>
      <c r="H63" s="60" t="e">
        <f>Energy!H63/Energy!K63</f>
        <v>#DIV/0!</v>
      </c>
      <c r="I63" s="60" t="e">
        <f>Energy!I63/Energy!K63</f>
        <v>#DIV/0!</v>
      </c>
      <c r="J63" s="60" t="e">
        <f>Energy!J63/Energy!K63</f>
        <v>#DIV/0!</v>
      </c>
      <c r="K63" s="5"/>
    </row>
    <row r="64" spans="1:11" x14ac:dyDescent="0.25">
      <c r="A64" s="32">
        <v>2045</v>
      </c>
      <c r="B64" s="60" t="e">
        <f>Energy!B64/Energy!K64</f>
        <v>#DIV/0!</v>
      </c>
      <c r="C64" s="60" t="e">
        <f>Energy!C64/Energy!K64</f>
        <v>#DIV/0!</v>
      </c>
      <c r="D64" s="60" t="e">
        <f>Energy!D64/Energy!K64</f>
        <v>#DIV/0!</v>
      </c>
      <c r="E64" s="60" t="e">
        <f>Energy!E64/Energy!K64</f>
        <v>#DIV/0!</v>
      </c>
      <c r="F64" s="60" t="e">
        <f>Energy!F64/Energy!K64</f>
        <v>#DIV/0!</v>
      </c>
      <c r="G64" s="60" t="e">
        <f>Energy!G64/Energy!K64</f>
        <v>#DIV/0!</v>
      </c>
      <c r="H64" s="60" t="e">
        <f>Energy!H64/Energy!K64</f>
        <v>#DIV/0!</v>
      </c>
      <c r="I64" s="60" t="e">
        <f>Energy!I64/Energy!K64</f>
        <v>#DIV/0!</v>
      </c>
      <c r="J64" s="60" t="e">
        <f>Energy!J64/Energy!K64</f>
        <v>#DIV/0!</v>
      </c>
      <c r="K64" s="5"/>
    </row>
    <row r="65" spans="1:11" x14ac:dyDescent="0.25">
      <c r="A65" s="32">
        <v>2046</v>
      </c>
      <c r="B65" s="60" t="e">
        <f>Energy!B65/Energy!K65</f>
        <v>#DIV/0!</v>
      </c>
      <c r="C65" s="60" t="e">
        <f>Energy!C65/Energy!K65</f>
        <v>#DIV/0!</v>
      </c>
      <c r="D65" s="60" t="e">
        <f>Energy!D65/Energy!K65</f>
        <v>#DIV/0!</v>
      </c>
      <c r="E65" s="60" t="e">
        <f>Energy!E65/Energy!K65</f>
        <v>#DIV/0!</v>
      </c>
      <c r="F65" s="60" t="e">
        <f>Energy!F65/Energy!K65</f>
        <v>#DIV/0!</v>
      </c>
      <c r="G65" s="60" t="e">
        <f>Energy!G65/Energy!K65</f>
        <v>#DIV/0!</v>
      </c>
      <c r="H65" s="60" t="e">
        <f>Energy!H65/Energy!K65</f>
        <v>#DIV/0!</v>
      </c>
      <c r="I65" s="60" t="e">
        <f>Energy!I65/Energy!K65</f>
        <v>#DIV/0!</v>
      </c>
      <c r="J65" s="60" t="e">
        <f>Energy!J65/Energy!K65</f>
        <v>#DIV/0!</v>
      </c>
      <c r="K65" s="5"/>
    </row>
    <row r="66" spans="1:11" x14ac:dyDescent="0.25">
      <c r="A66" s="32">
        <v>2047</v>
      </c>
      <c r="B66" s="60" t="e">
        <f>Energy!B66/Energy!K66</f>
        <v>#DIV/0!</v>
      </c>
      <c r="C66" s="60" t="e">
        <f>Energy!C66/Energy!K66</f>
        <v>#DIV/0!</v>
      </c>
      <c r="D66" s="60" t="e">
        <f>Energy!D66/Energy!K66</f>
        <v>#DIV/0!</v>
      </c>
      <c r="E66" s="60" t="e">
        <f>Energy!E66/Energy!K66</f>
        <v>#DIV/0!</v>
      </c>
      <c r="F66" s="60" t="e">
        <f>Energy!F66/Energy!K66</f>
        <v>#DIV/0!</v>
      </c>
      <c r="G66" s="60" t="e">
        <f>Energy!G66/Energy!K66</f>
        <v>#DIV/0!</v>
      </c>
      <c r="H66" s="60" t="e">
        <f>Energy!H66/Energy!K66</f>
        <v>#DIV/0!</v>
      </c>
      <c r="I66" s="60" t="e">
        <f>Energy!I66/Energy!K66</f>
        <v>#DIV/0!</v>
      </c>
      <c r="J66" s="60" t="e">
        <f>Energy!J66/Energy!K66</f>
        <v>#DIV/0!</v>
      </c>
      <c r="K66" s="5"/>
    </row>
    <row r="67" spans="1:11" x14ac:dyDescent="0.25">
      <c r="A67" s="32">
        <v>2048</v>
      </c>
      <c r="B67" s="60" t="e">
        <f>Energy!B67/Energy!K67</f>
        <v>#DIV/0!</v>
      </c>
      <c r="C67" s="60" t="e">
        <f>Energy!C67/Energy!K67</f>
        <v>#DIV/0!</v>
      </c>
      <c r="D67" s="60" t="e">
        <f>Energy!D67/Energy!K67</f>
        <v>#DIV/0!</v>
      </c>
      <c r="E67" s="60" t="e">
        <f>Energy!E67/Energy!K67</f>
        <v>#DIV/0!</v>
      </c>
      <c r="F67" s="60" t="e">
        <f>Energy!F67/Energy!K67</f>
        <v>#DIV/0!</v>
      </c>
      <c r="G67" s="60" t="e">
        <f>Energy!G67/Energy!K67</f>
        <v>#DIV/0!</v>
      </c>
      <c r="H67" s="60" t="e">
        <f>Energy!H67/Energy!K67</f>
        <v>#DIV/0!</v>
      </c>
      <c r="I67" s="60" t="e">
        <f>Energy!I67/Energy!K67</f>
        <v>#DIV/0!</v>
      </c>
      <c r="J67" s="60" t="e">
        <f>Energy!J67/Energy!K67</f>
        <v>#DIV/0!</v>
      </c>
      <c r="K67" s="5"/>
    </row>
    <row r="68" spans="1:11" x14ac:dyDescent="0.25">
      <c r="A68" s="32">
        <v>2049</v>
      </c>
      <c r="B68" s="60" t="e">
        <f>Energy!B68/Energy!K68</f>
        <v>#DIV/0!</v>
      </c>
      <c r="C68" s="60" t="e">
        <f>Energy!C68/Energy!K68</f>
        <v>#DIV/0!</v>
      </c>
      <c r="D68" s="60" t="e">
        <f>Energy!D68/Energy!K68</f>
        <v>#DIV/0!</v>
      </c>
      <c r="E68" s="60" t="e">
        <f>Energy!E68/Energy!K68</f>
        <v>#DIV/0!</v>
      </c>
      <c r="F68" s="60" t="e">
        <f>Energy!F68/Energy!K68</f>
        <v>#DIV/0!</v>
      </c>
      <c r="G68" s="60" t="e">
        <f>Energy!G68/Energy!K68</f>
        <v>#DIV/0!</v>
      </c>
      <c r="H68" s="60" t="e">
        <f>Energy!H68/Energy!K68</f>
        <v>#DIV/0!</v>
      </c>
      <c r="I68" s="60" t="e">
        <f>Energy!I68/Energy!K68</f>
        <v>#DIV/0!</v>
      </c>
      <c r="J68" s="60" t="e">
        <f>Energy!J68/Energy!K68</f>
        <v>#DIV/0!</v>
      </c>
      <c r="K68" s="5"/>
    </row>
    <row r="69" spans="1:11" x14ac:dyDescent="0.25">
      <c r="A69" s="32">
        <v>2050</v>
      </c>
      <c r="B69" s="60" t="e">
        <f>Energy!B69/Energy!K69</f>
        <v>#DIV/0!</v>
      </c>
      <c r="C69" s="60" t="e">
        <f>Energy!C69/Energy!K69</f>
        <v>#DIV/0!</v>
      </c>
      <c r="D69" s="60" t="e">
        <f>Energy!D69/Energy!K69</f>
        <v>#DIV/0!</v>
      </c>
      <c r="E69" s="60" t="e">
        <f>Energy!E69/Energy!K69</f>
        <v>#DIV/0!</v>
      </c>
      <c r="F69" s="60" t="e">
        <f>Energy!F69/Energy!K69</f>
        <v>#DIV/0!</v>
      </c>
      <c r="G69" s="60" t="e">
        <f>Energy!G69/Energy!K69</f>
        <v>#DIV/0!</v>
      </c>
      <c r="H69" s="60" t="e">
        <f>Energy!H69/Energy!K69</f>
        <v>#DIV/0!</v>
      </c>
      <c r="I69" s="60" t="e">
        <f>Energy!I69/Energy!K69</f>
        <v>#DIV/0!</v>
      </c>
      <c r="J69" s="60" t="e">
        <f>Energy!J69/Energy!K69</f>
        <v>#DIV/0!</v>
      </c>
      <c r="K69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topLeftCell="A19" workbookViewId="0">
      <selection activeCell="C37" sqref="C37"/>
    </sheetView>
  </sheetViews>
  <sheetFormatPr defaultRowHeight="15" x14ac:dyDescent="0.25"/>
  <cols>
    <col min="2" max="7" width="12.7109375" customWidth="1"/>
  </cols>
  <sheetData>
    <row r="1" spans="1:8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</row>
    <row r="2" spans="1:8" ht="30" x14ac:dyDescent="0.25">
      <c r="A2" s="30" t="s">
        <v>25</v>
      </c>
      <c r="B2" s="31" t="s">
        <v>26</v>
      </c>
      <c r="C2" s="31" t="s">
        <v>27</v>
      </c>
      <c r="D2" s="31" t="s">
        <v>29</v>
      </c>
      <c r="E2" s="31" t="s">
        <v>28</v>
      </c>
      <c r="F2" s="31" t="s">
        <v>30</v>
      </c>
      <c r="G2" s="31" t="s">
        <v>31</v>
      </c>
      <c r="H2" s="31" t="s">
        <v>46</v>
      </c>
    </row>
    <row r="3" spans="1:8" x14ac:dyDescent="0.25">
      <c r="A3" s="30" t="s">
        <v>7</v>
      </c>
      <c r="B3" s="30" t="s">
        <v>44</v>
      </c>
      <c r="C3" s="30" t="s">
        <v>44</v>
      </c>
      <c r="D3" s="30" t="s">
        <v>44</v>
      </c>
      <c r="E3" s="30" t="s">
        <v>44</v>
      </c>
      <c r="F3" s="30" t="s">
        <v>44</v>
      </c>
      <c r="G3" s="30" t="s">
        <v>44</v>
      </c>
      <c r="H3" s="30" t="s">
        <v>44</v>
      </c>
    </row>
    <row r="4" spans="1:8" x14ac:dyDescent="0.25">
      <c r="A4" s="30">
        <v>1985</v>
      </c>
      <c r="B4" s="23">
        <f>Fuel!B6+Fuel!U6+Fuel!AA6</f>
        <v>270.17248733223971</v>
      </c>
      <c r="C4" s="23">
        <f>Fuel!C6+Fuel!D6+Fuel!V6+Fuel!Y6+Fuel!AC6+Fuel!AD6+Fuel!AE6+Fuel!AF6+Fuel!AG6</f>
        <v>3006.9445925481318</v>
      </c>
      <c r="D4" s="23">
        <f>Fuel!H6+Fuel!I6+Fuel!J6</f>
        <v>30.762605826173399</v>
      </c>
      <c r="E4" s="23">
        <f>Fuel!E6+Fuel!F6+Fuel!G6+Fuel!W6+Fuel!X6+Fuel!Z6+Fuel!AB6+Fuel!AH6</f>
        <v>1598.7893746462835</v>
      </c>
      <c r="F4" s="23">
        <f>Fuel!K6+Fuel!L6+Fuel!M6+Fuel!N6</f>
        <v>733.43873016135922</v>
      </c>
      <c r="G4" s="23">
        <f>Fuel!O6+Fuel!P6+Fuel!Q6+Fuel!R6+Fuel!S6+Fuel!T6</f>
        <v>792.8922094858118</v>
      </c>
      <c r="H4" s="23">
        <f>SUM(B4:G4)</f>
        <v>6433</v>
      </c>
    </row>
    <row r="5" spans="1:8" x14ac:dyDescent="0.25">
      <c r="A5" s="30">
        <v>1986</v>
      </c>
      <c r="B5" s="23">
        <f>Fuel!B7+Fuel!U7+Fuel!AA7</f>
        <v>284.68480903727493</v>
      </c>
      <c r="C5" s="23">
        <f>Fuel!C7+Fuel!D7+Fuel!V7+Fuel!Y7+Fuel!AC7+Fuel!AD7+Fuel!AE7+Fuel!AF7+Fuel!AG7</f>
        <v>3047.4197268731832</v>
      </c>
      <c r="D5" s="23">
        <f>Fuel!H7+Fuel!I7+Fuel!J7</f>
        <v>32.644282511890047</v>
      </c>
      <c r="E5" s="23">
        <f>Fuel!E7+Fuel!F7+Fuel!G7+Fuel!W7+Fuel!X7+Fuel!Z7+Fuel!AB7+Fuel!AH7</f>
        <v>1704.5581464028528</v>
      </c>
      <c r="F5" s="23">
        <f>Fuel!K7+Fuel!L7+Fuel!M7+Fuel!N7</f>
        <v>778.30146275119841</v>
      </c>
      <c r="G5" s="23">
        <f>Fuel!O7+Fuel!P7+Fuel!Q7+Fuel!R7+Fuel!S7+Fuel!T7</f>
        <v>841.39157242360113</v>
      </c>
      <c r="H5" s="23">
        <f t="shared" ref="H5:H36" si="0">SUM(B5:G5)</f>
        <v>6689.0000000000009</v>
      </c>
    </row>
    <row r="6" spans="1:8" x14ac:dyDescent="0.25">
      <c r="A6" s="30">
        <v>1987</v>
      </c>
      <c r="B6" s="23">
        <f>Fuel!B8+Fuel!U8+Fuel!AA8</f>
        <v>297.18414600220012</v>
      </c>
      <c r="C6" s="23">
        <f>Fuel!C8+Fuel!D8+Fuel!V8+Fuel!Y8+Fuel!AC8+Fuel!AD8+Fuel!AE8+Fuel!AF8+Fuel!AG8</f>
        <v>3115.3462006599939</v>
      </c>
      <c r="D6" s="23">
        <f>Fuel!H8+Fuel!I8+Fuel!J8</f>
        <v>33.763442010258956</v>
      </c>
      <c r="E6" s="23">
        <f>Fuel!E8+Fuel!F8+Fuel!G8+Fuel!W8+Fuel!X8+Fuel!Z8+Fuel!AB8+Fuel!AH8</f>
        <v>1765.484467745765</v>
      </c>
      <c r="F6" s="23">
        <f>Fuel!K8+Fuel!L8+Fuel!M8+Fuel!N8</f>
        <v>804.98434280271022</v>
      </c>
      <c r="G6" s="23">
        <f>Fuel!O8+Fuel!P8+Fuel!Q8+Fuel!R8+Fuel!S8+Fuel!T8</f>
        <v>870.23740077907189</v>
      </c>
      <c r="H6" s="23">
        <f t="shared" si="0"/>
        <v>6887.0000000000009</v>
      </c>
    </row>
    <row r="7" spans="1:8" x14ac:dyDescent="0.25">
      <c r="A7" s="30">
        <v>1988</v>
      </c>
      <c r="B7" s="23">
        <f>Fuel!B9+Fuel!U9+Fuel!AA9</f>
        <v>294.93780832197103</v>
      </c>
      <c r="C7" s="23">
        <f>Fuel!C9+Fuel!D9+Fuel!V9+Fuel!Y9+Fuel!AC9+Fuel!AD9+Fuel!AE9+Fuel!AF9+Fuel!AG9</f>
        <v>3109.9826199104077</v>
      </c>
      <c r="D7" s="23">
        <f>Fuel!H9+Fuel!I9+Fuel!J9</f>
        <v>34.434818236157106</v>
      </c>
      <c r="E7" s="23">
        <f>Fuel!E9+Fuel!F9+Fuel!G9+Fuel!W9+Fuel!X9+Fuel!Z9+Fuel!AB9+Fuel!AH9</f>
        <v>1749.1117127363627</v>
      </c>
      <c r="F7" s="23">
        <f>Fuel!K9+Fuel!L9+Fuel!M9+Fuel!N9</f>
        <v>820.99122236829976</v>
      </c>
      <c r="G7" s="23">
        <f>Fuel!O9+Fuel!P9+Fuel!Q9+Fuel!R9+Fuel!S9+Fuel!T9</f>
        <v>887.54181842680134</v>
      </c>
      <c r="H7" s="23">
        <f t="shared" si="0"/>
        <v>6897</v>
      </c>
    </row>
    <row r="8" spans="1:8" x14ac:dyDescent="0.25">
      <c r="A8" s="30">
        <v>1989</v>
      </c>
      <c r="B8" s="23">
        <f>Fuel!B10+Fuel!U10+Fuel!AA10</f>
        <v>300.63311465263388</v>
      </c>
      <c r="C8" s="23">
        <f>Fuel!C10+Fuel!D10+Fuel!V10+Fuel!Y10+Fuel!AC10+Fuel!AD10+Fuel!AE10+Fuel!AF10+Fuel!AG10</f>
        <v>3141.4291422374458</v>
      </c>
      <c r="D8" s="23">
        <f>Fuel!H10+Fuel!I10+Fuel!J10</f>
        <v>34.976713559149943</v>
      </c>
      <c r="E8" s="23">
        <f>Fuel!E10+Fuel!F10+Fuel!G10+Fuel!W10+Fuel!X10+Fuel!Z10+Fuel!AB10+Fuel!AH10</f>
        <v>1775.5410727964775</v>
      </c>
      <c r="F8" s="23">
        <f>Fuel!K10+Fuel!L10+Fuel!M10+Fuel!N10</f>
        <v>833.9110322121752</v>
      </c>
      <c r="G8" s="23">
        <f>Fuel!O10+Fuel!P10+Fuel!Q10+Fuel!R10+Fuel!S10+Fuel!T10</f>
        <v>901.50892454211748</v>
      </c>
      <c r="H8" s="23">
        <f t="shared" si="0"/>
        <v>6988</v>
      </c>
    </row>
    <row r="9" spans="1:8" x14ac:dyDescent="0.25">
      <c r="A9" s="30">
        <v>1990</v>
      </c>
      <c r="B9" s="23">
        <f>Fuel!B11+Fuel!U11+Fuel!AA11</f>
        <v>321.6488348224683</v>
      </c>
      <c r="C9" s="23">
        <f>Fuel!C11+Fuel!D11+Fuel!V11+Fuel!Y11+Fuel!AC11+Fuel!AD11+Fuel!AE11+Fuel!AF11+Fuel!AG11</f>
        <v>3379.1443276440277</v>
      </c>
      <c r="D9" s="23">
        <f>Fuel!H11+Fuel!I11+Fuel!J11</f>
        <v>36.361028453454416</v>
      </c>
      <c r="E9" s="23">
        <f>Fuel!E11+Fuel!F11+Fuel!G11+Fuel!W11+Fuel!X11+Fuel!Z11+Fuel!AB11+Fuel!AH11</f>
        <v>1898.0936738454691</v>
      </c>
      <c r="F9" s="23">
        <f>Fuel!K11+Fuel!L11+Fuel!M11+Fuel!N11</f>
        <v>866.91571861485602</v>
      </c>
      <c r="G9" s="23">
        <f>Fuel!O11+Fuel!P11+Fuel!Q11+Fuel!R11+Fuel!S11+Fuel!T11</f>
        <v>986.83641661972422</v>
      </c>
      <c r="H9" s="23">
        <f t="shared" si="0"/>
        <v>7489</v>
      </c>
    </row>
    <row r="10" spans="1:8" x14ac:dyDescent="0.25">
      <c r="A10" s="30">
        <v>1991</v>
      </c>
      <c r="B10" s="23">
        <f>Fuel!B12+Fuel!U12+Fuel!AA12</f>
        <v>327.61833390075549</v>
      </c>
      <c r="C10" s="23">
        <f>Fuel!C12+Fuel!D12+Fuel!V12+Fuel!Y12+Fuel!AC12+Fuel!AD12+Fuel!AE12+Fuel!AF12+Fuel!AG12</f>
        <v>3445.3178086685257</v>
      </c>
      <c r="D10" s="23">
        <f>Fuel!H12+Fuel!I12+Fuel!J12</f>
        <v>34.03979493972755</v>
      </c>
      <c r="E10" s="23">
        <f>Fuel!E12+Fuel!F12+Fuel!G12+Fuel!W12+Fuel!X12+Fuel!Z12+Fuel!AB12+Fuel!AH12</f>
        <v>1929.7798561901927</v>
      </c>
      <c r="F10" s="23">
        <f>Fuel!K12+Fuel!L12+Fuel!M12+Fuel!N12</f>
        <v>868.29633115365243</v>
      </c>
      <c r="G10" s="23">
        <f>Fuel!O12+Fuel!P12+Fuel!Q12+Fuel!R12+Fuel!S12+Fuel!T12</f>
        <v>1012.947875147146</v>
      </c>
      <c r="H10" s="23">
        <f t="shared" si="0"/>
        <v>7618</v>
      </c>
    </row>
    <row r="11" spans="1:8" x14ac:dyDescent="0.25">
      <c r="A11" s="30">
        <v>1992</v>
      </c>
      <c r="B11" s="23">
        <f>Fuel!B13+Fuel!U13+Fuel!AA13</f>
        <v>333.14990747249584</v>
      </c>
      <c r="C11" s="23">
        <f>Fuel!C13+Fuel!D13+Fuel!V13+Fuel!Y13+Fuel!AC13+Fuel!AD13+Fuel!AE13+Fuel!AF13+Fuel!AG13</f>
        <v>3556.6922527699107</v>
      </c>
      <c r="D11" s="23">
        <f>Fuel!H13+Fuel!I13+Fuel!J13</f>
        <v>31.635536902725867</v>
      </c>
      <c r="E11" s="23">
        <f>Fuel!E13+Fuel!F13+Fuel!G13+Fuel!W13+Fuel!X13+Fuel!Z13+Fuel!AB13+Fuel!AH13</f>
        <v>1960.1228599039187</v>
      </c>
      <c r="F11" s="23">
        <f>Fuel!K13+Fuel!L13+Fuel!M13+Fuel!N13</f>
        <v>860.41672978865313</v>
      </c>
      <c r="G11" s="23">
        <f>Fuel!O13+Fuel!P13+Fuel!Q13+Fuel!R13+Fuel!S13+Fuel!T13</f>
        <v>1023.9827131622958</v>
      </c>
      <c r="H11" s="23">
        <f t="shared" si="0"/>
        <v>7766</v>
      </c>
    </row>
    <row r="12" spans="1:8" x14ac:dyDescent="0.25">
      <c r="A12" s="30">
        <v>1993</v>
      </c>
      <c r="B12" s="23">
        <f>Fuel!B14+Fuel!U14+Fuel!AA14</f>
        <v>340.69312486362247</v>
      </c>
      <c r="C12" s="23">
        <f>Fuel!C14+Fuel!D14+Fuel!V14+Fuel!Y14+Fuel!AC14+Fuel!AD14+Fuel!AE14+Fuel!AF14+Fuel!AG14</f>
        <v>4001.8613051404513</v>
      </c>
      <c r="D12" s="23">
        <f>Fuel!H14+Fuel!I14+Fuel!J14</f>
        <v>37.558631003362741</v>
      </c>
      <c r="E12" s="23">
        <f>Fuel!E14+Fuel!F14+Fuel!G14+Fuel!W14+Fuel!X14+Fuel!Z14+Fuel!AB14+Fuel!AH14</f>
        <v>2001.8820723134008</v>
      </c>
      <c r="F12" s="23">
        <f>Fuel!K14+Fuel!L14+Fuel!M14+Fuel!N14</f>
        <v>902.00164546718702</v>
      </c>
      <c r="G12" s="23">
        <f>Fuel!O14+Fuel!P14+Fuel!Q14+Fuel!R14+Fuel!S14+Fuel!T14</f>
        <v>1062.0032212119743</v>
      </c>
      <c r="H12" s="23">
        <f t="shared" si="0"/>
        <v>8345.9999999999982</v>
      </c>
    </row>
    <row r="13" spans="1:8" x14ac:dyDescent="0.25">
      <c r="A13" s="30">
        <v>1994</v>
      </c>
      <c r="B13" s="23">
        <f>Fuel!B15+Fuel!U15+Fuel!AA15</f>
        <v>333.17381544753562</v>
      </c>
      <c r="C13" s="23">
        <f>Fuel!C15+Fuel!D15+Fuel!V15+Fuel!Y15+Fuel!AC15+Fuel!AD15+Fuel!AE15+Fuel!AF15+Fuel!AG15</f>
        <v>3697.3152193370524</v>
      </c>
      <c r="D13" s="23">
        <f>Fuel!H15+Fuel!I15+Fuel!J15</f>
        <v>42.123589436445975</v>
      </c>
      <c r="E13" s="23">
        <f>Fuel!E15+Fuel!F15+Fuel!G15+Fuel!W15+Fuel!X15+Fuel!Z15+Fuel!AB15+Fuel!AH15</f>
        <v>1947.5830429317677</v>
      </c>
      <c r="F13" s="23">
        <f>Fuel!K15+Fuel!L15+Fuel!M15+Fuel!N15</f>
        <v>913.3758296769272</v>
      </c>
      <c r="G13" s="23">
        <f>Fuel!O15+Fuel!P15+Fuel!Q15+Fuel!R15+Fuel!S15+Fuel!T15</f>
        <v>1061.4285031702707</v>
      </c>
      <c r="H13" s="23">
        <f t="shared" si="0"/>
        <v>7995</v>
      </c>
    </row>
    <row r="14" spans="1:8" x14ac:dyDescent="0.25">
      <c r="A14" s="30">
        <v>1995</v>
      </c>
      <c r="B14" s="23">
        <f>Fuel!B16+Fuel!U16+Fuel!AA16</f>
        <v>347.25578809824395</v>
      </c>
      <c r="C14" s="23">
        <f>Fuel!C16+Fuel!D16+Fuel!V16+Fuel!Y16+Fuel!AC16+Fuel!AD16+Fuel!AE16+Fuel!AF16+Fuel!AG16</f>
        <v>3824.1796456405687</v>
      </c>
      <c r="D14" s="23">
        <f>Fuel!H16+Fuel!I16+Fuel!J16</f>
        <v>46.504026961465655</v>
      </c>
      <c r="E14" s="23">
        <f>Fuel!E16+Fuel!F16+Fuel!G16+Fuel!W16+Fuel!X16+Fuel!Z16+Fuel!AB16+Fuel!AH16</f>
        <v>2024.5818153468538</v>
      </c>
      <c r="F14" s="23">
        <f>Fuel!K16+Fuel!L16+Fuel!M16+Fuel!N16</f>
        <v>962.80182386166211</v>
      </c>
      <c r="G14" s="23">
        <f>Fuel!O16+Fuel!P16+Fuel!Q16+Fuel!R16+Fuel!S16+Fuel!T16</f>
        <v>1104.676900091205</v>
      </c>
      <c r="H14" s="23">
        <f t="shared" si="0"/>
        <v>8309.9999999999982</v>
      </c>
    </row>
    <row r="15" spans="1:8" x14ac:dyDescent="0.25">
      <c r="A15" s="30">
        <v>1996</v>
      </c>
      <c r="B15" s="23">
        <f>Fuel!B17+Fuel!U17+Fuel!AA17</f>
        <v>354.64949522383125</v>
      </c>
      <c r="C15" s="23">
        <f>Fuel!C17+Fuel!D17+Fuel!V17+Fuel!Y17+Fuel!AC17+Fuel!AD17+Fuel!AE17+Fuel!AF17+Fuel!AG17</f>
        <v>3832.6544082338096</v>
      </c>
      <c r="D15" s="23">
        <f>Fuel!H17+Fuel!I17+Fuel!J17</f>
        <v>51.466913942421492</v>
      </c>
      <c r="E15" s="23">
        <f>Fuel!E17+Fuel!F17+Fuel!G17+Fuel!W17+Fuel!X17+Fuel!Z17+Fuel!AB17+Fuel!AH17</f>
        <v>2066.3381344835475</v>
      </c>
      <c r="F15" s="23">
        <f>Fuel!K17+Fuel!L17+Fuel!M17+Fuel!N17</f>
        <v>1002.483519595442</v>
      </c>
      <c r="G15" s="23">
        <f>Fuel!O17+Fuel!P17+Fuel!Q17+Fuel!R17+Fuel!S17+Fuel!T17</f>
        <v>1128.4075285209485</v>
      </c>
      <c r="H15" s="23">
        <f t="shared" si="0"/>
        <v>8436</v>
      </c>
    </row>
    <row r="16" spans="1:8" x14ac:dyDescent="0.25">
      <c r="A16" s="30">
        <v>1997</v>
      </c>
      <c r="B16" s="23">
        <f>Fuel!B18+Fuel!U18+Fuel!AA18</f>
        <v>357.20515331570749</v>
      </c>
      <c r="C16" s="23">
        <f>Fuel!C18+Fuel!D18+Fuel!V18+Fuel!Y18+Fuel!AC18+Fuel!AD18+Fuel!AE18+Fuel!AF18+Fuel!AG18</f>
        <v>3902.0980666632995</v>
      </c>
      <c r="D16" s="23">
        <f>Fuel!H18+Fuel!I18+Fuel!J18</f>
        <v>65.46661902860194</v>
      </c>
      <c r="E16" s="23">
        <f>Fuel!E18+Fuel!F18+Fuel!G18+Fuel!W18+Fuel!X18+Fuel!Z18+Fuel!AB18+Fuel!AH18</f>
        <v>2077.8119217835201</v>
      </c>
      <c r="F16" s="23">
        <f>Fuel!K18+Fuel!L18+Fuel!M18+Fuel!N18</f>
        <v>1052.9278374111714</v>
      </c>
      <c r="G16" s="23">
        <f>Fuel!O18+Fuel!P18+Fuel!Q18+Fuel!R18+Fuel!S18+Fuel!T18</f>
        <v>1164.4904017977005</v>
      </c>
      <c r="H16" s="23">
        <f t="shared" si="0"/>
        <v>8620</v>
      </c>
    </row>
    <row r="17" spans="1:8" x14ac:dyDescent="0.25">
      <c r="A17" s="30">
        <v>1998</v>
      </c>
      <c r="B17" s="23">
        <f>Fuel!B19+Fuel!U19+Fuel!AA19</f>
        <v>360.87786030501718</v>
      </c>
      <c r="C17" s="23">
        <f>Fuel!C19+Fuel!D19+Fuel!V19+Fuel!Y19+Fuel!AC19+Fuel!AD19+Fuel!AE19+Fuel!AF19+Fuel!AG19</f>
        <v>3952.2142838809286</v>
      </c>
      <c r="D17" s="23">
        <f>Fuel!H19+Fuel!I19+Fuel!J19</f>
        <v>76.90054039545484</v>
      </c>
      <c r="E17" s="23">
        <f>Fuel!E19+Fuel!F19+Fuel!G19+Fuel!W19+Fuel!X19+Fuel!Z19+Fuel!AB19+Fuel!AH19</f>
        <v>2097.0006204735419</v>
      </c>
      <c r="F17" s="23">
        <f>Fuel!K19+Fuel!L19+Fuel!M19+Fuel!N19</f>
        <v>1106.4166485824883</v>
      </c>
      <c r="G17" s="23">
        <f>Fuel!O19+Fuel!P19+Fuel!Q19+Fuel!R19+Fuel!S19+Fuel!T19</f>
        <v>1194.5900463625696</v>
      </c>
      <c r="H17" s="23">
        <f t="shared" si="0"/>
        <v>8788</v>
      </c>
    </row>
    <row r="18" spans="1:8" x14ac:dyDescent="0.25">
      <c r="A18" s="30">
        <v>1999</v>
      </c>
      <c r="B18" s="23">
        <f>Fuel!B20+Fuel!U20+Fuel!AA20</f>
        <v>357.77672337757417</v>
      </c>
      <c r="C18" s="23">
        <f>Fuel!C20+Fuel!D20+Fuel!V20+Fuel!Y20+Fuel!AC20+Fuel!AD20+Fuel!AE20+Fuel!AF20+Fuel!AG20</f>
        <v>3936.3796369161491</v>
      </c>
      <c r="D18" s="23">
        <f>Fuel!H20+Fuel!I20+Fuel!J20</f>
        <v>86.784286585608342</v>
      </c>
      <c r="E18" s="23">
        <f>Fuel!E20+Fuel!F20+Fuel!G20+Fuel!W20+Fuel!X20+Fuel!Z20+Fuel!AB20+Fuel!AH20</f>
        <v>2071.9752758583581</v>
      </c>
      <c r="F18" s="23">
        <f>Fuel!K20+Fuel!L20+Fuel!M20+Fuel!N20</f>
        <v>1158.7170160668793</v>
      </c>
      <c r="G18" s="23">
        <f>Fuel!O20+Fuel!P20+Fuel!Q20+Fuel!R20+Fuel!S20+Fuel!T20</f>
        <v>1216.3670611954317</v>
      </c>
      <c r="H18" s="23">
        <f t="shared" si="0"/>
        <v>8828</v>
      </c>
    </row>
    <row r="19" spans="1:8" x14ac:dyDescent="0.25">
      <c r="A19" s="30">
        <v>2000</v>
      </c>
      <c r="B19" s="23">
        <f>Fuel!B21+Fuel!U21+Fuel!AA21</f>
        <v>362.45114960884598</v>
      </c>
      <c r="C19" s="23">
        <f>Fuel!C21+Fuel!D21+Fuel!V21+Fuel!Y21+Fuel!AC21+Fuel!AD21+Fuel!AE21+Fuel!AF21+Fuel!AG21</f>
        <v>4039.3696196813808</v>
      </c>
      <c r="D19" s="23">
        <f>Fuel!H21+Fuel!I21+Fuel!J21</f>
        <v>101.30352596702504</v>
      </c>
      <c r="E19" s="23">
        <f>Fuel!E21+Fuel!F21+Fuel!G21+Fuel!W21+Fuel!X21+Fuel!Z21+Fuel!AB21+Fuel!AH21</f>
        <v>2098.0755988118876</v>
      </c>
      <c r="F19" s="23">
        <f>Fuel!K21+Fuel!L21+Fuel!M21+Fuel!N21</f>
        <v>1208.9547782506236</v>
      </c>
      <c r="G19" s="23">
        <f>Fuel!O21+Fuel!P21+Fuel!Q21+Fuel!R21+Fuel!S21+Fuel!T21</f>
        <v>1250.8453276802363</v>
      </c>
      <c r="H19" s="23">
        <f t="shared" si="0"/>
        <v>9060.9999999999982</v>
      </c>
    </row>
    <row r="20" spans="1:8" x14ac:dyDescent="0.25">
      <c r="A20" s="30">
        <v>2001</v>
      </c>
      <c r="B20" s="23">
        <f>Fuel!B22+Fuel!U22+Fuel!AA22</f>
        <v>364.65961253353635</v>
      </c>
      <c r="C20" s="23">
        <f>Fuel!C22+Fuel!D22+Fuel!V22+Fuel!Y22+Fuel!AC22+Fuel!AD22+Fuel!AE22+Fuel!AF22+Fuel!AG22</f>
        <v>4169.8320623459767</v>
      </c>
      <c r="D20" s="23">
        <f>Fuel!H22+Fuel!I22+Fuel!J22</f>
        <v>108.19842555370397</v>
      </c>
      <c r="E20" s="23">
        <f>Fuel!E22+Fuel!F22+Fuel!G22+Fuel!W22+Fuel!X22+Fuel!Z22+Fuel!AB22+Fuel!AH22</f>
        <v>2114.0002233818468</v>
      </c>
      <c r="F20" s="23">
        <f>Fuel!K22+Fuel!L22+Fuel!M22+Fuel!N22</f>
        <v>1222.9489085816774</v>
      </c>
      <c r="G20" s="23">
        <f>Fuel!O22+Fuel!P22+Fuel!Q22+Fuel!R22+Fuel!S22+Fuel!T22</f>
        <v>1249.3607676032582</v>
      </c>
      <c r="H20" s="23">
        <f t="shared" si="0"/>
        <v>9229</v>
      </c>
    </row>
    <row r="21" spans="1:8" x14ac:dyDescent="0.25">
      <c r="A21" s="30">
        <v>2002</v>
      </c>
      <c r="B21" s="23">
        <f>Fuel!B23+Fuel!U23+Fuel!AA23</f>
        <v>377.11352024130412</v>
      </c>
      <c r="C21" s="23">
        <f>Fuel!C23+Fuel!D23+Fuel!V23+Fuel!Y23+Fuel!AC23+Fuel!AD23+Fuel!AE23+Fuel!AF23+Fuel!AG23</f>
        <v>4337.1633952574985</v>
      </c>
      <c r="D21" s="23">
        <f>Fuel!H23+Fuel!I23+Fuel!J23</f>
        <v>125.75429627643889</v>
      </c>
      <c r="E21" s="23">
        <f>Fuel!E23+Fuel!F23+Fuel!G23+Fuel!W23+Fuel!X23+Fuel!Z23+Fuel!AB23+Fuel!AH23</f>
        <v>2156.2849214100784</v>
      </c>
      <c r="F21" s="23">
        <f>Fuel!K23+Fuel!L23+Fuel!M23+Fuel!N23</f>
        <v>1278.8637374505511</v>
      </c>
      <c r="G21" s="23">
        <f>Fuel!O23+Fuel!P23+Fuel!Q23+Fuel!R23+Fuel!S23+Fuel!T23</f>
        <v>1262.8201293641278</v>
      </c>
      <c r="H21" s="23">
        <f t="shared" si="0"/>
        <v>9538</v>
      </c>
    </row>
    <row r="22" spans="1:8" x14ac:dyDescent="0.25">
      <c r="A22" s="30">
        <v>2003</v>
      </c>
      <c r="B22" s="23">
        <f>Fuel!B24+Fuel!U24+Fuel!AA24</f>
        <v>391.29310035009479</v>
      </c>
      <c r="C22" s="23">
        <f>Fuel!C24+Fuel!D24+Fuel!V24+Fuel!Y24+Fuel!AC24+Fuel!AD24+Fuel!AE24+Fuel!AF24+Fuel!AG24</f>
        <v>4180.1644539121808</v>
      </c>
      <c r="D22" s="23">
        <f>Fuel!H24+Fuel!I24+Fuel!J24</f>
        <v>148.26228962791106</v>
      </c>
      <c r="E22" s="23">
        <f>Fuel!E24+Fuel!F24+Fuel!G24+Fuel!W24+Fuel!X24+Fuel!Z24+Fuel!AB24+Fuel!AH24</f>
        <v>2178.4625782090075</v>
      </c>
      <c r="F22" s="23">
        <f>Fuel!K24+Fuel!L24+Fuel!M24+Fuel!N24</f>
        <v>1341.4747645298041</v>
      </c>
      <c r="G22" s="23">
        <f>Fuel!O24+Fuel!P24+Fuel!Q24+Fuel!R24+Fuel!S24+Fuel!T24</f>
        <v>1296.3428133710031</v>
      </c>
      <c r="H22" s="23">
        <f t="shared" si="0"/>
        <v>9536</v>
      </c>
    </row>
    <row r="23" spans="1:8" x14ac:dyDescent="0.25">
      <c r="A23" s="30">
        <v>2004</v>
      </c>
      <c r="B23" s="23">
        <f>Fuel!B25+Fuel!U25+Fuel!AA25</f>
        <v>396.08401574992064</v>
      </c>
      <c r="C23" s="23">
        <f>Fuel!C25+Fuel!D25+Fuel!V25+Fuel!Y25+Fuel!AC25+Fuel!AD25+Fuel!AE25+Fuel!AF25+Fuel!AG25</f>
        <v>3983.0852751652874</v>
      </c>
      <c r="D23" s="23">
        <f>Fuel!H25+Fuel!I25+Fuel!J25</f>
        <v>172.43634847832911</v>
      </c>
      <c r="E23" s="23">
        <f>Fuel!E25+Fuel!F25+Fuel!G25+Fuel!W25+Fuel!X25+Fuel!Z25+Fuel!AB25+Fuel!AH25</f>
        <v>2182.7446369283821</v>
      </c>
      <c r="F23" s="23">
        <f>Fuel!K25+Fuel!L25+Fuel!M25+Fuel!N25</f>
        <v>1409.4787720971444</v>
      </c>
      <c r="G23" s="23">
        <f>Fuel!O25+Fuel!P25+Fuel!Q25+Fuel!R25+Fuel!S25+Fuel!T25</f>
        <v>1316.1709515809378</v>
      </c>
      <c r="H23" s="23">
        <f t="shared" si="0"/>
        <v>9460</v>
      </c>
    </row>
    <row r="24" spans="1:8" x14ac:dyDescent="0.25">
      <c r="A24" s="30">
        <v>2005</v>
      </c>
      <c r="B24" s="23">
        <f>Fuel!B26+Fuel!U26+Fuel!AA26</f>
        <v>397.99558511858208</v>
      </c>
      <c r="C24" s="23">
        <f>Fuel!C26+Fuel!D26+Fuel!V26+Fuel!Y26+Fuel!AC26+Fuel!AD26+Fuel!AE26+Fuel!AF26+Fuel!AG26</f>
        <v>3889.3774751149194</v>
      </c>
      <c r="D24" s="23">
        <f>Fuel!H26+Fuel!I26+Fuel!J26</f>
        <v>184.92618224575526</v>
      </c>
      <c r="E24" s="23">
        <f>Fuel!E26+Fuel!F26+Fuel!G26+Fuel!W26+Fuel!X26+Fuel!Z26+Fuel!AB26+Fuel!AH26</f>
        <v>2145.8381337924498</v>
      </c>
      <c r="F24" s="23">
        <f>Fuel!K26+Fuel!L26+Fuel!M26+Fuel!N26</f>
        <v>1394.7063066855981</v>
      </c>
      <c r="G24" s="23">
        <f>Fuel!O26+Fuel!P26+Fuel!Q26+Fuel!R26+Fuel!S26+Fuel!T26</f>
        <v>1273.1563170426957</v>
      </c>
      <c r="H24" s="23">
        <f t="shared" si="0"/>
        <v>9286</v>
      </c>
    </row>
    <row r="25" spans="1:8" x14ac:dyDescent="0.25">
      <c r="A25" s="30">
        <v>2006</v>
      </c>
      <c r="B25" s="23">
        <f>Fuel!B27+Fuel!U27+Fuel!AA27</f>
        <v>395.88293110878925</v>
      </c>
      <c r="C25" s="23">
        <f>Fuel!C27+Fuel!D27+Fuel!V27+Fuel!Y27+Fuel!AC27+Fuel!AD27+Fuel!AE27+Fuel!AF27+Fuel!AG27</f>
        <v>3932.5515734014052</v>
      </c>
      <c r="D25" s="23">
        <f>Fuel!H27+Fuel!I27+Fuel!J27</f>
        <v>211.07323554758921</v>
      </c>
      <c r="E25" s="23">
        <f>Fuel!E27+Fuel!F27+Fuel!G27+Fuel!W27+Fuel!X27+Fuel!Z27+Fuel!AB27+Fuel!AH27</f>
        <v>2127.8662638537717</v>
      </c>
      <c r="F25" s="23">
        <f>Fuel!K27+Fuel!L27+Fuel!M27+Fuel!N27</f>
        <v>1431.458500729221</v>
      </c>
      <c r="G25" s="23">
        <f>Fuel!O27+Fuel!P27+Fuel!Q27+Fuel!R27+Fuel!S27+Fuel!T27</f>
        <v>1287.1674953592235</v>
      </c>
      <c r="H25" s="23">
        <f t="shared" si="0"/>
        <v>9386</v>
      </c>
    </row>
    <row r="26" spans="1:8" x14ac:dyDescent="0.25">
      <c r="A26" s="30">
        <v>2007</v>
      </c>
      <c r="B26" s="23">
        <f>Fuel!B28+Fuel!U28+Fuel!AA28</f>
        <v>415.27386514112345</v>
      </c>
      <c r="C26" s="23">
        <f>Fuel!C28+Fuel!D28+Fuel!V28+Fuel!Y28+Fuel!AC28+Fuel!AD28+Fuel!AE28+Fuel!AF28+Fuel!AG28</f>
        <v>4063.7379404754156</v>
      </c>
      <c r="D26" s="23">
        <f>Fuel!H28+Fuel!I28+Fuel!J28</f>
        <v>243.27110128566196</v>
      </c>
      <c r="E26" s="23">
        <f>Fuel!E28+Fuel!F28+Fuel!G28+Fuel!W28+Fuel!X28+Fuel!Z28+Fuel!AB28+Fuel!AH28</f>
        <v>2223.549408075482</v>
      </c>
      <c r="F26" s="23">
        <f>Fuel!K28+Fuel!L28+Fuel!M28+Fuel!N28</f>
        <v>1484.3356079683977</v>
      </c>
      <c r="G26" s="23">
        <f>Fuel!O28+Fuel!P28+Fuel!Q28+Fuel!R28+Fuel!S28+Fuel!T28</f>
        <v>1326.8320770539187</v>
      </c>
      <c r="H26" s="23">
        <f t="shared" si="0"/>
        <v>9757</v>
      </c>
    </row>
    <row r="27" spans="1:8" x14ac:dyDescent="0.25">
      <c r="A27" s="30">
        <v>2008</v>
      </c>
      <c r="B27" s="23">
        <f>Fuel!B29+Fuel!U29+Fuel!AA29</f>
        <v>409.283722304854</v>
      </c>
      <c r="C27" s="23">
        <f>Fuel!C29+Fuel!D29+Fuel!V29+Fuel!Y29+Fuel!AC29+Fuel!AD29+Fuel!AE29+Fuel!AF29+Fuel!AG29</f>
        <v>4067.8515994900999</v>
      </c>
      <c r="D27" s="23">
        <f>Fuel!H29+Fuel!I29+Fuel!J29</f>
        <v>272.08264954533195</v>
      </c>
      <c r="E27" s="23">
        <f>Fuel!E29+Fuel!F29+Fuel!G29+Fuel!W29+Fuel!X29+Fuel!Z29+Fuel!AB29+Fuel!AH29</f>
        <v>2221.2546401290028</v>
      </c>
      <c r="F27" s="23">
        <f>Fuel!K29+Fuel!L29+Fuel!M29+Fuel!N29</f>
        <v>1500.2100802575496</v>
      </c>
      <c r="G27" s="23">
        <f>Fuel!O29+Fuel!P29+Fuel!Q29+Fuel!R29+Fuel!S29+Fuel!T29</f>
        <v>1343.3173082731612</v>
      </c>
      <c r="H27" s="23">
        <f t="shared" si="0"/>
        <v>9813.9999999999982</v>
      </c>
    </row>
    <row r="28" spans="1:8" x14ac:dyDescent="0.25">
      <c r="A28" s="30">
        <v>2009</v>
      </c>
      <c r="B28" s="23">
        <f>Fuel!B30+Fuel!U30+Fuel!AA30</f>
        <v>445.75896358994964</v>
      </c>
      <c r="C28" s="23">
        <f>Fuel!C30+Fuel!D30+Fuel!V30+Fuel!Y30+Fuel!AC30+Fuel!AD30+Fuel!AE30+Fuel!AF30+Fuel!AG30</f>
        <v>4192.0698682667335</v>
      </c>
      <c r="D28" s="23">
        <f>Fuel!H30+Fuel!I30+Fuel!J30</f>
        <v>296.44252027131512</v>
      </c>
      <c r="E28" s="23">
        <f>Fuel!E30+Fuel!F30+Fuel!G30+Fuel!W30+Fuel!X30+Fuel!Z30+Fuel!AB30+Fuel!AH30</f>
        <v>2273.6718502225735</v>
      </c>
      <c r="F28" s="23">
        <f>Fuel!K30+Fuel!L30+Fuel!M30+Fuel!N30</f>
        <v>1542.0056066853822</v>
      </c>
      <c r="G28" s="23">
        <f>Fuel!O30+Fuel!P30+Fuel!Q30+Fuel!R30+Fuel!S30+Fuel!T30</f>
        <v>1412.0511909640456</v>
      </c>
      <c r="H28" s="23">
        <f t="shared" si="0"/>
        <v>10162.000000000002</v>
      </c>
    </row>
    <row r="29" spans="1:8" x14ac:dyDescent="0.25">
      <c r="A29" s="30">
        <v>2010</v>
      </c>
      <c r="B29" s="23">
        <f>Fuel!B31+Fuel!U31+Fuel!AA31</f>
        <v>448.53628581444991</v>
      </c>
      <c r="C29" s="23">
        <f>Fuel!C31+Fuel!D31+Fuel!V31+Fuel!Y31+Fuel!AC31+Fuel!AD31+Fuel!AE31+Fuel!AF31+Fuel!AG31</f>
        <v>4182.004810687441</v>
      </c>
      <c r="D29" s="23">
        <f>Fuel!H31+Fuel!I31+Fuel!J31</f>
        <v>314.44719752663423</v>
      </c>
      <c r="E29" s="23">
        <f>Fuel!E31+Fuel!F31+Fuel!G31+Fuel!W31+Fuel!X31+Fuel!Z31+Fuel!AB31+Fuel!AH31</f>
        <v>2331.8007795070434</v>
      </c>
      <c r="F29" s="23">
        <f>Fuel!K31+Fuel!L31+Fuel!M31+Fuel!N31</f>
        <v>1534.3485038015767</v>
      </c>
      <c r="G29" s="23">
        <f>Fuel!O31+Fuel!P31+Fuel!Q31+Fuel!R31+Fuel!S31+Fuel!T31</f>
        <v>1441.8624226628549</v>
      </c>
      <c r="H29" s="23">
        <f t="shared" si="0"/>
        <v>10253</v>
      </c>
    </row>
    <row r="30" spans="1:8" x14ac:dyDescent="0.25">
      <c r="A30" s="30">
        <v>2011</v>
      </c>
      <c r="B30" s="23">
        <f>Fuel!B32+Fuel!U32+Fuel!AA32</f>
        <v>466.69639153650013</v>
      </c>
      <c r="C30" s="23">
        <f>Fuel!C32+Fuel!D32+Fuel!V32+Fuel!Y32+Fuel!AC32+Fuel!AD32+Fuel!AE32+Fuel!AF32+Fuel!AG32</f>
        <v>4209.729157059408</v>
      </c>
      <c r="D30" s="23">
        <f>Fuel!H32+Fuel!I32+Fuel!J32</f>
        <v>361.0039588280797</v>
      </c>
      <c r="E30" s="23">
        <f>Fuel!E32+Fuel!F32+Fuel!G32+Fuel!W32+Fuel!X32+Fuel!Z32+Fuel!AB32+Fuel!AH32</f>
        <v>2374.3918645407884</v>
      </c>
      <c r="F30" s="23">
        <f>Fuel!K32+Fuel!L32+Fuel!M32+Fuel!N32</f>
        <v>1576.1455226239209</v>
      </c>
      <c r="G30" s="23">
        <f>Fuel!O32+Fuel!P32+Fuel!Q32+Fuel!R32+Fuel!S32+Fuel!T32</f>
        <v>1487.0331054113026</v>
      </c>
      <c r="H30" s="23">
        <f t="shared" si="0"/>
        <v>10475</v>
      </c>
    </row>
    <row r="31" spans="1:8" x14ac:dyDescent="0.25">
      <c r="A31" s="30">
        <v>2012</v>
      </c>
      <c r="B31" s="23">
        <f>Fuel!B33+Fuel!U33+Fuel!AA33</f>
        <v>458.56070638813856</v>
      </c>
      <c r="C31" s="23">
        <f>Fuel!C33+Fuel!D33+Fuel!V33+Fuel!Y33+Fuel!AC33+Fuel!AD33+Fuel!AE33+Fuel!AF33+Fuel!AG33</f>
        <v>4248.3381423304991</v>
      </c>
      <c r="D31" s="23">
        <f>Fuel!H33+Fuel!I33+Fuel!J33</f>
        <v>391.61064963416561</v>
      </c>
      <c r="E31" s="23">
        <f>Fuel!E33+Fuel!F33+Fuel!G33+Fuel!W33+Fuel!X33+Fuel!Z33+Fuel!AB33+Fuel!AH33</f>
        <v>2345.2283387082402</v>
      </c>
      <c r="F31" s="23">
        <f>Fuel!K33+Fuel!L33+Fuel!M33+Fuel!N33</f>
        <v>1548.2947654714012</v>
      </c>
      <c r="G31" s="23">
        <f>Fuel!O33+Fuel!P33+Fuel!Q33+Fuel!R33+Fuel!S33+Fuel!T33</f>
        <v>1459.967397467555</v>
      </c>
      <c r="H31" s="23">
        <f t="shared" si="0"/>
        <v>10452</v>
      </c>
    </row>
    <row r="32" spans="1:8" x14ac:dyDescent="0.25">
      <c r="A32" s="30">
        <v>2013</v>
      </c>
      <c r="B32" s="23">
        <f>Fuel!B34+Fuel!U34+Fuel!AA34</f>
        <v>458.28245297428651</v>
      </c>
      <c r="C32" s="23">
        <f>Fuel!C34+Fuel!D34+Fuel!V34+Fuel!Y34+Fuel!AC34+Fuel!AD34+Fuel!AE34+Fuel!AF34+Fuel!AG34</f>
        <v>4309.8035574844789</v>
      </c>
      <c r="D32" s="23">
        <f>Fuel!H34+Fuel!I34+Fuel!J34</f>
        <v>410.14598608141921</v>
      </c>
      <c r="E32" s="23">
        <f>Fuel!E34+Fuel!F34+Fuel!G34+Fuel!W34+Fuel!X34+Fuel!Z34+Fuel!AB34+Fuel!AH34</f>
        <v>2345.2199685032333</v>
      </c>
      <c r="F32" s="23">
        <f>Fuel!K34+Fuel!L34+Fuel!M34+Fuel!N34</f>
        <v>1519.2208618827649</v>
      </c>
      <c r="G32" s="23">
        <f>Fuel!O34+Fuel!P34+Fuel!Q34+Fuel!R34+Fuel!S34+Fuel!T34</f>
        <v>1441.3271730738181</v>
      </c>
      <c r="H32" s="23">
        <f t="shared" si="0"/>
        <v>10484</v>
      </c>
    </row>
    <row r="33" spans="1:8" x14ac:dyDescent="0.25">
      <c r="A33" s="30">
        <v>2014</v>
      </c>
      <c r="B33" s="23">
        <f>Fuel!B35+Fuel!U35+Fuel!AA35</f>
        <v>453.08335462186335</v>
      </c>
      <c r="C33" s="23">
        <f>Fuel!C35+Fuel!D35+Fuel!V35+Fuel!Y35+Fuel!AC35+Fuel!AD35+Fuel!AE35+Fuel!AF35+Fuel!AG35</f>
        <v>4339.2765002527985</v>
      </c>
      <c r="D33" s="23">
        <f>Fuel!H35+Fuel!I35+Fuel!J35</f>
        <v>424.41625743111211</v>
      </c>
      <c r="E33" s="23">
        <f>Fuel!E35+Fuel!F35+Fuel!G35+Fuel!W35+Fuel!X35+Fuel!Z35+Fuel!AB35+Fuel!AH35</f>
        <v>2315.9078567303354</v>
      </c>
      <c r="F33" s="23">
        <f>Fuel!K35+Fuel!L35+Fuel!M35+Fuel!N35</f>
        <v>1376.6992445890344</v>
      </c>
      <c r="G33" s="23">
        <f>Fuel!O35+Fuel!P35+Fuel!Q35+Fuel!R35+Fuel!S35+Fuel!T35</f>
        <v>1418.6167863748562</v>
      </c>
      <c r="H33" s="23">
        <f t="shared" si="0"/>
        <v>10328</v>
      </c>
    </row>
    <row r="34" spans="1:8" x14ac:dyDescent="0.25">
      <c r="A34" s="30">
        <v>2015</v>
      </c>
      <c r="B34" s="23">
        <f>Fuel!B36+Fuel!U36+Fuel!AA36</f>
        <v>455.09897391901461</v>
      </c>
      <c r="C34" s="23">
        <f>Fuel!C36+Fuel!D36+Fuel!V36+Fuel!Y36+Fuel!AC36+Fuel!AD36+Fuel!AE36+Fuel!AF36+Fuel!AG36</f>
        <v>4349.1779379041436</v>
      </c>
      <c r="D34" s="23">
        <f>Fuel!H36+Fuel!I36+Fuel!J36</f>
        <v>438.66751348287858</v>
      </c>
      <c r="E34" s="23">
        <f>Fuel!E36+Fuel!F36+Fuel!G36+Fuel!W36+Fuel!X36+Fuel!Z36+Fuel!AB36+Fuel!AH36</f>
        <v>2344.6830754527264</v>
      </c>
      <c r="F34" s="23">
        <f>Fuel!K36+Fuel!L36+Fuel!M36+Fuel!N36</f>
        <v>1369.3284975840218</v>
      </c>
      <c r="G34" s="23">
        <f>Fuel!O36+Fuel!P36+Fuel!Q36+Fuel!R36+Fuel!S36+Fuel!T36</f>
        <v>1533.0440016572147</v>
      </c>
      <c r="H34" s="23">
        <f t="shared" si="0"/>
        <v>10490</v>
      </c>
    </row>
    <row r="35" spans="1:8" x14ac:dyDescent="0.25">
      <c r="A35" s="30">
        <v>2016</v>
      </c>
      <c r="B35" s="23">
        <f>Fuel!B37+Fuel!U37+Fuel!AA37</f>
        <v>478.91113106141609</v>
      </c>
      <c r="C35" s="23">
        <f>Fuel!C37+Fuel!D37+Fuel!V37+Fuel!Y37+Fuel!AC37+Fuel!AD37+Fuel!AE37+Fuel!AF37+Fuel!AG37</f>
        <v>4403.7628388517296</v>
      </c>
      <c r="D35" s="23">
        <f>Fuel!H37+Fuel!I37+Fuel!J37</f>
        <v>458.99913992552672</v>
      </c>
      <c r="E35" s="23">
        <f>Fuel!E37+Fuel!F37+Fuel!G37+Fuel!W37+Fuel!X37+Fuel!Z37+Fuel!AB37+Fuel!AH37</f>
        <v>2406.7910773296594</v>
      </c>
      <c r="F35" s="23">
        <f>Fuel!K37+Fuel!L37+Fuel!M37+Fuel!N37</f>
        <v>1391.3514542555354</v>
      </c>
      <c r="G35" s="23">
        <f>Fuel!O37+Fuel!P37+Fuel!Q37+Fuel!R37+Fuel!S37+Fuel!T37</f>
        <v>1439.184358576133</v>
      </c>
      <c r="H35" s="23">
        <f t="shared" si="0"/>
        <v>10579</v>
      </c>
    </row>
    <row r="36" spans="1:8" x14ac:dyDescent="0.25">
      <c r="A36" s="30">
        <v>2017</v>
      </c>
      <c r="B36" s="23">
        <f>Fuel!B38+Fuel!U38+Fuel!AA38</f>
        <v>474.05032624783655</v>
      </c>
      <c r="C36" s="23">
        <f>Fuel!C38+Fuel!D38+Fuel!V38+Fuel!Y38+Fuel!AC38+Fuel!AD38+Fuel!AE38+Fuel!AF38+Fuel!AG38</f>
        <v>4377.1688711973948</v>
      </c>
      <c r="D36" s="23">
        <f>Fuel!H38+Fuel!I38+Fuel!J38</f>
        <v>460.75979258429453</v>
      </c>
      <c r="E36" s="23">
        <f>Fuel!E38+Fuel!F38+Fuel!G38+Fuel!W38+Fuel!X38+Fuel!Z38+Fuel!AB38+Fuel!AH38</f>
        <v>2414.5623004202807</v>
      </c>
      <c r="F36" s="23">
        <f>Fuel!K38+Fuel!L38+Fuel!M38+Fuel!N38</f>
        <v>1381.5450787641753</v>
      </c>
      <c r="G36" s="23">
        <f>Fuel!O38+Fuel!P38+Fuel!Q38+Fuel!R38+Fuel!S38+Fuel!T38</f>
        <v>1433.913630786019</v>
      </c>
      <c r="H36" s="23">
        <f t="shared" si="0"/>
        <v>10542.000000000002</v>
      </c>
    </row>
    <row r="37" spans="1:8" x14ac:dyDescent="0.25">
      <c r="A37" s="32">
        <v>2018</v>
      </c>
      <c r="B37" s="21">
        <f>Fuel!B39+Fuel!U39+Fuel!AA39</f>
        <v>0</v>
      </c>
      <c r="C37" s="21">
        <f>Fuel!C39+Fuel!D39+Fuel!V39+Fuel!Y39+Fuel!AC39+Fuel!AD39+Fuel!AE39+Fuel!AF39+Fuel!AG39</f>
        <v>0</v>
      </c>
      <c r="D37" s="21">
        <f>Fuel!H39+Fuel!I39+Fuel!J39</f>
        <v>0</v>
      </c>
      <c r="E37" s="21">
        <f>Fuel!E39+Fuel!F39+Fuel!G39+Fuel!W39+Fuel!X39+Fuel!Z39+Fuel!AB39+Fuel!AH39</f>
        <v>0</v>
      </c>
      <c r="F37" s="21">
        <f>Fuel!K39+Fuel!L39+Fuel!M39+Fuel!N39</f>
        <v>0</v>
      </c>
      <c r="G37" s="21">
        <f>Fuel!O39+Fuel!P39+Fuel!Q39+Fuel!R39+Fuel!S39+Fuel!T39</f>
        <v>0</v>
      </c>
      <c r="H37" s="21">
        <f t="shared" ref="H37:H69" si="1">SUM(B37:G37)</f>
        <v>0</v>
      </c>
    </row>
    <row r="38" spans="1:8" x14ac:dyDescent="0.25">
      <c r="A38" s="32">
        <v>2019</v>
      </c>
      <c r="B38" s="21">
        <f>Fuel!B40+Fuel!U40+Fuel!AA40</f>
        <v>0</v>
      </c>
      <c r="C38" s="21">
        <f>Fuel!C40+Fuel!D40+Fuel!V40+Fuel!Y40+Fuel!AC40+Fuel!AD40+Fuel!AE40+Fuel!AF40+Fuel!AG40</f>
        <v>0</v>
      </c>
      <c r="D38" s="21">
        <f>Fuel!H40+Fuel!I40+Fuel!J40</f>
        <v>0</v>
      </c>
      <c r="E38" s="21">
        <f>Fuel!E40+Fuel!F40+Fuel!G40+Fuel!W40+Fuel!X40+Fuel!Z40+Fuel!AB40+Fuel!AH40</f>
        <v>0</v>
      </c>
      <c r="F38" s="21">
        <f>Fuel!K40+Fuel!L40+Fuel!M40+Fuel!N40</f>
        <v>0</v>
      </c>
      <c r="G38" s="21">
        <f>Fuel!O40+Fuel!P40+Fuel!Q40+Fuel!R40+Fuel!S40+Fuel!T40</f>
        <v>0</v>
      </c>
      <c r="H38" s="21">
        <f t="shared" si="1"/>
        <v>0</v>
      </c>
    </row>
    <row r="39" spans="1:8" x14ac:dyDescent="0.25">
      <c r="A39" s="32">
        <v>2020</v>
      </c>
      <c r="B39" s="21">
        <f>Fuel!B41+Fuel!U41+Fuel!AA41</f>
        <v>0</v>
      </c>
      <c r="C39" s="21">
        <f>Fuel!C41+Fuel!D41+Fuel!V41+Fuel!Y41+Fuel!AC41+Fuel!AD41+Fuel!AE41+Fuel!AF41+Fuel!AG41</f>
        <v>0</v>
      </c>
      <c r="D39" s="21">
        <f>Fuel!H41+Fuel!I41+Fuel!J41</f>
        <v>0</v>
      </c>
      <c r="E39" s="21">
        <f>Fuel!E41+Fuel!F41+Fuel!G41+Fuel!W41+Fuel!X41+Fuel!Z41+Fuel!AB41+Fuel!AH41</f>
        <v>0</v>
      </c>
      <c r="F39" s="21">
        <f>Fuel!K41+Fuel!L41+Fuel!M41+Fuel!N41</f>
        <v>0</v>
      </c>
      <c r="G39" s="21">
        <f>Fuel!O41+Fuel!P41+Fuel!Q41+Fuel!R41+Fuel!S41+Fuel!T41</f>
        <v>0</v>
      </c>
      <c r="H39" s="21">
        <f t="shared" si="1"/>
        <v>0</v>
      </c>
    </row>
    <row r="40" spans="1:8" x14ac:dyDescent="0.25">
      <c r="A40" s="32">
        <v>2021</v>
      </c>
      <c r="B40" s="21">
        <f>Fuel!B42+Fuel!U42+Fuel!AA42</f>
        <v>0</v>
      </c>
      <c r="C40" s="21">
        <f>Fuel!C42+Fuel!D42+Fuel!V42+Fuel!Y42+Fuel!AC42+Fuel!AD42+Fuel!AE42+Fuel!AF42+Fuel!AG42</f>
        <v>0</v>
      </c>
      <c r="D40" s="21">
        <f>Fuel!H42+Fuel!I42+Fuel!J42</f>
        <v>0</v>
      </c>
      <c r="E40" s="21">
        <f>Fuel!E42+Fuel!F42+Fuel!G42+Fuel!W42+Fuel!X42+Fuel!Z42+Fuel!AB42+Fuel!AH42</f>
        <v>0</v>
      </c>
      <c r="F40" s="21">
        <f>Fuel!K42+Fuel!L42+Fuel!M42+Fuel!N42</f>
        <v>0</v>
      </c>
      <c r="G40" s="21">
        <f>Fuel!O42+Fuel!P42+Fuel!Q42+Fuel!R42+Fuel!S42+Fuel!T42</f>
        <v>0</v>
      </c>
      <c r="H40" s="21">
        <f t="shared" si="1"/>
        <v>0</v>
      </c>
    </row>
    <row r="41" spans="1:8" x14ac:dyDescent="0.25">
      <c r="A41" s="32">
        <v>2022</v>
      </c>
      <c r="B41" s="21">
        <f>Fuel!B43+Fuel!U43+Fuel!AA43</f>
        <v>0</v>
      </c>
      <c r="C41" s="21">
        <f>Fuel!C43+Fuel!D43+Fuel!V43+Fuel!Y43+Fuel!AC43+Fuel!AD43+Fuel!AE43+Fuel!AF43+Fuel!AG43</f>
        <v>0</v>
      </c>
      <c r="D41" s="21">
        <f>Fuel!H43+Fuel!I43+Fuel!J43</f>
        <v>0</v>
      </c>
      <c r="E41" s="21">
        <f>Fuel!E43+Fuel!F43+Fuel!G43+Fuel!W43+Fuel!X43+Fuel!Z43+Fuel!AB43+Fuel!AH43</f>
        <v>0</v>
      </c>
      <c r="F41" s="21">
        <f>Fuel!K43+Fuel!L43+Fuel!M43+Fuel!N43</f>
        <v>0</v>
      </c>
      <c r="G41" s="21">
        <f>Fuel!O43+Fuel!P43+Fuel!Q43+Fuel!R43+Fuel!S43+Fuel!T43</f>
        <v>0</v>
      </c>
      <c r="H41" s="21">
        <f t="shared" si="1"/>
        <v>0</v>
      </c>
    </row>
    <row r="42" spans="1:8" x14ac:dyDescent="0.25">
      <c r="A42" s="32">
        <v>2023</v>
      </c>
      <c r="B42" s="21">
        <f>Fuel!B44+Fuel!U44+Fuel!AA44</f>
        <v>0</v>
      </c>
      <c r="C42" s="21">
        <f>Fuel!C44+Fuel!D44+Fuel!V44+Fuel!Y44+Fuel!AC44+Fuel!AD44+Fuel!AE44+Fuel!AF44+Fuel!AG44</f>
        <v>0</v>
      </c>
      <c r="D42" s="21">
        <f>Fuel!H44+Fuel!I44+Fuel!J44</f>
        <v>0</v>
      </c>
      <c r="E42" s="21">
        <f>Fuel!E44+Fuel!F44+Fuel!G44+Fuel!W44+Fuel!X44+Fuel!Z44+Fuel!AB44+Fuel!AH44</f>
        <v>0</v>
      </c>
      <c r="F42" s="21">
        <f>Fuel!K44+Fuel!L44+Fuel!M44+Fuel!N44</f>
        <v>0</v>
      </c>
      <c r="G42" s="21">
        <f>Fuel!O44+Fuel!P44+Fuel!Q44+Fuel!R44+Fuel!S44+Fuel!T44</f>
        <v>0</v>
      </c>
      <c r="H42" s="21">
        <f t="shared" si="1"/>
        <v>0</v>
      </c>
    </row>
    <row r="43" spans="1:8" x14ac:dyDescent="0.25">
      <c r="A43" s="32">
        <v>2024</v>
      </c>
      <c r="B43" s="21">
        <f>Fuel!B45+Fuel!U45+Fuel!AA45</f>
        <v>0</v>
      </c>
      <c r="C43" s="21">
        <f>Fuel!C45+Fuel!D45+Fuel!V45+Fuel!Y45+Fuel!AC45+Fuel!AD45+Fuel!AE45+Fuel!AF45+Fuel!AG45</f>
        <v>0</v>
      </c>
      <c r="D43" s="21">
        <f>Fuel!H45+Fuel!I45+Fuel!J45</f>
        <v>0</v>
      </c>
      <c r="E43" s="21">
        <f>Fuel!E45+Fuel!F45+Fuel!G45+Fuel!W45+Fuel!X45+Fuel!Z45+Fuel!AB45+Fuel!AH45</f>
        <v>0</v>
      </c>
      <c r="F43" s="21">
        <f>Fuel!K45+Fuel!L45+Fuel!M45+Fuel!N45</f>
        <v>0</v>
      </c>
      <c r="G43" s="21">
        <f>Fuel!O45+Fuel!P45+Fuel!Q45+Fuel!R45+Fuel!S45+Fuel!T45</f>
        <v>0</v>
      </c>
      <c r="H43" s="21">
        <f t="shared" si="1"/>
        <v>0</v>
      </c>
    </row>
    <row r="44" spans="1:8" x14ac:dyDescent="0.25">
      <c r="A44" s="32">
        <v>2025</v>
      </c>
      <c r="B44" s="21">
        <f>Fuel!B46+Fuel!U46+Fuel!AA46</f>
        <v>0</v>
      </c>
      <c r="C44" s="21">
        <f>Fuel!C46+Fuel!D46+Fuel!V46+Fuel!Y46+Fuel!AC46+Fuel!AD46+Fuel!AE46+Fuel!AF46+Fuel!AG46</f>
        <v>0</v>
      </c>
      <c r="D44" s="21">
        <f>Fuel!H46+Fuel!I46+Fuel!J46</f>
        <v>0</v>
      </c>
      <c r="E44" s="21">
        <f>Fuel!E46+Fuel!F46+Fuel!G46+Fuel!W46+Fuel!X46+Fuel!Z46+Fuel!AB46+Fuel!AH46</f>
        <v>0</v>
      </c>
      <c r="F44" s="21">
        <f>Fuel!K46+Fuel!L46+Fuel!M46+Fuel!N46</f>
        <v>0</v>
      </c>
      <c r="G44" s="21">
        <f>Fuel!O46+Fuel!P46+Fuel!Q46+Fuel!R46+Fuel!S46+Fuel!T46</f>
        <v>0</v>
      </c>
      <c r="H44" s="21">
        <f t="shared" si="1"/>
        <v>0</v>
      </c>
    </row>
    <row r="45" spans="1:8" x14ac:dyDescent="0.25">
      <c r="A45" s="32">
        <v>2026</v>
      </c>
      <c r="B45" s="21">
        <f>Fuel!B47+Fuel!U47+Fuel!AA47</f>
        <v>0</v>
      </c>
      <c r="C45" s="21">
        <f>Fuel!C47+Fuel!D47+Fuel!V47+Fuel!Y47+Fuel!AC47+Fuel!AD47+Fuel!AE47+Fuel!AF47+Fuel!AG47</f>
        <v>0</v>
      </c>
      <c r="D45" s="21">
        <f>Fuel!H47+Fuel!I47+Fuel!J47</f>
        <v>0</v>
      </c>
      <c r="E45" s="21">
        <f>Fuel!E47+Fuel!F47+Fuel!G47+Fuel!W47+Fuel!X47+Fuel!Z47+Fuel!AB47+Fuel!AH47</f>
        <v>0</v>
      </c>
      <c r="F45" s="21">
        <f>Fuel!K47+Fuel!L47+Fuel!M47+Fuel!N47</f>
        <v>0</v>
      </c>
      <c r="G45" s="21">
        <f>Fuel!O47+Fuel!P47+Fuel!Q47+Fuel!R47+Fuel!S47+Fuel!T47</f>
        <v>0</v>
      </c>
      <c r="H45" s="21">
        <f t="shared" si="1"/>
        <v>0</v>
      </c>
    </row>
    <row r="46" spans="1:8" x14ac:dyDescent="0.25">
      <c r="A46" s="32">
        <v>2027</v>
      </c>
      <c r="B46" s="21">
        <f>Fuel!B48+Fuel!U48+Fuel!AA48</f>
        <v>0</v>
      </c>
      <c r="C46" s="21">
        <f>Fuel!C48+Fuel!D48+Fuel!V48+Fuel!Y48+Fuel!AC48+Fuel!AD48+Fuel!AE48+Fuel!AF48+Fuel!AG48</f>
        <v>0</v>
      </c>
      <c r="D46" s="21">
        <f>Fuel!H48+Fuel!I48+Fuel!J48</f>
        <v>0</v>
      </c>
      <c r="E46" s="21">
        <f>Fuel!E48+Fuel!F48+Fuel!G48+Fuel!W48+Fuel!X48+Fuel!Z48+Fuel!AB48+Fuel!AH48</f>
        <v>0</v>
      </c>
      <c r="F46" s="21">
        <f>Fuel!K48+Fuel!L48+Fuel!M48+Fuel!N48</f>
        <v>0</v>
      </c>
      <c r="G46" s="21">
        <f>Fuel!O48+Fuel!P48+Fuel!Q48+Fuel!R48+Fuel!S48+Fuel!T48</f>
        <v>0</v>
      </c>
      <c r="H46" s="21">
        <f t="shared" si="1"/>
        <v>0</v>
      </c>
    </row>
    <row r="47" spans="1:8" x14ac:dyDescent="0.25">
      <c r="A47" s="32">
        <v>2028</v>
      </c>
      <c r="B47" s="21">
        <f>Fuel!B49+Fuel!U49+Fuel!AA49</f>
        <v>0</v>
      </c>
      <c r="C47" s="21">
        <f>Fuel!C49+Fuel!D49+Fuel!V49+Fuel!Y49+Fuel!AC49+Fuel!AD49+Fuel!AE49+Fuel!AF49+Fuel!AG49</f>
        <v>0</v>
      </c>
      <c r="D47" s="21">
        <f>Fuel!H49+Fuel!I49+Fuel!J49</f>
        <v>0</v>
      </c>
      <c r="E47" s="21">
        <f>Fuel!E49+Fuel!F49+Fuel!G49+Fuel!W49+Fuel!X49+Fuel!Z49+Fuel!AB49+Fuel!AH49</f>
        <v>0</v>
      </c>
      <c r="F47" s="21">
        <f>Fuel!K49+Fuel!L49+Fuel!M49+Fuel!N49</f>
        <v>0</v>
      </c>
      <c r="G47" s="21">
        <f>Fuel!O49+Fuel!P49+Fuel!Q49+Fuel!R49+Fuel!S49+Fuel!T49</f>
        <v>0</v>
      </c>
      <c r="H47" s="21">
        <f t="shared" si="1"/>
        <v>0</v>
      </c>
    </row>
    <row r="48" spans="1:8" x14ac:dyDescent="0.25">
      <c r="A48" s="32">
        <v>2029</v>
      </c>
      <c r="B48" s="21">
        <f>Fuel!B50+Fuel!U50+Fuel!AA50</f>
        <v>0</v>
      </c>
      <c r="C48" s="21">
        <f>Fuel!C50+Fuel!D50+Fuel!V50+Fuel!Y50+Fuel!AC50+Fuel!AD50+Fuel!AE50+Fuel!AF50+Fuel!AG50</f>
        <v>0</v>
      </c>
      <c r="D48" s="21">
        <f>Fuel!H50+Fuel!I50+Fuel!J50</f>
        <v>0</v>
      </c>
      <c r="E48" s="21">
        <f>Fuel!E50+Fuel!F50+Fuel!G50+Fuel!W50+Fuel!X50+Fuel!Z50+Fuel!AB50+Fuel!AH50</f>
        <v>0</v>
      </c>
      <c r="F48" s="21">
        <f>Fuel!K50+Fuel!L50+Fuel!M50+Fuel!N50</f>
        <v>0</v>
      </c>
      <c r="G48" s="21">
        <f>Fuel!O50+Fuel!P50+Fuel!Q50+Fuel!R50+Fuel!S50+Fuel!T50</f>
        <v>0</v>
      </c>
      <c r="H48" s="21">
        <f t="shared" si="1"/>
        <v>0</v>
      </c>
    </row>
    <row r="49" spans="1:8" x14ac:dyDescent="0.25">
      <c r="A49" s="32">
        <v>2030</v>
      </c>
      <c r="B49" s="21">
        <f>Fuel!B51+Fuel!U51+Fuel!AA51</f>
        <v>0</v>
      </c>
      <c r="C49" s="21">
        <f>Fuel!C51+Fuel!D51+Fuel!V51+Fuel!Y51+Fuel!AC51+Fuel!AD51+Fuel!AE51+Fuel!AF51+Fuel!AG51</f>
        <v>0</v>
      </c>
      <c r="D49" s="21">
        <f>Fuel!H51+Fuel!I51+Fuel!J51</f>
        <v>0</v>
      </c>
      <c r="E49" s="21">
        <f>Fuel!E51+Fuel!F51+Fuel!G51+Fuel!W51+Fuel!X51+Fuel!Z51+Fuel!AB51+Fuel!AH51</f>
        <v>0</v>
      </c>
      <c r="F49" s="21">
        <f>Fuel!K51+Fuel!L51+Fuel!M51+Fuel!N51</f>
        <v>0</v>
      </c>
      <c r="G49" s="21">
        <f>Fuel!O51+Fuel!P51+Fuel!Q51+Fuel!R51+Fuel!S51+Fuel!T51</f>
        <v>0</v>
      </c>
      <c r="H49" s="21">
        <f t="shared" si="1"/>
        <v>0</v>
      </c>
    </row>
    <row r="50" spans="1:8" x14ac:dyDescent="0.25">
      <c r="A50" s="32">
        <v>2031</v>
      </c>
      <c r="B50" s="21">
        <f>Fuel!B52+Fuel!U52+Fuel!AA52</f>
        <v>0</v>
      </c>
      <c r="C50" s="21">
        <f>Fuel!C52+Fuel!D52+Fuel!V52+Fuel!Y52+Fuel!AC52+Fuel!AD52+Fuel!AE52+Fuel!AF52+Fuel!AG52</f>
        <v>0</v>
      </c>
      <c r="D50" s="21">
        <f>Fuel!H52+Fuel!I52+Fuel!J52</f>
        <v>0</v>
      </c>
      <c r="E50" s="21">
        <f>Fuel!E52+Fuel!F52+Fuel!G52+Fuel!W52+Fuel!X52+Fuel!Z52+Fuel!AB52+Fuel!AH52</f>
        <v>0</v>
      </c>
      <c r="F50" s="21">
        <f>Fuel!K52+Fuel!L52+Fuel!M52+Fuel!N52</f>
        <v>0</v>
      </c>
      <c r="G50" s="21">
        <f>Fuel!O52+Fuel!P52+Fuel!Q52+Fuel!R52+Fuel!S52+Fuel!T52</f>
        <v>0</v>
      </c>
      <c r="H50" s="21">
        <f t="shared" si="1"/>
        <v>0</v>
      </c>
    </row>
    <row r="51" spans="1:8" x14ac:dyDescent="0.25">
      <c r="A51" s="32">
        <v>2032</v>
      </c>
      <c r="B51" s="21">
        <f>Fuel!B53+Fuel!U53+Fuel!AA53</f>
        <v>0</v>
      </c>
      <c r="C51" s="21">
        <f>Fuel!C53+Fuel!D53+Fuel!V53+Fuel!Y53+Fuel!AC53+Fuel!AD53+Fuel!AE53+Fuel!AF53+Fuel!AG53</f>
        <v>0</v>
      </c>
      <c r="D51" s="21">
        <f>Fuel!H53+Fuel!I53+Fuel!J53</f>
        <v>0</v>
      </c>
      <c r="E51" s="21">
        <f>Fuel!E53+Fuel!F53+Fuel!G53+Fuel!W53+Fuel!X53+Fuel!Z53+Fuel!AB53+Fuel!AH53</f>
        <v>0</v>
      </c>
      <c r="F51" s="21">
        <f>Fuel!K53+Fuel!L53+Fuel!M53+Fuel!N53</f>
        <v>0</v>
      </c>
      <c r="G51" s="21">
        <f>Fuel!O53+Fuel!P53+Fuel!Q53+Fuel!R53+Fuel!S53+Fuel!T53</f>
        <v>0</v>
      </c>
      <c r="H51" s="21">
        <f t="shared" si="1"/>
        <v>0</v>
      </c>
    </row>
    <row r="52" spans="1:8" x14ac:dyDescent="0.25">
      <c r="A52" s="32">
        <v>2033</v>
      </c>
      <c r="B52" s="21">
        <f>Fuel!B54+Fuel!U54+Fuel!AA54</f>
        <v>0</v>
      </c>
      <c r="C52" s="21">
        <f>Fuel!C54+Fuel!D54+Fuel!V54+Fuel!Y54+Fuel!AC54+Fuel!AD54+Fuel!AE54+Fuel!AF54+Fuel!AG54</f>
        <v>0</v>
      </c>
      <c r="D52" s="21">
        <f>Fuel!H54+Fuel!I54+Fuel!J54</f>
        <v>0</v>
      </c>
      <c r="E52" s="21">
        <f>Fuel!E54+Fuel!F54+Fuel!G54+Fuel!W54+Fuel!X54+Fuel!Z54+Fuel!AB54+Fuel!AH54</f>
        <v>0</v>
      </c>
      <c r="F52" s="21">
        <f>Fuel!K54+Fuel!L54+Fuel!M54+Fuel!N54</f>
        <v>0</v>
      </c>
      <c r="G52" s="21">
        <f>Fuel!O54+Fuel!P54+Fuel!Q54+Fuel!R54+Fuel!S54+Fuel!T54</f>
        <v>0</v>
      </c>
      <c r="H52" s="21">
        <f t="shared" si="1"/>
        <v>0</v>
      </c>
    </row>
    <row r="53" spans="1:8" x14ac:dyDescent="0.25">
      <c r="A53" s="32">
        <v>2034</v>
      </c>
      <c r="B53" s="21">
        <f>Fuel!B55+Fuel!U55+Fuel!AA55</f>
        <v>0</v>
      </c>
      <c r="C53" s="21">
        <f>Fuel!C55+Fuel!D55+Fuel!V55+Fuel!Y55+Fuel!AC55+Fuel!AD55+Fuel!AE55+Fuel!AF55+Fuel!AG55</f>
        <v>0</v>
      </c>
      <c r="D53" s="21">
        <f>Fuel!H55+Fuel!I55+Fuel!J55</f>
        <v>0</v>
      </c>
      <c r="E53" s="21">
        <f>Fuel!E55+Fuel!F55+Fuel!G55+Fuel!W55+Fuel!X55+Fuel!Z55+Fuel!AB55+Fuel!AH55</f>
        <v>0</v>
      </c>
      <c r="F53" s="21">
        <f>Fuel!K55+Fuel!L55+Fuel!M55+Fuel!N55</f>
        <v>0</v>
      </c>
      <c r="G53" s="21">
        <f>Fuel!O55+Fuel!P55+Fuel!Q55+Fuel!R55+Fuel!S55+Fuel!T55</f>
        <v>0</v>
      </c>
      <c r="H53" s="21">
        <f t="shared" si="1"/>
        <v>0</v>
      </c>
    </row>
    <row r="54" spans="1:8" x14ac:dyDescent="0.25">
      <c r="A54" s="32">
        <v>2035</v>
      </c>
      <c r="B54" s="21">
        <f>Fuel!B56+Fuel!U56+Fuel!AA56</f>
        <v>0</v>
      </c>
      <c r="C54" s="21">
        <f>Fuel!C56+Fuel!D56+Fuel!V56+Fuel!Y56+Fuel!AC56+Fuel!AD56+Fuel!AE56+Fuel!AF56+Fuel!AG56</f>
        <v>0</v>
      </c>
      <c r="D54" s="21">
        <f>Fuel!H56+Fuel!I56+Fuel!J56</f>
        <v>0</v>
      </c>
      <c r="E54" s="21">
        <f>Fuel!E56+Fuel!F56+Fuel!G56+Fuel!W56+Fuel!X56+Fuel!Z56+Fuel!AB56+Fuel!AH56</f>
        <v>0</v>
      </c>
      <c r="F54" s="21">
        <f>Fuel!K56+Fuel!L56+Fuel!M56+Fuel!N56</f>
        <v>0</v>
      </c>
      <c r="G54" s="21">
        <f>Fuel!O56+Fuel!P56+Fuel!Q56+Fuel!R56+Fuel!S56+Fuel!T56</f>
        <v>0</v>
      </c>
      <c r="H54" s="21">
        <f t="shared" si="1"/>
        <v>0</v>
      </c>
    </row>
    <row r="55" spans="1:8" x14ac:dyDescent="0.25">
      <c r="A55" s="32">
        <v>2036</v>
      </c>
      <c r="B55" s="21">
        <f>Fuel!B57+Fuel!U57+Fuel!AA57</f>
        <v>0</v>
      </c>
      <c r="C55" s="21">
        <f>Fuel!C57+Fuel!D57+Fuel!V57+Fuel!Y57+Fuel!AC57+Fuel!AD57+Fuel!AE57+Fuel!AF57+Fuel!AG57</f>
        <v>0</v>
      </c>
      <c r="D55" s="21">
        <f>Fuel!H57+Fuel!I57+Fuel!J57</f>
        <v>0</v>
      </c>
      <c r="E55" s="21">
        <f>Fuel!E57+Fuel!F57+Fuel!G57+Fuel!W57+Fuel!X57+Fuel!Z57+Fuel!AB57+Fuel!AH57</f>
        <v>0</v>
      </c>
      <c r="F55" s="21">
        <f>Fuel!K57+Fuel!L57+Fuel!M57+Fuel!N57</f>
        <v>0</v>
      </c>
      <c r="G55" s="21">
        <f>Fuel!O57+Fuel!P57+Fuel!Q57+Fuel!R57+Fuel!S57+Fuel!T57</f>
        <v>0</v>
      </c>
      <c r="H55" s="21">
        <f t="shared" si="1"/>
        <v>0</v>
      </c>
    </row>
    <row r="56" spans="1:8" x14ac:dyDescent="0.25">
      <c r="A56" s="32">
        <v>2037</v>
      </c>
      <c r="B56" s="21">
        <f>Fuel!B58+Fuel!U58+Fuel!AA58</f>
        <v>0</v>
      </c>
      <c r="C56" s="21">
        <f>Fuel!C58+Fuel!D58+Fuel!V58+Fuel!Y58+Fuel!AC58+Fuel!AD58+Fuel!AE58+Fuel!AF58+Fuel!AG58</f>
        <v>0</v>
      </c>
      <c r="D56" s="21">
        <f>Fuel!H58+Fuel!I58+Fuel!J58</f>
        <v>0</v>
      </c>
      <c r="E56" s="21">
        <f>Fuel!E58+Fuel!F58+Fuel!G58+Fuel!W58+Fuel!X58+Fuel!Z58+Fuel!AB58+Fuel!AH58</f>
        <v>0</v>
      </c>
      <c r="F56" s="21">
        <f>Fuel!K58+Fuel!L58+Fuel!M58+Fuel!N58</f>
        <v>0</v>
      </c>
      <c r="G56" s="21">
        <f>Fuel!O58+Fuel!P58+Fuel!Q58+Fuel!R58+Fuel!S58+Fuel!T58</f>
        <v>0</v>
      </c>
      <c r="H56" s="21">
        <f t="shared" si="1"/>
        <v>0</v>
      </c>
    </row>
    <row r="57" spans="1:8" x14ac:dyDescent="0.25">
      <c r="A57" s="32">
        <v>2038</v>
      </c>
      <c r="B57" s="21">
        <f>Fuel!B59+Fuel!U59+Fuel!AA59</f>
        <v>0</v>
      </c>
      <c r="C57" s="21">
        <f>Fuel!C59+Fuel!D59+Fuel!V59+Fuel!Y59+Fuel!AC59+Fuel!AD59+Fuel!AE59+Fuel!AF59+Fuel!AG59</f>
        <v>0</v>
      </c>
      <c r="D57" s="21">
        <f>Fuel!H59+Fuel!I59+Fuel!J59</f>
        <v>0</v>
      </c>
      <c r="E57" s="21">
        <f>Fuel!E59+Fuel!F59+Fuel!G59+Fuel!W59+Fuel!X59+Fuel!Z59+Fuel!AB59+Fuel!AH59</f>
        <v>0</v>
      </c>
      <c r="F57" s="21">
        <f>Fuel!K59+Fuel!L59+Fuel!M59+Fuel!N59</f>
        <v>0</v>
      </c>
      <c r="G57" s="21">
        <f>Fuel!O59+Fuel!P59+Fuel!Q59+Fuel!R59+Fuel!S59+Fuel!T59</f>
        <v>0</v>
      </c>
      <c r="H57" s="21">
        <f t="shared" si="1"/>
        <v>0</v>
      </c>
    </row>
    <row r="58" spans="1:8" x14ac:dyDescent="0.25">
      <c r="A58" s="32">
        <v>2039</v>
      </c>
      <c r="B58" s="21">
        <f>Fuel!B60+Fuel!U60+Fuel!AA60</f>
        <v>0</v>
      </c>
      <c r="C58" s="21">
        <f>Fuel!C60+Fuel!D60+Fuel!V60+Fuel!Y60+Fuel!AC60+Fuel!AD60+Fuel!AE60+Fuel!AF60+Fuel!AG60</f>
        <v>0</v>
      </c>
      <c r="D58" s="21">
        <f>Fuel!H60+Fuel!I60+Fuel!J60</f>
        <v>0</v>
      </c>
      <c r="E58" s="21">
        <f>Fuel!E60+Fuel!F60+Fuel!G60+Fuel!W60+Fuel!X60+Fuel!Z60+Fuel!AB60+Fuel!AH60</f>
        <v>0</v>
      </c>
      <c r="F58" s="21">
        <f>Fuel!K60+Fuel!L60+Fuel!M60+Fuel!N60</f>
        <v>0</v>
      </c>
      <c r="G58" s="21">
        <f>Fuel!O60+Fuel!P60+Fuel!Q60+Fuel!R60+Fuel!S60+Fuel!T60</f>
        <v>0</v>
      </c>
      <c r="H58" s="21">
        <f t="shared" si="1"/>
        <v>0</v>
      </c>
    </row>
    <row r="59" spans="1:8" x14ac:dyDescent="0.25">
      <c r="A59" s="32">
        <v>2040</v>
      </c>
      <c r="B59" s="21">
        <f>Fuel!B61+Fuel!U61+Fuel!AA61</f>
        <v>0</v>
      </c>
      <c r="C59" s="21">
        <f>Fuel!C61+Fuel!D61+Fuel!V61+Fuel!Y61+Fuel!AC61+Fuel!AD61+Fuel!AE61+Fuel!AF61+Fuel!AG61</f>
        <v>0</v>
      </c>
      <c r="D59" s="21">
        <f>Fuel!H61+Fuel!I61+Fuel!J61</f>
        <v>0</v>
      </c>
      <c r="E59" s="21">
        <f>Fuel!E61+Fuel!F61+Fuel!G61+Fuel!W61+Fuel!X61+Fuel!Z61+Fuel!AB61+Fuel!AH61</f>
        <v>0</v>
      </c>
      <c r="F59" s="21">
        <f>Fuel!K61+Fuel!L61+Fuel!M61+Fuel!N61</f>
        <v>0</v>
      </c>
      <c r="G59" s="21">
        <f>Fuel!O61+Fuel!P61+Fuel!Q61+Fuel!R61+Fuel!S61+Fuel!T61</f>
        <v>0</v>
      </c>
      <c r="H59" s="21">
        <f t="shared" si="1"/>
        <v>0</v>
      </c>
    </row>
    <row r="60" spans="1:8" x14ac:dyDescent="0.25">
      <c r="A60" s="32">
        <v>2041</v>
      </c>
      <c r="B60" s="21">
        <f>Fuel!B62+Fuel!U62+Fuel!AA62</f>
        <v>0</v>
      </c>
      <c r="C60" s="21">
        <f>Fuel!C62+Fuel!D62+Fuel!V62+Fuel!Y62+Fuel!AC62+Fuel!AD62+Fuel!AE62+Fuel!AF62+Fuel!AG62</f>
        <v>0</v>
      </c>
      <c r="D60" s="21">
        <f>Fuel!H62+Fuel!I62+Fuel!J62</f>
        <v>0</v>
      </c>
      <c r="E60" s="21">
        <f>Fuel!E62+Fuel!F62+Fuel!G62+Fuel!W62+Fuel!X62+Fuel!Z62+Fuel!AB62+Fuel!AH62</f>
        <v>0</v>
      </c>
      <c r="F60" s="21">
        <f>Fuel!K62+Fuel!L62+Fuel!M62+Fuel!N62</f>
        <v>0</v>
      </c>
      <c r="G60" s="21">
        <f>Fuel!O62+Fuel!P62+Fuel!Q62+Fuel!R62+Fuel!S62+Fuel!T62</f>
        <v>0</v>
      </c>
      <c r="H60" s="21">
        <f t="shared" si="1"/>
        <v>0</v>
      </c>
    </row>
    <row r="61" spans="1:8" x14ac:dyDescent="0.25">
      <c r="A61" s="32">
        <v>2042</v>
      </c>
      <c r="B61" s="21">
        <f>Fuel!B63+Fuel!U63+Fuel!AA63</f>
        <v>0</v>
      </c>
      <c r="C61" s="21">
        <f>Fuel!C63+Fuel!D63+Fuel!V63+Fuel!Y63+Fuel!AC63+Fuel!AD63+Fuel!AE63+Fuel!AF63+Fuel!AG63</f>
        <v>0</v>
      </c>
      <c r="D61" s="21">
        <f>Fuel!H63+Fuel!I63+Fuel!J63</f>
        <v>0</v>
      </c>
      <c r="E61" s="21">
        <f>Fuel!E63+Fuel!F63+Fuel!G63+Fuel!W63+Fuel!X63+Fuel!Z63+Fuel!AB63+Fuel!AH63</f>
        <v>0</v>
      </c>
      <c r="F61" s="21">
        <f>Fuel!K63+Fuel!L63+Fuel!M63+Fuel!N63</f>
        <v>0</v>
      </c>
      <c r="G61" s="21">
        <f>Fuel!O63+Fuel!P63+Fuel!Q63+Fuel!R63+Fuel!S63+Fuel!T63</f>
        <v>0</v>
      </c>
      <c r="H61" s="21">
        <f t="shared" si="1"/>
        <v>0</v>
      </c>
    </row>
    <row r="62" spans="1:8" x14ac:dyDescent="0.25">
      <c r="A62" s="32">
        <v>2043</v>
      </c>
      <c r="B62" s="21">
        <f>Fuel!B64+Fuel!U64+Fuel!AA64</f>
        <v>0</v>
      </c>
      <c r="C62" s="21">
        <f>Fuel!C64+Fuel!D64+Fuel!V64+Fuel!Y64+Fuel!AC64+Fuel!AD64+Fuel!AE64+Fuel!AF64+Fuel!AG64</f>
        <v>0</v>
      </c>
      <c r="D62" s="21">
        <f>Fuel!H64+Fuel!I64+Fuel!J64</f>
        <v>0</v>
      </c>
      <c r="E62" s="21">
        <f>Fuel!E64+Fuel!F64+Fuel!G64+Fuel!W64+Fuel!X64+Fuel!Z64+Fuel!AB64+Fuel!AH64</f>
        <v>0</v>
      </c>
      <c r="F62" s="21">
        <f>Fuel!K64+Fuel!L64+Fuel!M64+Fuel!N64</f>
        <v>0</v>
      </c>
      <c r="G62" s="21">
        <f>Fuel!O64+Fuel!P64+Fuel!Q64+Fuel!R64+Fuel!S64+Fuel!T64</f>
        <v>0</v>
      </c>
      <c r="H62" s="21">
        <f t="shared" si="1"/>
        <v>0</v>
      </c>
    </row>
    <row r="63" spans="1:8" x14ac:dyDescent="0.25">
      <c r="A63" s="32">
        <v>2044</v>
      </c>
      <c r="B63" s="21">
        <f>Fuel!B65+Fuel!U65+Fuel!AA65</f>
        <v>0</v>
      </c>
      <c r="C63" s="21">
        <f>Fuel!C65+Fuel!D65+Fuel!V65+Fuel!Y65+Fuel!AC65+Fuel!AD65+Fuel!AE65+Fuel!AF65+Fuel!AG65</f>
        <v>0</v>
      </c>
      <c r="D63" s="21">
        <f>Fuel!H65+Fuel!I65+Fuel!J65</f>
        <v>0</v>
      </c>
      <c r="E63" s="21">
        <f>Fuel!E65+Fuel!F65+Fuel!G65+Fuel!W65+Fuel!X65+Fuel!Z65+Fuel!AB65+Fuel!AH65</f>
        <v>0</v>
      </c>
      <c r="F63" s="21">
        <f>Fuel!K65+Fuel!L65+Fuel!M65+Fuel!N65</f>
        <v>0</v>
      </c>
      <c r="G63" s="21">
        <f>Fuel!O65+Fuel!P65+Fuel!Q65+Fuel!R65+Fuel!S65+Fuel!T65</f>
        <v>0</v>
      </c>
      <c r="H63" s="21">
        <f t="shared" si="1"/>
        <v>0</v>
      </c>
    </row>
    <row r="64" spans="1:8" x14ac:dyDescent="0.25">
      <c r="A64" s="32">
        <v>2045</v>
      </c>
      <c r="B64" s="21">
        <f>Fuel!B66+Fuel!U66+Fuel!AA66</f>
        <v>0</v>
      </c>
      <c r="C64" s="21">
        <f>Fuel!C66+Fuel!D66+Fuel!V66+Fuel!Y66+Fuel!AC66+Fuel!AD66+Fuel!AE66+Fuel!AF66+Fuel!AG66</f>
        <v>0</v>
      </c>
      <c r="D64" s="21">
        <f>Fuel!H66+Fuel!I66+Fuel!J66</f>
        <v>0</v>
      </c>
      <c r="E64" s="21">
        <f>Fuel!E66+Fuel!F66+Fuel!G66+Fuel!W66+Fuel!X66+Fuel!Z66+Fuel!AB66+Fuel!AH66</f>
        <v>0</v>
      </c>
      <c r="F64" s="21">
        <f>Fuel!K66+Fuel!L66+Fuel!M66+Fuel!N66</f>
        <v>0</v>
      </c>
      <c r="G64" s="21">
        <f>Fuel!O66+Fuel!P66+Fuel!Q66+Fuel!R66+Fuel!S66+Fuel!T66</f>
        <v>0</v>
      </c>
      <c r="H64" s="21">
        <f t="shared" si="1"/>
        <v>0</v>
      </c>
    </row>
    <row r="65" spans="1:8" x14ac:dyDescent="0.25">
      <c r="A65" s="32">
        <v>2046</v>
      </c>
      <c r="B65" s="21">
        <f>Fuel!B67+Fuel!U67+Fuel!AA67</f>
        <v>0</v>
      </c>
      <c r="C65" s="21">
        <f>Fuel!C67+Fuel!D67+Fuel!V67+Fuel!Y67+Fuel!AC67+Fuel!AD67+Fuel!AE67+Fuel!AF67+Fuel!AG67</f>
        <v>0</v>
      </c>
      <c r="D65" s="21">
        <f>Fuel!H67+Fuel!I67+Fuel!J67</f>
        <v>0</v>
      </c>
      <c r="E65" s="21">
        <f>Fuel!E67+Fuel!F67+Fuel!G67+Fuel!W67+Fuel!X67+Fuel!Z67+Fuel!AB67+Fuel!AH67</f>
        <v>0</v>
      </c>
      <c r="F65" s="21">
        <f>Fuel!K67+Fuel!L67+Fuel!M67+Fuel!N67</f>
        <v>0</v>
      </c>
      <c r="G65" s="21">
        <f>Fuel!O67+Fuel!P67+Fuel!Q67+Fuel!R67+Fuel!S67+Fuel!T67</f>
        <v>0</v>
      </c>
      <c r="H65" s="21">
        <f t="shared" si="1"/>
        <v>0</v>
      </c>
    </row>
    <row r="66" spans="1:8" x14ac:dyDescent="0.25">
      <c r="A66" s="32">
        <v>2047</v>
      </c>
      <c r="B66" s="21">
        <f>Fuel!B68+Fuel!U68+Fuel!AA68</f>
        <v>0</v>
      </c>
      <c r="C66" s="21">
        <f>Fuel!C68+Fuel!D68+Fuel!V68+Fuel!Y68+Fuel!AC68+Fuel!AD68+Fuel!AE68+Fuel!AF68+Fuel!AG68</f>
        <v>0</v>
      </c>
      <c r="D66" s="21">
        <f>Fuel!H68+Fuel!I68+Fuel!J68</f>
        <v>0</v>
      </c>
      <c r="E66" s="21">
        <f>Fuel!E68+Fuel!F68+Fuel!G68+Fuel!W68+Fuel!X68+Fuel!Z68+Fuel!AB68+Fuel!AH68</f>
        <v>0</v>
      </c>
      <c r="F66" s="21">
        <f>Fuel!K68+Fuel!L68+Fuel!M68+Fuel!N68</f>
        <v>0</v>
      </c>
      <c r="G66" s="21">
        <f>Fuel!O68+Fuel!P68+Fuel!Q68+Fuel!R68+Fuel!S68+Fuel!T68</f>
        <v>0</v>
      </c>
      <c r="H66" s="21">
        <f t="shared" si="1"/>
        <v>0</v>
      </c>
    </row>
    <row r="67" spans="1:8" x14ac:dyDescent="0.25">
      <c r="A67" s="32">
        <v>2048</v>
      </c>
      <c r="B67" s="21">
        <f>Fuel!B69+Fuel!U69+Fuel!AA69</f>
        <v>0</v>
      </c>
      <c r="C67" s="21">
        <f>Fuel!C69+Fuel!D69+Fuel!V69+Fuel!Y69+Fuel!AC69+Fuel!AD69+Fuel!AE69+Fuel!AF69+Fuel!AG69</f>
        <v>0</v>
      </c>
      <c r="D67" s="21">
        <f>Fuel!H69+Fuel!I69+Fuel!J69</f>
        <v>0</v>
      </c>
      <c r="E67" s="21">
        <f>Fuel!E69+Fuel!F69+Fuel!G69+Fuel!W69+Fuel!X69+Fuel!Z69+Fuel!AB69+Fuel!AH69</f>
        <v>0</v>
      </c>
      <c r="F67" s="21">
        <f>Fuel!K69+Fuel!L69+Fuel!M69+Fuel!N69</f>
        <v>0</v>
      </c>
      <c r="G67" s="21">
        <f>Fuel!O69+Fuel!P69+Fuel!Q69+Fuel!R69+Fuel!S69+Fuel!T69</f>
        <v>0</v>
      </c>
      <c r="H67" s="21">
        <f t="shared" si="1"/>
        <v>0</v>
      </c>
    </row>
    <row r="68" spans="1:8" x14ac:dyDescent="0.25">
      <c r="A68" s="32">
        <v>2049</v>
      </c>
      <c r="B68" s="21">
        <f>Fuel!B70+Fuel!U70+Fuel!AA70</f>
        <v>0</v>
      </c>
      <c r="C68" s="21">
        <f>Fuel!C70+Fuel!D70+Fuel!V70+Fuel!Y70+Fuel!AC70+Fuel!AD70+Fuel!AE70+Fuel!AF70+Fuel!AG70</f>
        <v>0</v>
      </c>
      <c r="D68" s="21">
        <f>Fuel!H70+Fuel!I70+Fuel!J70</f>
        <v>0</v>
      </c>
      <c r="E68" s="21">
        <f>Fuel!E70+Fuel!F70+Fuel!G70+Fuel!W70+Fuel!X70+Fuel!Z70+Fuel!AB70+Fuel!AH70</f>
        <v>0</v>
      </c>
      <c r="F68" s="21">
        <f>Fuel!K70+Fuel!L70+Fuel!M70+Fuel!N70</f>
        <v>0</v>
      </c>
      <c r="G68" s="21">
        <f>Fuel!O70+Fuel!P70+Fuel!Q70+Fuel!R70+Fuel!S70+Fuel!T70</f>
        <v>0</v>
      </c>
      <c r="H68" s="21">
        <f t="shared" si="1"/>
        <v>0</v>
      </c>
    </row>
    <row r="69" spans="1:8" x14ac:dyDescent="0.25">
      <c r="A69" s="32">
        <v>2050</v>
      </c>
      <c r="B69" s="21">
        <f>Fuel!B71+Fuel!U71+Fuel!AA71</f>
        <v>0</v>
      </c>
      <c r="C69" s="21">
        <f>Fuel!C71+Fuel!D71+Fuel!V71+Fuel!Y71+Fuel!AC71+Fuel!AD71+Fuel!AE71+Fuel!AF71+Fuel!AG71</f>
        <v>0</v>
      </c>
      <c r="D69" s="21">
        <f>Fuel!H71+Fuel!I71+Fuel!J71</f>
        <v>0</v>
      </c>
      <c r="E69" s="21">
        <f>Fuel!E71+Fuel!F71+Fuel!G71+Fuel!W71+Fuel!X71+Fuel!Z71+Fuel!AB71+Fuel!AH71</f>
        <v>0</v>
      </c>
      <c r="F69" s="21">
        <f>Fuel!K71+Fuel!L71+Fuel!M71+Fuel!N71</f>
        <v>0</v>
      </c>
      <c r="G69" s="21">
        <f>Fuel!O71+Fuel!P71+Fuel!Q71+Fuel!R71+Fuel!S71+Fuel!T71</f>
        <v>0</v>
      </c>
      <c r="H69" s="21">
        <f t="shared" si="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topLeftCell="A23" workbookViewId="0">
      <selection activeCell="B37" sqref="B37"/>
    </sheetView>
  </sheetViews>
  <sheetFormatPr defaultRowHeight="15" x14ac:dyDescent="0.25"/>
  <cols>
    <col min="2" max="7" width="12.7109375" customWidth="1"/>
  </cols>
  <sheetData>
    <row r="1" spans="1:8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15" t="s">
        <v>13</v>
      </c>
    </row>
    <row r="2" spans="1:8" ht="30" x14ac:dyDescent="0.25">
      <c r="A2" s="30" t="s">
        <v>25</v>
      </c>
      <c r="B2" s="31" t="s">
        <v>26</v>
      </c>
      <c r="C2" s="31" t="s">
        <v>27</v>
      </c>
      <c r="D2" s="31" t="s">
        <v>29</v>
      </c>
      <c r="E2" s="31" t="s">
        <v>28</v>
      </c>
      <c r="F2" s="31" t="s">
        <v>30</v>
      </c>
      <c r="G2" s="31" t="s">
        <v>31</v>
      </c>
      <c r="H2" s="2" t="s">
        <v>46</v>
      </c>
    </row>
    <row r="3" spans="1:8" x14ac:dyDescent="0.25">
      <c r="A3" s="30" t="s">
        <v>7</v>
      </c>
      <c r="B3" s="30" t="s">
        <v>44</v>
      </c>
      <c r="C3" s="30" t="s">
        <v>44</v>
      </c>
      <c r="D3" s="30" t="s">
        <v>44</v>
      </c>
      <c r="E3" s="30" t="s">
        <v>44</v>
      </c>
      <c r="F3" s="30" t="s">
        <v>44</v>
      </c>
      <c r="G3" s="30" t="s">
        <v>44</v>
      </c>
      <c r="H3" s="15" t="s">
        <v>44</v>
      </c>
    </row>
    <row r="4" spans="1:8" x14ac:dyDescent="0.25">
      <c r="A4" s="30">
        <v>1985</v>
      </c>
      <c r="B4" s="22">
        <f>Activity!B4/Activity!H4</f>
        <v>4.199789947648682E-2</v>
      </c>
      <c r="C4" s="22">
        <f>Activity!C4/Activity!H4</f>
        <v>0.46742493277601926</v>
      </c>
      <c r="D4" s="22">
        <f>Activity!D4/Activity!H4</f>
        <v>4.7819999729789208E-3</v>
      </c>
      <c r="E4" s="22">
        <f>Activity!E4/Activity!H4</f>
        <v>0.24852936027456607</v>
      </c>
      <c r="F4" s="22">
        <f>Activity!F4/Activity!H4</f>
        <v>0.11401192758609657</v>
      </c>
      <c r="G4" s="22">
        <f>Activity!G4/Activity!H4</f>
        <v>0.1232538799138523</v>
      </c>
      <c r="H4" s="4"/>
    </row>
    <row r="5" spans="1:8" x14ac:dyDescent="0.25">
      <c r="A5" s="30">
        <v>1986</v>
      </c>
      <c r="B5" s="22">
        <f>Activity!B5/Activity!H5</f>
        <v>4.2560144870275811E-2</v>
      </c>
      <c r="C5" s="22">
        <f>Activity!C5/Activity!H5</f>
        <v>0.45558674344045191</v>
      </c>
      <c r="D5" s="22">
        <f>Activity!D5/Activity!H5</f>
        <v>4.8802933939138945E-3</v>
      </c>
      <c r="E5" s="22">
        <f>Activity!E5/Activity!H5</f>
        <v>0.25483004132199921</v>
      </c>
      <c r="F5" s="22">
        <f>Activity!F5/Activity!H5</f>
        <v>0.11635542872644615</v>
      </c>
      <c r="G5" s="22">
        <f>Activity!G5/Activity!H5</f>
        <v>0.12578734824691298</v>
      </c>
      <c r="H5" s="4"/>
    </row>
    <row r="6" spans="1:8" x14ac:dyDescent="0.25">
      <c r="A6" s="30">
        <v>1987</v>
      </c>
      <c r="B6" s="22">
        <f>Activity!B6/Activity!H6</f>
        <v>4.3151465950660675E-2</v>
      </c>
      <c r="C6" s="22">
        <f>Activity!C6/Activity!H6</f>
        <v>0.45235170620879822</v>
      </c>
      <c r="D6" s="22">
        <f>Activity!D6/Activity!H6</f>
        <v>4.9024890388062944E-3</v>
      </c>
      <c r="E6" s="22">
        <f>Activity!E6/Activity!H6</f>
        <v>0.25635029297891165</v>
      </c>
      <c r="F6" s="22">
        <f>Activity!F6/Activity!H6</f>
        <v>0.11688461489802673</v>
      </c>
      <c r="G6" s="22">
        <f>Activity!G6/Activity!H6</f>
        <v>0.12635943092479626</v>
      </c>
      <c r="H6" s="4"/>
    </row>
    <row r="7" spans="1:8" x14ac:dyDescent="0.25">
      <c r="A7" s="30">
        <v>1988</v>
      </c>
      <c r="B7" s="22">
        <f>Activity!B7/Activity!H7</f>
        <v>4.2763202598516896E-2</v>
      </c>
      <c r="C7" s="22">
        <f>Activity!C7/Activity!H7</f>
        <v>0.45091817020594571</v>
      </c>
      <c r="D7" s="22">
        <f>Activity!D7/Activity!H7</f>
        <v>4.9927241171751641E-3</v>
      </c>
      <c r="E7" s="22">
        <f>Activity!E7/Activity!H7</f>
        <v>0.25360471404035995</v>
      </c>
      <c r="F7" s="22">
        <f>Activity!F7/Activity!H7</f>
        <v>0.1190359899040597</v>
      </c>
      <c r="G7" s="22">
        <f>Activity!G7/Activity!H7</f>
        <v>0.1286851991339425</v>
      </c>
      <c r="H7" s="4"/>
    </row>
    <row r="8" spans="1:8" x14ac:dyDescent="0.25">
      <c r="A8" s="30">
        <v>1989</v>
      </c>
      <c r="B8" s="22">
        <f>Activity!B8/Activity!H8</f>
        <v>4.3021338673817099E-2</v>
      </c>
      <c r="C8" s="22">
        <f>Activity!C8/Activity!H8</f>
        <v>0.44954624244954861</v>
      </c>
      <c r="D8" s="22">
        <f>Activity!D8/Activity!H8</f>
        <v>5.0052538006797286E-3</v>
      </c>
      <c r="E8" s="22">
        <f>Activity!E8/Activity!H8</f>
        <v>0.25408429776709751</v>
      </c>
      <c r="F8" s="22">
        <f>Activity!F8/Activity!H8</f>
        <v>0.11933472126676806</v>
      </c>
      <c r="G8" s="22">
        <f>Activity!G8/Activity!H8</f>
        <v>0.12900814604208893</v>
      </c>
      <c r="H8" s="4"/>
    </row>
    <row r="9" spans="1:8" x14ac:dyDescent="0.25">
      <c r="A9" s="30">
        <v>1990</v>
      </c>
      <c r="B9" s="22">
        <f>Activity!B9/Activity!H9</f>
        <v>4.2949503915405036E-2</v>
      </c>
      <c r="C9" s="22">
        <f>Activity!C9/Activity!H9</f>
        <v>0.4512143580777177</v>
      </c>
      <c r="D9" s="22">
        <f>Activity!D9/Activity!H9</f>
        <v>4.8552581724468444E-3</v>
      </c>
      <c r="E9" s="22">
        <f>Activity!E9/Activity!H9</f>
        <v>0.25345088447662828</v>
      </c>
      <c r="F9" s="22">
        <f>Activity!F9/Activity!H9</f>
        <v>0.11575854167643958</v>
      </c>
      <c r="G9" s="22">
        <f>Activity!G9/Activity!H9</f>
        <v>0.13177145368136256</v>
      </c>
      <c r="H9" s="4"/>
    </row>
    <row r="10" spans="1:8" x14ac:dyDescent="0.25">
      <c r="A10" s="30">
        <v>1991</v>
      </c>
      <c r="B10" s="22">
        <f>Activity!B10/Activity!H10</f>
        <v>4.300581962467255E-2</v>
      </c>
      <c r="C10" s="22">
        <f>Activity!C10/Activity!H10</f>
        <v>0.45226014815811572</v>
      </c>
      <c r="D10" s="22">
        <f>Activity!D10/Activity!H10</f>
        <v>4.4683374822430495E-3</v>
      </c>
      <c r="E10" s="22">
        <f>Activity!E10/Activity!H10</f>
        <v>0.25331843741010668</v>
      </c>
      <c r="F10" s="22">
        <f>Activity!F10/Activity!H10</f>
        <v>0.11397956565419433</v>
      </c>
      <c r="G10" s="22">
        <f>Activity!G10/Activity!H10</f>
        <v>0.13296769167066763</v>
      </c>
      <c r="H10" s="4"/>
    </row>
    <row r="11" spans="1:8" x14ac:dyDescent="0.25">
      <c r="A11" s="30">
        <v>1992</v>
      </c>
      <c r="B11" s="22">
        <f>Activity!B11/Activity!H11</f>
        <v>4.2898520148402758E-2</v>
      </c>
      <c r="C11" s="22">
        <f>Activity!C11/Activity!H11</f>
        <v>0.45798252031546621</v>
      </c>
      <c r="D11" s="22">
        <f>Activity!D11/Activity!H11</f>
        <v>4.0735947595577993E-3</v>
      </c>
      <c r="E11" s="22">
        <f>Activity!E11/Activity!H11</f>
        <v>0.25239799895749659</v>
      </c>
      <c r="F11" s="22">
        <f>Activity!F11/Activity!H11</f>
        <v>0.11079278003974416</v>
      </c>
      <c r="G11" s="22">
        <f>Activity!G11/Activity!H11</f>
        <v>0.13185458577933246</v>
      </c>
      <c r="H11" s="4"/>
    </row>
    <row r="12" spans="1:8" x14ac:dyDescent="0.25">
      <c r="A12" s="30">
        <v>1993</v>
      </c>
      <c r="B12" s="22">
        <f>Activity!B12/Activity!H12</f>
        <v>4.0821126870791105E-2</v>
      </c>
      <c r="C12" s="22">
        <f>Activity!C12/Activity!H12</f>
        <v>0.47949452493894706</v>
      </c>
      <c r="D12" s="22">
        <f>Activity!D12/Activity!H12</f>
        <v>4.5001954233600226E-3</v>
      </c>
      <c r="E12" s="22">
        <f>Activity!E12/Activity!H12</f>
        <v>0.23986125956307228</v>
      </c>
      <c r="F12" s="22">
        <f>Activity!F12/Activity!H12</f>
        <v>0.10807592205453957</v>
      </c>
      <c r="G12" s="22">
        <f>Activity!G12/Activity!H12</f>
        <v>0.12724697114929001</v>
      </c>
      <c r="H12" s="4"/>
    </row>
    <row r="13" spans="1:8" x14ac:dyDescent="0.25">
      <c r="A13" s="30">
        <v>1994</v>
      </c>
      <c r="B13" s="22">
        <f>Activity!B13/Activity!H13</f>
        <v>4.1672772413700515E-2</v>
      </c>
      <c r="C13" s="22">
        <f>Activity!C13/Activity!H13</f>
        <v>0.46245343581451565</v>
      </c>
      <c r="D13" s="22">
        <f>Activity!D13/Activity!H13</f>
        <v>5.2687416430826734E-3</v>
      </c>
      <c r="E13" s="22">
        <f>Activity!E13/Activity!H13</f>
        <v>0.24360013044800097</v>
      </c>
      <c r="F13" s="22">
        <f>Activity!F13/Activity!H13</f>
        <v>0.11424338082263004</v>
      </c>
      <c r="G13" s="22">
        <f>Activity!G13/Activity!H13</f>
        <v>0.13276153885807013</v>
      </c>
      <c r="H13" s="4"/>
    </row>
    <row r="14" spans="1:8" x14ac:dyDescent="0.25">
      <c r="A14" s="30">
        <v>1995</v>
      </c>
      <c r="B14" s="22">
        <f>Activity!B14/Activity!H14</f>
        <v>4.1787700132159329E-2</v>
      </c>
      <c r="C14" s="22">
        <f>Activity!C14/Activity!H14</f>
        <v>0.46019008972810704</v>
      </c>
      <c r="D14" s="22">
        <f>Activity!D14/Activity!H14</f>
        <v>5.5961524622702369E-3</v>
      </c>
      <c r="E14" s="22">
        <f>Activity!E14/Activity!H14</f>
        <v>0.24363198740636033</v>
      </c>
      <c r="F14" s="22">
        <f>Activity!F14/Activity!H14</f>
        <v>0.1158606286235454</v>
      </c>
      <c r="G14" s="22">
        <f>Activity!G14/Activity!H14</f>
        <v>0.1329334416475578</v>
      </c>
      <c r="H14" s="4"/>
    </row>
    <row r="15" spans="1:8" x14ac:dyDescent="0.25">
      <c r="A15" s="30">
        <v>1996</v>
      </c>
      <c r="B15" s="22">
        <f>Activity!B15/Activity!H15</f>
        <v>4.2040006546210436E-2</v>
      </c>
      <c r="C15" s="22">
        <f>Activity!C15/Activity!H15</f>
        <v>0.45432129068679583</v>
      </c>
      <c r="D15" s="22">
        <f>Activity!D15/Activity!H15</f>
        <v>6.1008669917521925E-3</v>
      </c>
      <c r="E15" s="22">
        <f>Activity!E15/Activity!H15</f>
        <v>0.24494287985817301</v>
      </c>
      <c r="F15" s="22">
        <f>Activity!F15/Activity!H15</f>
        <v>0.11883398762392626</v>
      </c>
      <c r="G15" s="22">
        <f>Activity!G15/Activity!H15</f>
        <v>0.1337609682931423</v>
      </c>
      <c r="H15" s="4"/>
    </row>
    <row r="16" spans="1:8" x14ac:dyDescent="0.25">
      <c r="A16" s="30">
        <v>1997</v>
      </c>
      <c r="B16" s="22">
        <f>Activity!B16/Activity!H16</f>
        <v>4.1439112913655159E-2</v>
      </c>
      <c r="C16" s="22">
        <f>Activity!C16/Activity!H16</f>
        <v>0.45267959010015074</v>
      </c>
      <c r="D16" s="22">
        <f>Activity!D16/Activity!H16</f>
        <v>7.5947353861487172E-3</v>
      </c>
      <c r="E16" s="22">
        <f>Activity!E16/Activity!H16</f>
        <v>0.24104546656421347</v>
      </c>
      <c r="F16" s="22">
        <f>Activity!F16/Activity!H16</f>
        <v>0.12214940109178322</v>
      </c>
      <c r="G16" s="22">
        <f>Activity!G16/Activity!H16</f>
        <v>0.1350916939440488</v>
      </c>
      <c r="H16" s="4"/>
    </row>
    <row r="17" spans="1:8" x14ac:dyDescent="0.25">
      <c r="A17" s="30">
        <v>1998</v>
      </c>
      <c r="B17" s="22">
        <f>Activity!B17/Activity!H17</f>
        <v>4.1064845278222253E-2</v>
      </c>
      <c r="C17" s="22">
        <f>Activity!C17/Activity!H17</f>
        <v>0.44972852570333732</v>
      </c>
      <c r="D17" s="22">
        <f>Activity!D17/Activity!H17</f>
        <v>8.7506304500972742E-3</v>
      </c>
      <c r="E17" s="22">
        <f>Activity!E17/Activity!H17</f>
        <v>0.23862091721364836</v>
      </c>
      <c r="F17" s="22">
        <f>Activity!F17/Activity!H17</f>
        <v>0.12590084758562681</v>
      </c>
      <c r="G17" s="22">
        <f>Activity!G17/Activity!H17</f>
        <v>0.13593423376906802</v>
      </c>
      <c r="H17" s="4"/>
    </row>
    <row r="18" spans="1:8" x14ac:dyDescent="0.25">
      <c r="A18" s="30">
        <v>1999</v>
      </c>
      <c r="B18" s="22">
        <f>Activity!B18/Activity!H18</f>
        <v>4.0527494718800877E-2</v>
      </c>
      <c r="C18" s="22">
        <f>Activity!C18/Activity!H18</f>
        <v>0.44589710431764262</v>
      </c>
      <c r="D18" s="22">
        <f>Activity!D18/Activity!H18</f>
        <v>9.8305716567295351E-3</v>
      </c>
      <c r="E18" s="22">
        <f>Activity!E18/Activity!H18</f>
        <v>0.23470494742391915</v>
      </c>
      <c r="F18" s="22">
        <f>Activity!F18/Activity!H18</f>
        <v>0.13125475940947884</v>
      </c>
      <c r="G18" s="22">
        <f>Activity!G18/Activity!H18</f>
        <v>0.13778512247342906</v>
      </c>
      <c r="H18" s="4"/>
    </row>
    <row r="19" spans="1:8" x14ac:dyDescent="0.25">
      <c r="A19" s="30">
        <v>2000</v>
      </c>
      <c r="B19" s="22">
        <f>Activity!B19/Activity!H19</f>
        <v>4.0001230505335619E-2</v>
      </c>
      <c r="C19" s="22">
        <f>Activity!C19/Activity!H19</f>
        <v>0.44579733138520933</v>
      </c>
      <c r="D19" s="22">
        <f>Activity!D19/Activity!H19</f>
        <v>1.1180170617705007E-2</v>
      </c>
      <c r="E19" s="22">
        <f>Activity!E19/Activity!H19</f>
        <v>0.2315501157501256</v>
      </c>
      <c r="F19" s="22">
        <f>Activity!F19/Activity!H19</f>
        <v>0.13342399053643347</v>
      </c>
      <c r="G19" s="22">
        <f>Activity!G19/Activity!H19</f>
        <v>0.13804716120519112</v>
      </c>
      <c r="H19" s="4"/>
    </row>
    <row r="20" spans="1:8" x14ac:dyDescent="0.25">
      <c r="A20" s="30">
        <v>2001</v>
      </c>
      <c r="B20" s="22">
        <f>Activity!B20/Activity!H20</f>
        <v>3.9512364561007297E-2</v>
      </c>
      <c r="C20" s="22">
        <f>Activity!C20/Activity!H20</f>
        <v>0.45181840528182649</v>
      </c>
      <c r="D20" s="22">
        <f>Activity!D20/Activity!H20</f>
        <v>1.1723743152422144E-2</v>
      </c>
      <c r="E20" s="22">
        <f>Activity!E20/Activity!H20</f>
        <v>0.22906059414691157</v>
      </c>
      <c r="F20" s="22">
        <f>Activity!F20/Activity!H20</f>
        <v>0.13251152980622791</v>
      </c>
      <c r="G20" s="22">
        <f>Activity!G20/Activity!H20</f>
        <v>0.13537336305160452</v>
      </c>
      <c r="H20" s="4"/>
    </row>
    <row r="21" spans="1:8" x14ac:dyDescent="0.25">
      <c r="A21" s="30">
        <v>2002</v>
      </c>
      <c r="B21" s="22">
        <f>Activity!B21/Activity!H21</f>
        <v>3.953800799342673E-2</v>
      </c>
      <c r="C21" s="22">
        <f>Activity!C21/Activity!H21</f>
        <v>0.45472461682297111</v>
      </c>
      <c r="D21" s="22">
        <f>Activity!D21/Activity!H21</f>
        <v>1.3184556120406678E-2</v>
      </c>
      <c r="E21" s="22">
        <f>Activity!E21/Activity!H21</f>
        <v>0.22607306787692161</v>
      </c>
      <c r="F21" s="22">
        <f>Activity!F21/Activity!H21</f>
        <v>0.13408091187361618</v>
      </c>
      <c r="G21" s="22">
        <f>Activity!G21/Activity!H21</f>
        <v>0.13239883931265756</v>
      </c>
      <c r="H21" s="4"/>
    </row>
    <row r="22" spans="1:8" x14ac:dyDescent="0.25">
      <c r="A22" s="30">
        <v>2003</v>
      </c>
      <c r="B22" s="22">
        <f>Activity!B22/Activity!H22</f>
        <v>4.103325297295457E-2</v>
      </c>
      <c r="C22" s="22">
        <f>Activity!C22/Activity!H22</f>
        <v>0.43835617176092501</v>
      </c>
      <c r="D22" s="22">
        <f>Activity!D22/Activity!H22</f>
        <v>1.5547639432457116E-2</v>
      </c>
      <c r="E22" s="22">
        <f>Activity!E22/Activity!H22</f>
        <v>0.22844615962762244</v>
      </c>
      <c r="F22" s="22">
        <f>Activity!F22/Activity!H22</f>
        <v>0.14067478654884691</v>
      </c>
      <c r="G22" s="22">
        <f>Activity!G22/Activity!H22</f>
        <v>0.13594198965719412</v>
      </c>
      <c r="H22" s="4"/>
    </row>
    <row r="23" spans="1:8" x14ac:dyDescent="0.25">
      <c r="A23" s="30">
        <v>2004</v>
      </c>
      <c r="B23" s="22">
        <f>Activity!B23/Activity!H23</f>
        <v>4.1869346273775969E-2</v>
      </c>
      <c r="C23" s="22">
        <f>Activity!C23/Activity!H23</f>
        <v>0.421044955091468</v>
      </c>
      <c r="D23" s="22">
        <f>Activity!D23/Activity!H23</f>
        <v>1.8227943813776862E-2</v>
      </c>
      <c r="E23" s="22">
        <f>Activity!E23/Activity!H23</f>
        <v>0.23073410538354991</v>
      </c>
      <c r="F23" s="22">
        <f>Activity!F23/Activity!H23</f>
        <v>0.14899352770582922</v>
      </c>
      <c r="G23" s="22">
        <f>Activity!G23/Activity!H23</f>
        <v>0.13913012173160019</v>
      </c>
      <c r="H23" s="4"/>
    </row>
    <row r="24" spans="1:8" x14ac:dyDescent="0.25">
      <c r="A24" s="30">
        <v>2005</v>
      </c>
      <c r="B24" s="22">
        <f>Activity!B24/Activity!H24</f>
        <v>4.2859744251408795E-2</v>
      </c>
      <c r="C24" s="22">
        <f>Activity!C24/Activity!H24</f>
        <v>0.41884314830012054</v>
      </c>
      <c r="D24" s="22">
        <f>Activity!D24/Activity!H24</f>
        <v>1.991451456447935E-2</v>
      </c>
      <c r="E24" s="22">
        <f>Activity!E24/Activity!H24</f>
        <v>0.23108315031148499</v>
      </c>
      <c r="F24" s="22">
        <f>Activity!F24/Activity!H24</f>
        <v>0.15019451935016132</v>
      </c>
      <c r="G24" s="22">
        <f>Activity!G24/Activity!H24</f>
        <v>0.13710492322234499</v>
      </c>
      <c r="H24" s="4"/>
    </row>
    <row r="25" spans="1:8" x14ac:dyDescent="0.25">
      <c r="A25" s="30">
        <v>2006</v>
      </c>
      <c r="B25" s="22">
        <f>Activity!B25/Activity!H25</f>
        <v>4.2178023770380275E-2</v>
      </c>
      <c r="C25" s="22">
        <f>Activity!C25/Activity!H25</f>
        <v>0.41898056396776107</v>
      </c>
      <c r="D25" s="22">
        <f>Activity!D25/Activity!H25</f>
        <v>2.2488092429958365E-2</v>
      </c>
      <c r="E25" s="22">
        <f>Activity!E25/Activity!H25</f>
        <v>0.22670639930255398</v>
      </c>
      <c r="F25" s="22">
        <f>Activity!F25/Activity!H25</f>
        <v>0.1525099617226956</v>
      </c>
      <c r="G25" s="22">
        <f>Activity!G25/Activity!H25</f>
        <v>0.13713695880665069</v>
      </c>
      <c r="H25" s="4"/>
    </row>
    <row r="26" spans="1:8" x14ac:dyDescent="0.25">
      <c r="A26" s="30">
        <v>2007</v>
      </c>
      <c r="B26" s="22">
        <f>Activity!B26/Activity!H26</f>
        <v>4.2561634225799269E-2</v>
      </c>
      <c r="C26" s="22">
        <f>Activity!C26/Activity!H26</f>
        <v>0.41649461314701403</v>
      </c>
      <c r="D26" s="22">
        <f>Activity!D26/Activity!H26</f>
        <v>2.4932981580984108E-2</v>
      </c>
      <c r="E26" s="22">
        <f>Activity!E26/Activity!H26</f>
        <v>0.22789273424981879</v>
      </c>
      <c r="F26" s="22">
        <f>Activity!F26/Activity!H26</f>
        <v>0.15213032776144284</v>
      </c>
      <c r="G26" s="22">
        <f>Activity!G26/Activity!H26</f>
        <v>0.13598770903494095</v>
      </c>
      <c r="H26" s="4"/>
    </row>
    <row r="27" spans="1:8" x14ac:dyDescent="0.25">
      <c r="A27" s="30">
        <v>2008</v>
      </c>
      <c r="B27" s="22">
        <f>Activity!B27/Activity!H27</f>
        <v>4.1704067893300799E-2</v>
      </c>
      <c r="C27" s="22">
        <f>Activity!C27/Activity!H27</f>
        <v>0.41449476253210726</v>
      </c>
      <c r="D27" s="22">
        <f>Activity!D27/Activity!H27</f>
        <v>2.7723930053528835E-2</v>
      </c>
      <c r="E27" s="22">
        <f>Activity!E27/Activity!H27</f>
        <v>0.22633530060413729</v>
      </c>
      <c r="F27" s="22">
        <f>Activity!F27/Activity!H27</f>
        <v>0.15286428370262378</v>
      </c>
      <c r="G27" s="22">
        <f>Activity!G27/Activity!H27</f>
        <v>0.13687765521430217</v>
      </c>
      <c r="H27" s="4"/>
    </row>
    <row r="28" spans="1:8" x14ac:dyDescent="0.25">
      <c r="A28" s="30">
        <v>2009</v>
      </c>
      <c r="B28" s="22">
        <f>Activity!B28/Activity!H28</f>
        <v>4.3865278841758469E-2</v>
      </c>
      <c r="C28" s="22">
        <f>Activity!C28/Activity!H28</f>
        <v>0.41252409646395716</v>
      </c>
      <c r="D28" s="22">
        <f>Activity!D28/Activity!H28</f>
        <v>2.9171670957618093E-2</v>
      </c>
      <c r="E28" s="22">
        <f>Activity!E28/Activity!H28</f>
        <v>0.22374255562119397</v>
      </c>
      <c r="F28" s="22">
        <f>Activity!F28/Activity!H28</f>
        <v>0.15174233484406435</v>
      </c>
      <c r="G28" s="22">
        <f>Activity!G28/Activity!H28</f>
        <v>0.13895406327140775</v>
      </c>
      <c r="H28" s="4"/>
    </row>
    <row r="29" spans="1:8" x14ac:dyDescent="0.25">
      <c r="A29" s="30">
        <v>2010</v>
      </c>
      <c r="B29" s="22">
        <f>Activity!B29/Activity!H29</f>
        <v>4.3746833689110497E-2</v>
      </c>
      <c r="C29" s="22">
        <f>Activity!C29/Activity!H29</f>
        <v>0.4078810895042857</v>
      </c>
      <c r="D29" s="22">
        <f>Activity!D29/Activity!H29</f>
        <v>3.0668799134559079E-2</v>
      </c>
      <c r="E29" s="22">
        <f>Activity!E29/Activity!H29</f>
        <v>0.22742619521184468</v>
      </c>
      <c r="F29" s="22">
        <f>Activity!F29/Activity!H29</f>
        <v>0.14964873732581457</v>
      </c>
      <c r="G29" s="22">
        <f>Activity!G29/Activity!H29</f>
        <v>0.14062834513438555</v>
      </c>
      <c r="H29" s="4"/>
    </row>
    <row r="30" spans="1:8" x14ac:dyDescent="0.25">
      <c r="A30" s="30">
        <v>2011</v>
      </c>
      <c r="B30" s="22">
        <f>Activity!B30/Activity!H30</f>
        <v>4.4553354800620538E-2</v>
      </c>
      <c r="C30" s="22">
        <f>Activity!C30/Activity!H30</f>
        <v>0.40188345174791484</v>
      </c>
      <c r="D30" s="22">
        <f>Activity!D30/Activity!H30</f>
        <v>3.4463385090986128E-2</v>
      </c>
      <c r="E30" s="22">
        <f>Activity!E30/Activity!H30</f>
        <v>0.22667225437143565</v>
      </c>
      <c r="F30" s="22">
        <f>Activity!F30/Activity!H30</f>
        <v>0.1504673529951237</v>
      </c>
      <c r="G30" s="22">
        <f>Activity!G30/Activity!H30</f>
        <v>0.14196020099391909</v>
      </c>
      <c r="H30" s="4"/>
    </row>
    <row r="31" spans="1:8" x14ac:dyDescent="0.25">
      <c r="A31" s="30">
        <v>2012</v>
      </c>
      <c r="B31" s="22">
        <f>Activity!B31/Activity!H31</f>
        <v>4.3873010561436908E-2</v>
      </c>
      <c r="C31" s="22">
        <f>Activity!C31/Activity!H31</f>
        <v>0.40646174343001329</v>
      </c>
      <c r="D31" s="22">
        <f>Activity!D31/Activity!H31</f>
        <v>3.7467532494658021E-2</v>
      </c>
      <c r="E31" s="22">
        <f>Activity!E31/Activity!H31</f>
        <v>0.22438082077193267</v>
      </c>
      <c r="F31" s="22">
        <f>Activity!F31/Activity!H31</f>
        <v>0.14813382754223126</v>
      </c>
      <c r="G31" s="22">
        <f>Activity!G31/Activity!H31</f>
        <v>0.13968306519972781</v>
      </c>
      <c r="H31" s="4"/>
    </row>
    <row r="32" spans="1:8" x14ac:dyDescent="0.25">
      <c r="A32" s="30">
        <v>2013</v>
      </c>
      <c r="B32" s="22">
        <f>Activity!B32/Activity!H32</f>
        <v>4.3712557513762546E-2</v>
      </c>
      <c r="C32" s="22">
        <f>Activity!C32/Activity!H32</f>
        <v>0.41108389521980915</v>
      </c>
      <c r="D32" s="22">
        <f>Activity!D32/Activity!H32</f>
        <v>3.9121135643019764E-2</v>
      </c>
      <c r="E32" s="22">
        <f>Activity!E32/Activity!H32</f>
        <v>0.22369515151690511</v>
      </c>
      <c r="F32" s="22">
        <f>Activity!F32/Activity!H32</f>
        <v>0.14490851410556704</v>
      </c>
      <c r="G32" s="22">
        <f>Activity!G32/Activity!H32</f>
        <v>0.13747874600093649</v>
      </c>
      <c r="H32" s="4"/>
    </row>
    <row r="33" spans="1:8" x14ac:dyDescent="0.25">
      <c r="A33" s="30">
        <v>2014</v>
      </c>
      <c r="B33" s="22">
        <f>Activity!B33/Activity!H33</f>
        <v>4.3869418534262523E-2</v>
      </c>
      <c r="C33" s="22">
        <f>Activity!C33/Activity!H33</f>
        <v>0.42014683387420593</v>
      </c>
      <c r="D33" s="22">
        <f>Activity!D33/Activity!H33</f>
        <v>4.1093750719511241E-2</v>
      </c>
      <c r="E33" s="22">
        <f>Activity!E33/Activity!H33</f>
        <v>0.22423584979960645</v>
      </c>
      <c r="F33" s="22">
        <f>Activity!F33/Activity!H33</f>
        <v>0.13329775799661447</v>
      </c>
      <c r="G33" s="22">
        <f>Activity!G33/Activity!H33</f>
        <v>0.13735638907579942</v>
      </c>
      <c r="H33" s="4"/>
    </row>
    <row r="34" spans="1:8" x14ac:dyDescent="0.25">
      <c r="A34" s="30">
        <v>2015</v>
      </c>
      <c r="B34" s="22">
        <f>Activity!B34/Activity!H34</f>
        <v>4.3384077589991861E-2</v>
      </c>
      <c r="C34" s="22">
        <f>Activity!C34/Activity!H34</f>
        <v>0.41460228197370291</v>
      </c>
      <c r="D34" s="22">
        <f>Activity!D34/Activity!H34</f>
        <v>4.1817684793410734E-2</v>
      </c>
      <c r="E34" s="22">
        <f>Activity!E34/Activity!H34</f>
        <v>0.2235160224454458</v>
      </c>
      <c r="F34" s="22">
        <f>Activity!F34/Activity!H34</f>
        <v>0.13053655839695155</v>
      </c>
      <c r="G34" s="22">
        <f>Activity!G34/Activity!H34</f>
        <v>0.14614337480049711</v>
      </c>
      <c r="H34" s="4"/>
    </row>
    <row r="35" spans="1:8" x14ac:dyDescent="0.25">
      <c r="A35" s="30">
        <v>2016</v>
      </c>
      <c r="B35" s="22">
        <f>Activity!B35/Activity!H35</f>
        <v>4.5269981194953783E-2</v>
      </c>
      <c r="C35" s="22">
        <f>Activity!C35/Activity!H35</f>
        <v>0.4162740182296748</v>
      </c>
      <c r="D35" s="22">
        <f>Activity!D35/Activity!H35</f>
        <v>4.3387762541405306E-2</v>
      </c>
      <c r="E35" s="22">
        <f>Activity!E35/Activity!H35</f>
        <v>0.22750648240189617</v>
      </c>
      <c r="F35" s="22">
        <f>Activity!F35/Activity!H35</f>
        <v>0.1315201299041058</v>
      </c>
      <c r="G35" s="22">
        <f>Activity!G35/Activity!H35</f>
        <v>0.13604162572796419</v>
      </c>
      <c r="H35" s="4"/>
    </row>
    <row r="36" spans="1:8" x14ac:dyDescent="0.25">
      <c r="A36" s="30">
        <v>2017</v>
      </c>
      <c r="B36" s="22">
        <f>Activity!B36/Activity!H36</f>
        <v>4.4967779002830249E-2</v>
      </c>
      <c r="C36" s="22">
        <f>Activity!C36/Activity!H36</f>
        <v>0.4152123763230311</v>
      </c>
      <c r="D36" s="22">
        <f>Activity!D36/Activity!H36</f>
        <v>4.3707056780904426E-2</v>
      </c>
      <c r="E36" s="22">
        <f>Activity!E36/Activity!H36</f>
        <v>0.2290421457427699</v>
      </c>
      <c r="F36" s="22">
        <f>Activity!F36/Activity!H36</f>
        <v>0.13105151572416762</v>
      </c>
      <c r="G36" s="22">
        <f>Activity!G36/Activity!H36</f>
        <v>0.1360191264262966</v>
      </c>
      <c r="H36" s="4"/>
    </row>
    <row r="37" spans="1:8" x14ac:dyDescent="0.25">
      <c r="A37" s="32">
        <v>2018</v>
      </c>
      <c r="B37" s="60" t="e">
        <f>Activity!B37/Activity!H37</f>
        <v>#DIV/0!</v>
      </c>
      <c r="C37" s="60" t="e">
        <f>Activity!C37/Activity!H37</f>
        <v>#DIV/0!</v>
      </c>
      <c r="D37" s="60" t="e">
        <f>Activity!D37/Activity!H37</f>
        <v>#DIV/0!</v>
      </c>
      <c r="E37" s="60" t="e">
        <f>Activity!E37/Activity!H37</f>
        <v>#DIV/0!</v>
      </c>
      <c r="F37" s="60" t="e">
        <f>Activity!F37/Activity!H37</f>
        <v>#DIV/0!</v>
      </c>
      <c r="G37" s="60" t="e">
        <f>Activity!G37/Activity!H37</f>
        <v>#DIV/0!</v>
      </c>
      <c r="H37" s="5"/>
    </row>
    <row r="38" spans="1:8" x14ac:dyDescent="0.25">
      <c r="A38" s="32">
        <v>2019</v>
      </c>
      <c r="B38" s="60" t="e">
        <f>Activity!B38/Activity!H38</f>
        <v>#DIV/0!</v>
      </c>
      <c r="C38" s="60" t="e">
        <f>Activity!C38/Activity!H38</f>
        <v>#DIV/0!</v>
      </c>
      <c r="D38" s="60" t="e">
        <f>Activity!D38/Activity!H38</f>
        <v>#DIV/0!</v>
      </c>
      <c r="E38" s="60" t="e">
        <f>Activity!E38/Activity!H38</f>
        <v>#DIV/0!</v>
      </c>
      <c r="F38" s="60" t="e">
        <f>Activity!F38/Activity!H38</f>
        <v>#DIV/0!</v>
      </c>
      <c r="G38" s="60" t="e">
        <f>Activity!G38/Activity!H38</f>
        <v>#DIV/0!</v>
      </c>
      <c r="H38" s="5"/>
    </row>
    <row r="39" spans="1:8" x14ac:dyDescent="0.25">
      <c r="A39" s="32">
        <v>2020</v>
      </c>
      <c r="B39" s="60" t="e">
        <f>Activity!B39/Activity!H39</f>
        <v>#DIV/0!</v>
      </c>
      <c r="C39" s="60" t="e">
        <f>Activity!C39/Activity!H39</f>
        <v>#DIV/0!</v>
      </c>
      <c r="D39" s="60" t="e">
        <f>Activity!D39/Activity!H39</f>
        <v>#DIV/0!</v>
      </c>
      <c r="E39" s="60" t="e">
        <f>Activity!E39/Activity!H39</f>
        <v>#DIV/0!</v>
      </c>
      <c r="F39" s="60" t="e">
        <f>Activity!F39/Activity!H39</f>
        <v>#DIV/0!</v>
      </c>
      <c r="G39" s="60" t="e">
        <f>Activity!G39/Activity!H39</f>
        <v>#DIV/0!</v>
      </c>
      <c r="H39" s="5"/>
    </row>
    <row r="40" spans="1:8" x14ac:dyDescent="0.25">
      <c r="A40" s="32">
        <v>2021</v>
      </c>
      <c r="B40" s="60" t="e">
        <f>Activity!B40/Activity!H40</f>
        <v>#DIV/0!</v>
      </c>
      <c r="C40" s="60" t="e">
        <f>Activity!C40/Activity!H40</f>
        <v>#DIV/0!</v>
      </c>
      <c r="D40" s="60" t="e">
        <f>Activity!D40/Activity!H40</f>
        <v>#DIV/0!</v>
      </c>
      <c r="E40" s="60" t="e">
        <f>Activity!E40/Activity!H40</f>
        <v>#DIV/0!</v>
      </c>
      <c r="F40" s="60" t="e">
        <f>Activity!F40/Activity!H40</f>
        <v>#DIV/0!</v>
      </c>
      <c r="G40" s="60" t="e">
        <f>Activity!G40/Activity!H40</f>
        <v>#DIV/0!</v>
      </c>
      <c r="H40" s="5"/>
    </row>
    <row r="41" spans="1:8" x14ac:dyDescent="0.25">
      <c r="A41" s="32">
        <v>2022</v>
      </c>
      <c r="B41" s="60" t="e">
        <f>Activity!B41/Activity!H41</f>
        <v>#DIV/0!</v>
      </c>
      <c r="C41" s="60" t="e">
        <f>Activity!C41/Activity!H41</f>
        <v>#DIV/0!</v>
      </c>
      <c r="D41" s="60" t="e">
        <f>Activity!D41/Activity!H41</f>
        <v>#DIV/0!</v>
      </c>
      <c r="E41" s="60" t="e">
        <f>Activity!E41/Activity!H41</f>
        <v>#DIV/0!</v>
      </c>
      <c r="F41" s="60" t="e">
        <f>Activity!F41/Activity!H41</f>
        <v>#DIV/0!</v>
      </c>
      <c r="G41" s="60" t="e">
        <f>Activity!G41/Activity!H41</f>
        <v>#DIV/0!</v>
      </c>
      <c r="H41" s="5"/>
    </row>
    <row r="42" spans="1:8" x14ac:dyDescent="0.25">
      <c r="A42" s="32">
        <v>2023</v>
      </c>
      <c r="B42" s="60" t="e">
        <f>Activity!B42/Activity!H42</f>
        <v>#DIV/0!</v>
      </c>
      <c r="C42" s="60" t="e">
        <f>Activity!C42/Activity!H42</f>
        <v>#DIV/0!</v>
      </c>
      <c r="D42" s="60" t="e">
        <f>Activity!D42/Activity!H42</f>
        <v>#DIV/0!</v>
      </c>
      <c r="E42" s="60" t="e">
        <f>Activity!E42/Activity!H42</f>
        <v>#DIV/0!</v>
      </c>
      <c r="F42" s="60" t="e">
        <f>Activity!F42/Activity!H42</f>
        <v>#DIV/0!</v>
      </c>
      <c r="G42" s="60" t="e">
        <f>Activity!G42/Activity!H42</f>
        <v>#DIV/0!</v>
      </c>
      <c r="H42" s="5"/>
    </row>
    <row r="43" spans="1:8" x14ac:dyDescent="0.25">
      <c r="A43" s="32">
        <v>2024</v>
      </c>
      <c r="B43" s="60" t="e">
        <f>Activity!B43/Activity!H43</f>
        <v>#DIV/0!</v>
      </c>
      <c r="C43" s="60" t="e">
        <f>Activity!C43/Activity!H43</f>
        <v>#DIV/0!</v>
      </c>
      <c r="D43" s="60" t="e">
        <f>Activity!D43/Activity!H43</f>
        <v>#DIV/0!</v>
      </c>
      <c r="E43" s="60" t="e">
        <f>Activity!E43/Activity!H43</f>
        <v>#DIV/0!</v>
      </c>
      <c r="F43" s="60" t="e">
        <f>Activity!F43/Activity!H43</f>
        <v>#DIV/0!</v>
      </c>
      <c r="G43" s="60" t="e">
        <f>Activity!G43/Activity!H43</f>
        <v>#DIV/0!</v>
      </c>
      <c r="H43" s="5"/>
    </row>
    <row r="44" spans="1:8" x14ac:dyDescent="0.25">
      <c r="A44" s="32">
        <v>2025</v>
      </c>
      <c r="B44" s="60" t="e">
        <f>Activity!B44/Activity!H44</f>
        <v>#DIV/0!</v>
      </c>
      <c r="C44" s="60" t="e">
        <f>Activity!C44/Activity!H44</f>
        <v>#DIV/0!</v>
      </c>
      <c r="D44" s="60" t="e">
        <f>Activity!D44/Activity!H44</f>
        <v>#DIV/0!</v>
      </c>
      <c r="E44" s="60" t="e">
        <f>Activity!E44/Activity!H44</f>
        <v>#DIV/0!</v>
      </c>
      <c r="F44" s="60" t="e">
        <f>Activity!F44/Activity!H44</f>
        <v>#DIV/0!</v>
      </c>
      <c r="G44" s="60" t="e">
        <f>Activity!G44/Activity!H44</f>
        <v>#DIV/0!</v>
      </c>
      <c r="H44" s="5"/>
    </row>
    <row r="45" spans="1:8" x14ac:dyDescent="0.25">
      <c r="A45" s="32">
        <v>2026</v>
      </c>
      <c r="B45" s="60" t="e">
        <f>Activity!B45/Activity!H45</f>
        <v>#DIV/0!</v>
      </c>
      <c r="C45" s="60" t="e">
        <f>Activity!C45/Activity!H45</f>
        <v>#DIV/0!</v>
      </c>
      <c r="D45" s="60" t="e">
        <f>Activity!D45/Activity!H45</f>
        <v>#DIV/0!</v>
      </c>
      <c r="E45" s="60" t="e">
        <f>Activity!E45/Activity!H45</f>
        <v>#DIV/0!</v>
      </c>
      <c r="F45" s="60" t="e">
        <f>Activity!F45/Activity!H45</f>
        <v>#DIV/0!</v>
      </c>
      <c r="G45" s="60" t="e">
        <f>Activity!G45/Activity!H45</f>
        <v>#DIV/0!</v>
      </c>
      <c r="H45" s="5"/>
    </row>
    <row r="46" spans="1:8" x14ac:dyDescent="0.25">
      <c r="A46" s="32">
        <v>2027</v>
      </c>
      <c r="B46" s="60" t="e">
        <f>Activity!B46/Activity!H46</f>
        <v>#DIV/0!</v>
      </c>
      <c r="C46" s="60" t="e">
        <f>Activity!C46/Activity!H46</f>
        <v>#DIV/0!</v>
      </c>
      <c r="D46" s="60" t="e">
        <f>Activity!D46/Activity!H46</f>
        <v>#DIV/0!</v>
      </c>
      <c r="E46" s="60" t="e">
        <f>Activity!E46/Activity!H46</f>
        <v>#DIV/0!</v>
      </c>
      <c r="F46" s="60" t="e">
        <f>Activity!F46/Activity!H46</f>
        <v>#DIV/0!</v>
      </c>
      <c r="G46" s="60" t="e">
        <f>Activity!G46/Activity!H46</f>
        <v>#DIV/0!</v>
      </c>
      <c r="H46" s="5"/>
    </row>
    <row r="47" spans="1:8" x14ac:dyDescent="0.25">
      <c r="A47" s="32">
        <v>2028</v>
      </c>
      <c r="B47" s="60" t="e">
        <f>Activity!B47/Activity!H47</f>
        <v>#DIV/0!</v>
      </c>
      <c r="C47" s="60" t="e">
        <f>Activity!C47/Activity!H47</f>
        <v>#DIV/0!</v>
      </c>
      <c r="D47" s="60" t="e">
        <f>Activity!D47/Activity!H47</f>
        <v>#DIV/0!</v>
      </c>
      <c r="E47" s="60" t="e">
        <f>Activity!E47/Activity!H47</f>
        <v>#DIV/0!</v>
      </c>
      <c r="F47" s="60" t="e">
        <f>Activity!F47/Activity!H47</f>
        <v>#DIV/0!</v>
      </c>
      <c r="G47" s="60" t="e">
        <f>Activity!G47/Activity!H47</f>
        <v>#DIV/0!</v>
      </c>
      <c r="H47" s="5"/>
    </row>
    <row r="48" spans="1:8" x14ac:dyDescent="0.25">
      <c r="A48" s="32">
        <v>2029</v>
      </c>
      <c r="B48" s="60" t="e">
        <f>Activity!B48/Activity!H48</f>
        <v>#DIV/0!</v>
      </c>
      <c r="C48" s="60" t="e">
        <f>Activity!C48/Activity!H48</f>
        <v>#DIV/0!</v>
      </c>
      <c r="D48" s="60" t="e">
        <f>Activity!D48/Activity!H48</f>
        <v>#DIV/0!</v>
      </c>
      <c r="E48" s="60" t="e">
        <f>Activity!E48/Activity!H48</f>
        <v>#DIV/0!</v>
      </c>
      <c r="F48" s="60" t="e">
        <f>Activity!F48/Activity!H48</f>
        <v>#DIV/0!</v>
      </c>
      <c r="G48" s="60" t="e">
        <f>Activity!G48/Activity!H48</f>
        <v>#DIV/0!</v>
      </c>
      <c r="H48" s="5"/>
    </row>
    <row r="49" spans="1:8" x14ac:dyDescent="0.25">
      <c r="A49" s="32">
        <v>2030</v>
      </c>
      <c r="B49" s="60" t="e">
        <f>Activity!B49/Activity!H49</f>
        <v>#DIV/0!</v>
      </c>
      <c r="C49" s="60" t="e">
        <f>Activity!C49/Activity!H49</f>
        <v>#DIV/0!</v>
      </c>
      <c r="D49" s="60" t="e">
        <f>Activity!D49/Activity!H49</f>
        <v>#DIV/0!</v>
      </c>
      <c r="E49" s="60" t="e">
        <f>Activity!E49/Activity!H49</f>
        <v>#DIV/0!</v>
      </c>
      <c r="F49" s="60" t="e">
        <f>Activity!F49/Activity!H49</f>
        <v>#DIV/0!</v>
      </c>
      <c r="G49" s="60" t="e">
        <f>Activity!G49/Activity!H49</f>
        <v>#DIV/0!</v>
      </c>
      <c r="H49" s="5"/>
    </row>
    <row r="50" spans="1:8" x14ac:dyDescent="0.25">
      <c r="A50" s="32">
        <v>2031</v>
      </c>
      <c r="B50" s="60" t="e">
        <f>Activity!B50/Activity!H50</f>
        <v>#DIV/0!</v>
      </c>
      <c r="C50" s="60" t="e">
        <f>Activity!C50/Activity!H50</f>
        <v>#DIV/0!</v>
      </c>
      <c r="D50" s="60" t="e">
        <f>Activity!D50/Activity!H50</f>
        <v>#DIV/0!</v>
      </c>
      <c r="E50" s="60" t="e">
        <f>Activity!E50/Activity!H50</f>
        <v>#DIV/0!</v>
      </c>
      <c r="F50" s="60" t="e">
        <f>Activity!F50/Activity!H50</f>
        <v>#DIV/0!</v>
      </c>
      <c r="G50" s="60" t="e">
        <f>Activity!G50/Activity!H50</f>
        <v>#DIV/0!</v>
      </c>
      <c r="H50" s="5"/>
    </row>
    <row r="51" spans="1:8" x14ac:dyDescent="0.25">
      <c r="A51" s="32">
        <v>2032</v>
      </c>
      <c r="B51" s="60" t="e">
        <f>Activity!B51/Activity!H51</f>
        <v>#DIV/0!</v>
      </c>
      <c r="C51" s="60" t="e">
        <f>Activity!C51/Activity!H51</f>
        <v>#DIV/0!</v>
      </c>
      <c r="D51" s="60" t="e">
        <f>Activity!D51/Activity!H51</f>
        <v>#DIV/0!</v>
      </c>
      <c r="E51" s="60" t="e">
        <f>Activity!E51/Activity!H51</f>
        <v>#DIV/0!</v>
      </c>
      <c r="F51" s="60" t="e">
        <f>Activity!F51/Activity!H51</f>
        <v>#DIV/0!</v>
      </c>
      <c r="G51" s="60" t="e">
        <f>Activity!G51/Activity!H51</f>
        <v>#DIV/0!</v>
      </c>
      <c r="H51" s="5"/>
    </row>
    <row r="52" spans="1:8" x14ac:dyDescent="0.25">
      <c r="A52" s="32">
        <v>2033</v>
      </c>
      <c r="B52" s="60" t="e">
        <f>Activity!B52/Activity!H52</f>
        <v>#DIV/0!</v>
      </c>
      <c r="C52" s="60" t="e">
        <f>Activity!C52/Activity!H52</f>
        <v>#DIV/0!</v>
      </c>
      <c r="D52" s="60" t="e">
        <f>Activity!D52/Activity!H52</f>
        <v>#DIV/0!</v>
      </c>
      <c r="E52" s="60" t="e">
        <f>Activity!E52/Activity!H52</f>
        <v>#DIV/0!</v>
      </c>
      <c r="F52" s="60" t="e">
        <f>Activity!F52/Activity!H52</f>
        <v>#DIV/0!</v>
      </c>
      <c r="G52" s="60" t="e">
        <f>Activity!G52/Activity!H52</f>
        <v>#DIV/0!</v>
      </c>
      <c r="H52" s="5"/>
    </row>
    <row r="53" spans="1:8" x14ac:dyDescent="0.25">
      <c r="A53" s="32">
        <v>2034</v>
      </c>
      <c r="B53" s="60" t="e">
        <f>Activity!B53/Activity!H53</f>
        <v>#DIV/0!</v>
      </c>
      <c r="C53" s="60" t="e">
        <f>Activity!C53/Activity!H53</f>
        <v>#DIV/0!</v>
      </c>
      <c r="D53" s="60" t="e">
        <f>Activity!D53/Activity!H53</f>
        <v>#DIV/0!</v>
      </c>
      <c r="E53" s="60" t="e">
        <f>Activity!E53/Activity!H53</f>
        <v>#DIV/0!</v>
      </c>
      <c r="F53" s="60" t="e">
        <f>Activity!F53/Activity!H53</f>
        <v>#DIV/0!</v>
      </c>
      <c r="G53" s="60" t="e">
        <f>Activity!G53/Activity!H53</f>
        <v>#DIV/0!</v>
      </c>
      <c r="H53" s="5"/>
    </row>
    <row r="54" spans="1:8" x14ac:dyDescent="0.25">
      <c r="A54" s="32">
        <v>2035</v>
      </c>
      <c r="B54" s="60" t="e">
        <f>Activity!B54/Activity!H54</f>
        <v>#DIV/0!</v>
      </c>
      <c r="C54" s="60" t="e">
        <f>Activity!C54/Activity!H54</f>
        <v>#DIV/0!</v>
      </c>
      <c r="D54" s="60" t="e">
        <f>Activity!D54/Activity!H54</f>
        <v>#DIV/0!</v>
      </c>
      <c r="E54" s="60" t="e">
        <f>Activity!E54/Activity!H54</f>
        <v>#DIV/0!</v>
      </c>
      <c r="F54" s="60" t="e">
        <f>Activity!F54/Activity!H54</f>
        <v>#DIV/0!</v>
      </c>
      <c r="G54" s="60" t="e">
        <f>Activity!G54/Activity!H54</f>
        <v>#DIV/0!</v>
      </c>
      <c r="H54" s="5"/>
    </row>
    <row r="55" spans="1:8" x14ac:dyDescent="0.25">
      <c r="A55" s="32">
        <v>2036</v>
      </c>
      <c r="B55" s="60" t="e">
        <f>Activity!B55/Activity!H55</f>
        <v>#DIV/0!</v>
      </c>
      <c r="C55" s="60" t="e">
        <f>Activity!C55/Activity!H55</f>
        <v>#DIV/0!</v>
      </c>
      <c r="D55" s="60" t="e">
        <f>Activity!D55/Activity!H55</f>
        <v>#DIV/0!</v>
      </c>
      <c r="E55" s="60" t="e">
        <f>Activity!E55/Activity!H55</f>
        <v>#DIV/0!</v>
      </c>
      <c r="F55" s="60" t="e">
        <f>Activity!F55/Activity!H55</f>
        <v>#DIV/0!</v>
      </c>
      <c r="G55" s="60" t="e">
        <f>Activity!G55/Activity!H55</f>
        <v>#DIV/0!</v>
      </c>
      <c r="H55" s="5"/>
    </row>
    <row r="56" spans="1:8" x14ac:dyDescent="0.25">
      <c r="A56" s="32">
        <v>2037</v>
      </c>
      <c r="B56" s="60" t="e">
        <f>Activity!B56/Activity!H56</f>
        <v>#DIV/0!</v>
      </c>
      <c r="C56" s="60" t="e">
        <f>Activity!C56/Activity!H56</f>
        <v>#DIV/0!</v>
      </c>
      <c r="D56" s="60" t="e">
        <f>Activity!D56/Activity!H56</f>
        <v>#DIV/0!</v>
      </c>
      <c r="E56" s="60" t="e">
        <f>Activity!E56/Activity!H56</f>
        <v>#DIV/0!</v>
      </c>
      <c r="F56" s="60" t="e">
        <f>Activity!F56/Activity!H56</f>
        <v>#DIV/0!</v>
      </c>
      <c r="G56" s="60" t="e">
        <f>Activity!G56/Activity!H56</f>
        <v>#DIV/0!</v>
      </c>
      <c r="H56" s="5"/>
    </row>
    <row r="57" spans="1:8" x14ac:dyDescent="0.25">
      <c r="A57" s="32">
        <v>2038</v>
      </c>
      <c r="B57" s="60" t="e">
        <f>Activity!B57/Activity!H57</f>
        <v>#DIV/0!</v>
      </c>
      <c r="C57" s="60" t="e">
        <f>Activity!C57/Activity!H57</f>
        <v>#DIV/0!</v>
      </c>
      <c r="D57" s="60" t="e">
        <f>Activity!D57/Activity!H57</f>
        <v>#DIV/0!</v>
      </c>
      <c r="E57" s="60" t="e">
        <f>Activity!E57/Activity!H57</f>
        <v>#DIV/0!</v>
      </c>
      <c r="F57" s="60" t="e">
        <f>Activity!F57/Activity!H57</f>
        <v>#DIV/0!</v>
      </c>
      <c r="G57" s="60" t="e">
        <f>Activity!G57/Activity!H57</f>
        <v>#DIV/0!</v>
      </c>
      <c r="H57" s="5"/>
    </row>
    <row r="58" spans="1:8" x14ac:dyDescent="0.25">
      <c r="A58" s="32">
        <v>2039</v>
      </c>
      <c r="B58" s="60" t="e">
        <f>Activity!B58/Activity!H58</f>
        <v>#DIV/0!</v>
      </c>
      <c r="C58" s="60" t="e">
        <f>Activity!C58/Activity!H58</f>
        <v>#DIV/0!</v>
      </c>
      <c r="D58" s="60" t="e">
        <f>Activity!D58/Activity!H58</f>
        <v>#DIV/0!</v>
      </c>
      <c r="E58" s="60" t="e">
        <f>Activity!E58/Activity!H58</f>
        <v>#DIV/0!</v>
      </c>
      <c r="F58" s="60" t="e">
        <f>Activity!F58/Activity!H58</f>
        <v>#DIV/0!</v>
      </c>
      <c r="G58" s="60" t="e">
        <f>Activity!G58/Activity!H58</f>
        <v>#DIV/0!</v>
      </c>
      <c r="H58" s="5"/>
    </row>
    <row r="59" spans="1:8" x14ac:dyDescent="0.25">
      <c r="A59" s="32">
        <v>2040</v>
      </c>
      <c r="B59" s="60" t="e">
        <f>Activity!B59/Activity!H59</f>
        <v>#DIV/0!</v>
      </c>
      <c r="C59" s="60" t="e">
        <f>Activity!C59/Activity!H59</f>
        <v>#DIV/0!</v>
      </c>
      <c r="D59" s="60" t="e">
        <f>Activity!D59/Activity!H59</f>
        <v>#DIV/0!</v>
      </c>
      <c r="E59" s="60" t="e">
        <f>Activity!E59/Activity!H59</f>
        <v>#DIV/0!</v>
      </c>
      <c r="F59" s="60" t="e">
        <f>Activity!F59/Activity!H59</f>
        <v>#DIV/0!</v>
      </c>
      <c r="G59" s="60" t="e">
        <f>Activity!G59/Activity!H59</f>
        <v>#DIV/0!</v>
      </c>
      <c r="H59" s="5"/>
    </row>
    <row r="60" spans="1:8" x14ac:dyDescent="0.25">
      <c r="A60" s="32">
        <v>2041</v>
      </c>
      <c r="B60" s="60" t="e">
        <f>Activity!B60/Activity!H60</f>
        <v>#DIV/0!</v>
      </c>
      <c r="C60" s="60" t="e">
        <f>Activity!C60/Activity!H60</f>
        <v>#DIV/0!</v>
      </c>
      <c r="D60" s="60" t="e">
        <f>Activity!D60/Activity!H60</f>
        <v>#DIV/0!</v>
      </c>
      <c r="E60" s="60" t="e">
        <f>Activity!E60/Activity!H60</f>
        <v>#DIV/0!</v>
      </c>
      <c r="F60" s="60" t="e">
        <f>Activity!F60/Activity!H60</f>
        <v>#DIV/0!</v>
      </c>
      <c r="G60" s="60" t="e">
        <f>Activity!G60/Activity!H60</f>
        <v>#DIV/0!</v>
      </c>
      <c r="H60" s="5"/>
    </row>
    <row r="61" spans="1:8" x14ac:dyDescent="0.25">
      <c r="A61" s="32">
        <v>2042</v>
      </c>
      <c r="B61" s="60" t="e">
        <f>Activity!B61/Activity!H61</f>
        <v>#DIV/0!</v>
      </c>
      <c r="C61" s="60" t="e">
        <f>Activity!C61/Activity!H61</f>
        <v>#DIV/0!</v>
      </c>
      <c r="D61" s="60" t="e">
        <f>Activity!D61/Activity!H61</f>
        <v>#DIV/0!</v>
      </c>
      <c r="E61" s="60" t="e">
        <f>Activity!E61/Activity!H61</f>
        <v>#DIV/0!</v>
      </c>
      <c r="F61" s="60" t="e">
        <f>Activity!F61/Activity!H61</f>
        <v>#DIV/0!</v>
      </c>
      <c r="G61" s="60" t="e">
        <f>Activity!G61/Activity!H61</f>
        <v>#DIV/0!</v>
      </c>
      <c r="H61" s="5"/>
    </row>
    <row r="62" spans="1:8" x14ac:dyDescent="0.25">
      <c r="A62" s="32">
        <v>2043</v>
      </c>
      <c r="B62" s="60" t="e">
        <f>Activity!B62/Activity!H62</f>
        <v>#DIV/0!</v>
      </c>
      <c r="C62" s="60" t="e">
        <f>Activity!C62/Activity!H62</f>
        <v>#DIV/0!</v>
      </c>
      <c r="D62" s="60" t="e">
        <f>Activity!D62/Activity!H62</f>
        <v>#DIV/0!</v>
      </c>
      <c r="E62" s="60" t="e">
        <f>Activity!E62/Activity!H62</f>
        <v>#DIV/0!</v>
      </c>
      <c r="F62" s="60" t="e">
        <f>Activity!F62/Activity!H62</f>
        <v>#DIV/0!</v>
      </c>
      <c r="G62" s="60" t="e">
        <f>Activity!G62/Activity!H62</f>
        <v>#DIV/0!</v>
      </c>
      <c r="H62" s="5"/>
    </row>
    <row r="63" spans="1:8" x14ac:dyDescent="0.25">
      <c r="A63" s="32">
        <v>2044</v>
      </c>
      <c r="B63" s="60" t="e">
        <f>Activity!B63/Activity!H63</f>
        <v>#DIV/0!</v>
      </c>
      <c r="C63" s="60" t="e">
        <f>Activity!C63/Activity!H63</f>
        <v>#DIV/0!</v>
      </c>
      <c r="D63" s="60" t="e">
        <f>Activity!D63/Activity!H63</f>
        <v>#DIV/0!</v>
      </c>
      <c r="E63" s="60" t="e">
        <f>Activity!E63/Activity!H63</f>
        <v>#DIV/0!</v>
      </c>
      <c r="F63" s="60" t="e">
        <f>Activity!F63/Activity!H63</f>
        <v>#DIV/0!</v>
      </c>
      <c r="G63" s="60" t="e">
        <f>Activity!G63/Activity!H63</f>
        <v>#DIV/0!</v>
      </c>
      <c r="H63" s="5"/>
    </row>
    <row r="64" spans="1:8" x14ac:dyDescent="0.25">
      <c r="A64" s="32">
        <v>2045</v>
      </c>
      <c r="B64" s="60" t="e">
        <f>Activity!B64/Activity!H64</f>
        <v>#DIV/0!</v>
      </c>
      <c r="C64" s="60" t="e">
        <f>Activity!C64/Activity!H64</f>
        <v>#DIV/0!</v>
      </c>
      <c r="D64" s="60" t="e">
        <f>Activity!D64/Activity!H64</f>
        <v>#DIV/0!</v>
      </c>
      <c r="E64" s="60" t="e">
        <f>Activity!E64/Activity!H64</f>
        <v>#DIV/0!</v>
      </c>
      <c r="F64" s="60" t="e">
        <f>Activity!F64/Activity!H64</f>
        <v>#DIV/0!</v>
      </c>
      <c r="G64" s="60" t="e">
        <f>Activity!G64/Activity!H64</f>
        <v>#DIV/0!</v>
      </c>
      <c r="H64" s="5"/>
    </row>
    <row r="65" spans="1:8" x14ac:dyDescent="0.25">
      <c r="A65" s="32">
        <v>2046</v>
      </c>
      <c r="B65" s="60" t="e">
        <f>Activity!B65/Activity!H65</f>
        <v>#DIV/0!</v>
      </c>
      <c r="C65" s="60" t="e">
        <f>Activity!C65/Activity!H65</f>
        <v>#DIV/0!</v>
      </c>
      <c r="D65" s="60" t="e">
        <f>Activity!D65/Activity!H65</f>
        <v>#DIV/0!</v>
      </c>
      <c r="E65" s="60" t="e">
        <f>Activity!E65/Activity!H65</f>
        <v>#DIV/0!</v>
      </c>
      <c r="F65" s="60" t="e">
        <f>Activity!F65/Activity!H65</f>
        <v>#DIV/0!</v>
      </c>
      <c r="G65" s="60" t="e">
        <f>Activity!G65/Activity!H65</f>
        <v>#DIV/0!</v>
      </c>
      <c r="H65" s="5"/>
    </row>
    <row r="66" spans="1:8" x14ac:dyDescent="0.25">
      <c r="A66" s="32">
        <v>2047</v>
      </c>
      <c r="B66" s="60" t="e">
        <f>Activity!B66/Activity!H66</f>
        <v>#DIV/0!</v>
      </c>
      <c r="C66" s="60" t="e">
        <f>Activity!C66/Activity!H66</f>
        <v>#DIV/0!</v>
      </c>
      <c r="D66" s="60" t="e">
        <f>Activity!D66/Activity!H66</f>
        <v>#DIV/0!</v>
      </c>
      <c r="E66" s="60" t="e">
        <f>Activity!E66/Activity!H66</f>
        <v>#DIV/0!</v>
      </c>
      <c r="F66" s="60" t="e">
        <f>Activity!F66/Activity!H66</f>
        <v>#DIV/0!</v>
      </c>
      <c r="G66" s="60" t="e">
        <f>Activity!G66/Activity!H66</f>
        <v>#DIV/0!</v>
      </c>
      <c r="H66" s="5"/>
    </row>
    <row r="67" spans="1:8" x14ac:dyDescent="0.25">
      <c r="A67" s="32">
        <v>2048</v>
      </c>
      <c r="B67" s="60" t="e">
        <f>Activity!B67/Activity!H67</f>
        <v>#DIV/0!</v>
      </c>
      <c r="C67" s="60" t="e">
        <f>Activity!C67/Activity!H67</f>
        <v>#DIV/0!</v>
      </c>
      <c r="D67" s="60" t="e">
        <f>Activity!D67/Activity!H67</f>
        <v>#DIV/0!</v>
      </c>
      <c r="E67" s="60" t="e">
        <f>Activity!E67/Activity!H67</f>
        <v>#DIV/0!</v>
      </c>
      <c r="F67" s="60" t="e">
        <f>Activity!F67/Activity!H67</f>
        <v>#DIV/0!</v>
      </c>
      <c r="G67" s="60" t="e">
        <f>Activity!G67/Activity!H67</f>
        <v>#DIV/0!</v>
      </c>
      <c r="H67" s="5"/>
    </row>
    <row r="68" spans="1:8" x14ac:dyDescent="0.25">
      <c r="A68" s="32">
        <v>2049</v>
      </c>
      <c r="B68" s="60" t="e">
        <f>Activity!B68/Activity!H68</f>
        <v>#DIV/0!</v>
      </c>
      <c r="C68" s="60" t="e">
        <f>Activity!C68/Activity!H68</f>
        <v>#DIV/0!</v>
      </c>
      <c r="D68" s="60" t="e">
        <f>Activity!D68/Activity!H68</f>
        <v>#DIV/0!</v>
      </c>
      <c r="E68" s="60" t="e">
        <f>Activity!E68/Activity!H68</f>
        <v>#DIV/0!</v>
      </c>
      <c r="F68" s="60" t="e">
        <f>Activity!F68/Activity!H68</f>
        <v>#DIV/0!</v>
      </c>
      <c r="G68" s="60" t="e">
        <f>Activity!G68/Activity!H68</f>
        <v>#DIV/0!</v>
      </c>
      <c r="H68" s="5"/>
    </row>
    <row r="69" spans="1:8" x14ac:dyDescent="0.25">
      <c r="A69" s="32">
        <v>2050</v>
      </c>
      <c r="B69" s="60" t="e">
        <f>Activity!B69/Activity!H69</f>
        <v>#DIV/0!</v>
      </c>
      <c r="C69" s="60" t="e">
        <f>Activity!C69/Activity!H69</f>
        <v>#DIV/0!</v>
      </c>
      <c r="D69" s="60" t="e">
        <f>Activity!D69/Activity!H69</f>
        <v>#DIV/0!</v>
      </c>
      <c r="E69" s="60" t="e">
        <f>Activity!E69/Activity!H69</f>
        <v>#DIV/0!</v>
      </c>
      <c r="F69" s="60" t="e">
        <f>Activity!F69/Activity!H69</f>
        <v>#DIV/0!</v>
      </c>
      <c r="G69" s="60" t="e">
        <f>Activity!G69/Activity!H69</f>
        <v>#DIV/0!</v>
      </c>
      <c r="H69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1"/>
  <sheetViews>
    <sheetView workbookViewId="0">
      <pane xSplit="1" ySplit="5" topLeftCell="V20" activePane="bottomRight" state="frozen"/>
      <selection pane="topRight" activeCell="B1" sqref="B1"/>
      <selection pane="bottomLeft" activeCell="A6" sqref="A6"/>
      <selection pane="bottomRight" activeCell="AF54" sqref="AF54"/>
    </sheetView>
  </sheetViews>
  <sheetFormatPr defaultRowHeight="15" x14ac:dyDescent="0.25"/>
  <cols>
    <col min="1" max="1" width="12.140625" customWidth="1"/>
    <col min="2" max="35" width="16.7109375" customWidth="1"/>
  </cols>
  <sheetData>
    <row r="1" spans="1:35" s="1" customFormat="1" x14ac:dyDescent="0.25">
      <c r="A1" s="33" t="s">
        <v>14</v>
      </c>
      <c r="B1" s="33" t="s">
        <v>13</v>
      </c>
      <c r="C1" s="33" t="s">
        <v>13</v>
      </c>
      <c r="D1" s="33" t="s">
        <v>13</v>
      </c>
      <c r="E1" s="33" t="s">
        <v>13</v>
      </c>
      <c r="F1" s="33" t="s">
        <v>13</v>
      </c>
      <c r="G1" s="33" t="s">
        <v>13</v>
      </c>
      <c r="H1" s="33" t="s">
        <v>13</v>
      </c>
      <c r="I1" s="33" t="s">
        <v>13</v>
      </c>
      <c r="J1" s="33" t="s">
        <v>13</v>
      </c>
      <c r="K1" s="33" t="s">
        <v>13</v>
      </c>
      <c r="L1" s="33" t="s">
        <v>13</v>
      </c>
      <c r="M1" s="33" t="s">
        <v>13</v>
      </c>
      <c r="N1" s="33" t="s">
        <v>13</v>
      </c>
      <c r="O1" s="33" t="s">
        <v>13</v>
      </c>
      <c r="P1" s="33" t="s">
        <v>13</v>
      </c>
      <c r="Q1" s="33" t="s">
        <v>13</v>
      </c>
      <c r="R1" s="33" t="s">
        <v>13</v>
      </c>
      <c r="S1" s="33" t="s">
        <v>13</v>
      </c>
      <c r="T1" s="33" t="s">
        <v>13</v>
      </c>
      <c r="U1" s="33" t="s">
        <v>13</v>
      </c>
      <c r="V1" s="33" t="s">
        <v>13</v>
      </c>
      <c r="W1" s="33" t="s">
        <v>13</v>
      </c>
      <c r="X1" s="33" t="s">
        <v>13</v>
      </c>
      <c r="Y1" s="33" t="s">
        <v>13</v>
      </c>
      <c r="Z1" s="33" t="s">
        <v>13</v>
      </c>
      <c r="AA1" s="33" t="s">
        <v>13</v>
      </c>
      <c r="AB1" s="33" t="s">
        <v>13</v>
      </c>
      <c r="AC1" s="33" t="s">
        <v>13</v>
      </c>
      <c r="AD1" s="33" t="s">
        <v>13</v>
      </c>
      <c r="AE1" s="33" t="s">
        <v>13</v>
      </c>
      <c r="AF1" s="33" t="s">
        <v>13</v>
      </c>
      <c r="AG1" s="33" t="s">
        <v>13</v>
      </c>
      <c r="AH1" s="33" t="s">
        <v>13</v>
      </c>
      <c r="AI1" s="33" t="s">
        <v>13</v>
      </c>
    </row>
    <row r="2" spans="1:35" s="1" customFormat="1" x14ac:dyDescent="0.25">
      <c r="A2" s="33" t="s">
        <v>15</v>
      </c>
      <c r="B2" s="33" t="s">
        <v>16</v>
      </c>
      <c r="C2" s="33" t="s">
        <v>16</v>
      </c>
      <c r="D2" s="33" t="s">
        <v>16</v>
      </c>
      <c r="E2" s="33" t="s">
        <v>16</v>
      </c>
      <c r="F2" s="33" t="s">
        <v>16</v>
      </c>
      <c r="G2" s="33" t="s">
        <v>16</v>
      </c>
      <c r="H2" s="33" t="s">
        <v>16</v>
      </c>
      <c r="I2" s="33" t="s">
        <v>16</v>
      </c>
      <c r="J2" s="33" t="s">
        <v>16</v>
      </c>
      <c r="K2" s="33" t="s">
        <v>16</v>
      </c>
      <c r="L2" s="33" t="s">
        <v>16</v>
      </c>
      <c r="M2" s="33" t="s">
        <v>16</v>
      </c>
      <c r="N2" s="33" t="s">
        <v>16</v>
      </c>
      <c r="O2" s="33" t="s">
        <v>16</v>
      </c>
      <c r="P2" s="33" t="s">
        <v>16</v>
      </c>
      <c r="Q2" s="33" t="s">
        <v>16</v>
      </c>
      <c r="R2" s="33" t="s">
        <v>16</v>
      </c>
      <c r="S2" s="33" t="s">
        <v>16</v>
      </c>
      <c r="T2" s="33" t="s">
        <v>16</v>
      </c>
      <c r="U2" s="33" t="s">
        <v>17</v>
      </c>
      <c r="V2" s="33" t="s">
        <v>17</v>
      </c>
      <c r="W2" s="33" t="s">
        <v>17</v>
      </c>
      <c r="X2" s="33" t="s">
        <v>17</v>
      </c>
      <c r="Y2" s="33" t="s">
        <v>18</v>
      </c>
      <c r="Z2" s="33" t="s">
        <v>18</v>
      </c>
      <c r="AA2" s="33" t="s">
        <v>19</v>
      </c>
      <c r="AB2" s="33" t="s">
        <v>19</v>
      </c>
      <c r="AC2" s="33" t="s">
        <v>19</v>
      </c>
      <c r="AD2" s="33" t="s">
        <v>20</v>
      </c>
      <c r="AE2" s="33" t="s">
        <v>21</v>
      </c>
      <c r="AF2" s="33" t="s">
        <v>22</v>
      </c>
      <c r="AG2" s="33" t="s">
        <v>23</v>
      </c>
      <c r="AH2" s="33" t="s">
        <v>24</v>
      </c>
      <c r="AI2" s="49" t="s">
        <v>46</v>
      </c>
    </row>
    <row r="3" spans="1:35" s="1" customFormat="1" x14ac:dyDescent="0.25">
      <c r="A3" s="33" t="s">
        <v>25</v>
      </c>
      <c r="B3" s="33" t="s">
        <v>26</v>
      </c>
      <c r="C3" s="33" t="s">
        <v>27</v>
      </c>
      <c r="D3" s="33" t="s">
        <v>27</v>
      </c>
      <c r="E3" s="33" t="s">
        <v>28</v>
      </c>
      <c r="F3" s="33" t="s">
        <v>28</v>
      </c>
      <c r="G3" s="33" t="s">
        <v>28</v>
      </c>
      <c r="H3" s="33" t="s">
        <v>29</v>
      </c>
      <c r="I3" s="33" t="s">
        <v>29</v>
      </c>
      <c r="J3" s="33" t="s">
        <v>29</v>
      </c>
      <c r="K3" s="33" t="s">
        <v>30</v>
      </c>
      <c r="L3" s="33" t="s">
        <v>30</v>
      </c>
      <c r="M3" s="33" t="s">
        <v>30</v>
      </c>
      <c r="N3" s="33" t="s">
        <v>30</v>
      </c>
      <c r="O3" s="33" t="s">
        <v>31</v>
      </c>
      <c r="P3" s="33" t="s">
        <v>31</v>
      </c>
      <c r="Q3" s="33" t="s">
        <v>31</v>
      </c>
      <c r="R3" s="33" t="s">
        <v>31</v>
      </c>
      <c r="S3" s="33" t="s">
        <v>31</v>
      </c>
      <c r="T3" s="33" t="s">
        <v>31</v>
      </c>
      <c r="U3" s="33" t="s">
        <v>26</v>
      </c>
      <c r="V3" s="33" t="s">
        <v>27</v>
      </c>
      <c r="W3" s="33" t="s">
        <v>28</v>
      </c>
      <c r="X3" s="33" t="s">
        <v>28</v>
      </c>
      <c r="Y3" s="33" t="s">
        <v>27</v>
      </c>
      <c r="Z3" s="33" t="s">
        <v>28</v>
      </c>
      <c r="AA3" s="33" t="s">
        <v>26</v>
      </c>
      <c r="AB3" s="33" t="s">
        <v>28</v>
      </c>
      <c r="AC3" s="33" t="s">
        <v>27</v>
      </c>
      <c r="AD3" s="33" t="s">
        <v>27</v>
      </c>
      <c r="AE3" s="33" t="s">
        <v>27</v>
      </c>
      <c r="AF3" s="33" t="s">
        <v>27</v>
      </c>
      <c r="AG3" s="33" t="s">
        <v>27</v>
      </c>
      <c r="AH3" s="33" t="s">
        <v>28</v>
      </c>
      <c r="AI3" s="49"/>
    </row>
    <row r="4" spans="1:35" s="1" customFormat="1" x14ac:dyDescent="0.25">
      <c r="A4" s="33" t="s">
        <v>32</v>
      </c>
      <c r="B4" s="33" t="s">
        <v>115</v>
      </c>
      <c r="C4" s="33" t="s">
        <v>47</v>
      </c>
      <c r="D4" s="33" t="s">
        <v>33</v>
      </c>
      <c r="E4" s="33" t="s">
        <v>42</v>
      </c>
      <c r="F4" s="33" t="s">
        <v>43</v>
      </c>
      <c r="G4" s="33" t="s">
        <v>34</v>
      </c>
      <c r="H4" s="33" t="s">
        <v>35</v>
      </c>
      <c r="I4" s="33" t="s">
        <v>36</v>
      </c>
      <c r="J4" s="33" t="s">
        <v>37</v>
      </c>
      <c r="K4" s="33" t="s">
        <v>38</v>
      </c>
      <c r="L4" s="33" t="s">
        <v>39</v>
      </c>
      <c r="M4" s="33" t="s">
        <v>40</v>
      </c>
      <c r="N4" s="33" t="s">
        <v>41</v>
      </c>
      <c r="O4" s="33" t="s">
        <v>48</v>
      </c>
      <c r="P4" s="33" t="s">
        <v>50</v>
      </c>
      <c r="Q4" s="33" t="s">
        <v>49</v>
      </c>
      <c r="R4" s="33" t="s">
        <v>51</v>
      </c>
      <c r="S4" s="33" t="s">
        <v>52</v>
      </c>
      <c r="T4" s="33" t="s">
        <v>31</v>
      </c>
      <c r="U4" s="33" t="s">
        <v>115</v>
      </c>
      <c r="V4" s="33" t="s">
        <v>117</v>
      </c>
      <c r="W4" s="33" t="s">
        <v>42</v>
      </c>
      <c r="X4" s="33" t="s">
        <v>43</v>
      </c>
      <c r="Y4" s="33" t="s">
        <v>116</v>
      </c>
      <c r="Z4" s="33" t="s">
        <v>116</v>
      </c>
      <c r="AA4" s="33" t="s">
        <v>115</v>
      </c>
      <c r="AB4" s="33" t="s">
        <v>43</v>
      </c>
      <c r="AC4" s="33" t="s">
        <v>117</v>
      </c>
      <c r="AD4" s="33" t="s">
        <v>117</v>
      </c>
      <c r="AE4" s="33" t="s">
        <v>117</v>
      </c>
      <c r="AF4" s="33" t="s">
        <v>117</v>
      </c>
      <c r="AG4" s="33" t="s">
        <v>117</v>
      </c>
      <c r="AH4" s="33" t="s">
        <v>42</v>
      </c>
      <c r="AI4" s="49"/>
    </row>
    <row r="5" spans="1:35" s="1" customFormat="1" x14ac:dyDescent="0.25">
      <c r="A5" s="33" t="s">
        <v>7</v>
      </c>
      <c r="B5" s="33" t="s">
        <v>44</v>
      </c>
      <c r="C5" s="33" t="s">
        <v>44</v>
      </c>
      <c r="D5" s="33" t="s">
        <v>44</v>
      </c>
      <c r="E5" s="33" t="s">
        <v>44</v>
      </c>
      <c r="F5" s="33" t="s">
        <v>44</v>
      </c>
      <c r="G5" s="33" t="s">
        <v>44</v>
      </c>
      <c r="H5" s="33" t="s">
        <v>44</v>
      </c>
      <c r="I5" s="33" t="s">
        <v>44</v>
      </c>
      <c r="J5" s="33" t="s">
        <v>44</v>
      </c>
      <c r="K5" s="33" t="s">
        <v>44</v>
      </c>
      <c r="L5" s="33" t="s">
        <v>44</v>
      </c>
      <c r="M5" s="33" t="s">
        <v>44</v>
      </c>
      <c r="N5" s="33" t="s">
        <v>44</v>
      </c>
      <c r="O5" s="33" t="s">
        <v>44</v>
      </c>
      <c r="P5" s="33" t="s">
        <v>44</v>
      </c>
      <c r="Q5" s="33" t="s">
        <v>44</v>
      </c>
      <c r="R5" s="33" t="s">
        <v>44</v>
      </c>
      <c r="S5" s="33" t="s">
        <v>44</v>
      </c>
      <c r="T5" s="33" t="s">
        <v>44</v>
      </c>
      <c r="U5" s="33" t="s">
        <v>44</v>
      </c>
      <c r="V5" s="33" t="s">
        <v>44</v>
      </c>
      <c r="W5" s="33" t="s">
        <v>44</v>
      </c>
      <c r="X5" s="33" t="s">
        <v>44</v>
      </c>
      <c r="Y5" s="33" t="s">
        <v>44</v>
      </c>
      <c r="Z5" s="33" t="s">
        <v>44</v>
      </c>
      <c r="AA5" s="33" t="s">
        <v>44</v>
      </c>
      <c r="AB5" s="33" t="s">
        <v>44</v>
      </c>
      <c r="AC5" s="33" t="s">
        <v>44</v>
      </c>
      <c r="AD5" s="33" t="s">
        <v>44</v>
      </c>
      <c r="AE5" s="33" t="s">
        <v>44</v>
      </c>
      <c r="AF5" s="33" t="s">
        <v>44</v>
      </c>
      <c r="AG5" s="33" t="s">
        <v>44</v>
      </c>
      <c r="AH5" s="33" t="s">
        <v>44</v>
      </c>
      <c r="AI5" s="33" t="s">
        <v>44</v>
      </c>
    </row>
    <row r="6" spans="1:35" x14ac:dyDescent="0.25">
      <c r="A6" s="33">
        <v>1985</v>
      </c>
      <c r="B6" s="28">
        <v>125.81457609647778</v>
      </c>
      <c r="C6" s="28">
        <v>228.27620124274051</v>
      </c>
      <c r="D6" s="28">
        <v>34.720331307899343</v>
      </c>
      <c r="E6" s="28">
        <v>855.09534587953749</v>
      </c>
      <c r="F6" s="28">
        <v>0</v>
      </c>
      <c r="G6" s="28">
        <v>0</v>
      </c>
      <c r="H6" s="28">
        <v>19.872643363708015</v>
      </c>
      <c r="I6" s="28">
        <v>9.9055590760278349</v>
      </c>
      <c r="J6" s="28">
        <v>0.98440338643754899</v>
      </c>
      <c r="K6" s="28">
        <v>733.43873016135922</v>
      </c>
      <c r="L6" s="28">
        <v>0</v>
      </c>
      <c r="M6" s="28">
        <v>0</v>
      </c>
      <c r="N6" s="28">
        <v>0</v>
      </c>
      <c r="O6" s="28">
        <v>334.45462127679053</v>
      </c>
      <c r="P6" s="28">
        <v>16.20131901886743</v>
      </c>
      <c r="Q6" s="28">
        <v>131.19040276713017</v>
      </c>
      <c r="R6" s="28">
        <v>72.275234885651344</v>
      </c>
      <c r="S6" s="28">
        <v>146.38448854574628</v>
      </c>
      <c r="T6" s="28">
        <v>92.386142991626031</v>
      </c>
      <c r="U6" s="28">
        <v>107.79850411857076</v>
      </c>
      <c r="V6" s="28">
        <v>752.41332578777963</v>
      </c>
      <c r="W6" s="28">
        <v>628.460682067736</v>
      </c>
      <c r="X6" s="28">
        <v>4.3274880259137767</v>
      </c>
      <c r="Y6" s="28">
        <v>1596.6706381675058</v>
      </c>
      <c r="Z6" s="28">
        <v>25.329361832494325</v>
      </c>
      <c r="AA6" s="28">
        <v>36.559407117191171</v>
      </c>
      <c r="AB6" s="28">
        <v>35.576496840602175</v>
      </c>
      <c r="AC6" s="28">
        <v>68.864096042206654</v>
      </c>
      <c r="AD6" s="28">
        <v>60</v>
      </c>
      <c r="AE6" s="28">
        <v>241</v>
      </c>
      <c r="AF6" s="28">
        <v>13</v>
      </c>
      <c r="AG6" s="28">
        <v>12</v>
      </c>
      <c r="AH6" s="28">
        <v>50</v>
      </c>
      <c r="AI6" s="28">
        <f t="shared" ref="AI6:AI69" si="0">SUM(B6:AH6)</f>
        <v>6432.9999999999991</v>
      </c>
    </row>
    <row r="7" spans="1:35" x14ac:dyDescent="0.25">
      <c r="A7" s="33">
        <v>1986</v>
      </c>
      <c r="B7" s="28">
        <v>133.51035960395421</v>
      </c>
      <c r="C7" s="28">
        <v>237.83497151509397</v>
      </c>
      <c r="D7" s="28">
        <v>39.808560047042057</v>
      </c>
      <c r="E7" s="28">
        <v>900.50879114721988</v>
      </c>
      <c r="F7" s="28">
        <v>0</v>
      </c>
      <c r="G7" s="28">
        <v>0</v>
      </c>
      <c r="H7" s="28">
        <v>21.088206502680968</v>
      </c>
      <c r="I7" s="28">
        <v>10.511458968828595</v>
      </c>
      <c r="J7" s="28">
        <v>1.0446170403804818</v>
      </c>
      <c r="K7" s="28">
        <v>778.30146275119841</v>
      </c>
      <c r="L7" s="28">
        <v>0</v>
      </c>
      <c r="M7" s="28">
        <v>0</v>
      </c>
      <c r="N7" s="28">
        <v>0</v>
      </c>
      <c r="O7" s="28">
        <v>354.91242861739119</v>
      </c>
      <c r="P7" s="28">
        <v>17.192315829993269</v>
      </c>
      <c r="Q7" s="28">
        <v>139.21501302516762</v>
      </c>
      <c r="R7" s="28">
        <v>76.696142048311401</v>
      </c>
      <c r="S7" s="28">
        <v>155.33848551217739</v>
      </c>
      <c r="T7" s="28">
        <v>98.037187390560248</v>
      </c>
      <c r="U7" s="28">
        <v>110.47194459968746</v>
      </c>
      <c r="V7" s="28">
        <v>801.26439952368992</v>
      </c>
      <c r="W7" s="28">
        <v>647.39403340155172</v>
      </c>
      <c r="X7" s="28">
        <v>8.8696224750710595</v>
      </c>
      <c r="Y7" s="28">
        <v>1622.8436705894599</v>
      </c>
      <c r="Z7" s="28">
        <v>25.156329410540391</v>
      </c>
      <c r="AA7" s="28">
        <v>40.702504833633249</v>
      </c>
      <c r="AB7" s="28">
        <v>39.62936996846971</v>
      </c>
      <c r="AC7" s="28">
        <v>76.668125197897055</v>
      </c>
      <c r="AD7" s="28">
        <v>56</v>
      </c>
      <c r="AE7" s="28">
        <v>191</v>
      </c>
      <c r="AF7" s="28">
        <v>12</v>
      </c>
      <c r="AG7" s="28">
        <v>10</v>
      </c>
      <c r="AH7" s="28">
        <v>83</v>
      </c>
      <c r="AI7" s="28">
        <f t="shared" si="0"/>
        <v>6689.0000000000009</v>
      </c>
    </row>
    <row r="8" spans="1:35" x14ac:dyDescent="0.25">
      <c r="A8" s="33">
        <v>1987</v>
      </c>
      <c r="B8" s="28">
        <v>138.08755890453591</v>
      </c>
      <c r="C8" s="28">
        <v>241.4334334154286</v>
      </c>
      <c r="D8" s="28">
        <v>44.239435368211687</v>
      </c>
      <c r="E8" s="28">
        <v>924.2543867197827</v>
      </c>
      <c r="F8" s="28">
        <v>0</v>
      </c>
      <c r="G8" s="28">
        <v>0</v>
      </c>
      <c r="H8" s="28">
        <v>21.811183538627279</v>
      </c>
      <c r="I8" s="28">
        <v>10.871828327303385</v>
      </c>
      <c r="J8" s="28">
        <v>1.0804301443282869</v>
      </c>
      <c r="K8" s="28">
        <v>804.98434280271022</v>
      </c>
      <c r="L8" s="28">
        <v>0</v>
      </c>
      <c r="M8" s="28">
        <v>0</v>
      </c>
      <c r="N8" s="28">
        <v>0</v>
      </c>
      <c r="O8" s="28">
        <v>367.08006058882995</v>
      </c>
      <c r="P8" s="28">
        <v>17.781728188898324</v>
      </c>
      <c r="Q8" s="28">
        <v>143.9877876783072</v>
      </c>
      <c r="R8" s="28">
        <v>79.325552445993111</v>
      </c>
      <c r="S8" s="28">
        <v>160.66402885839375</v>
      </c>
      <c r="T8" s="28">
        <v>101.39824301864951</v>
      </c>
      <c r="U8" s="28">
        <v>115.28896810820319</v>
      </c>
      <c r="V8" s="28">
        <v>867.71017642356639</v>
      </c>
      <c r="W8" s="28">
        <v>679.11629464558359</v>
      </c>
      <c r="X8" s="28">
        <v>13.884560822646581</v>
      </c>
      <c r="Y8" s="28">
        <v>1623.4461695563698</v>
      </c>
      <c r="Z8" s="28">
        <v>24.553830443630332</v>
      </c>
      <c r="AA8" s="28">
        <v>43.807618989461012</v>
      </c>
      <c r="AB8" s="28">
        <v>42.675395114121734</v>
      </c>
      <c r="AC8" s="28">
        <v>82.516985896417268</v>
      </c>
      <c r="AD8" s="28">
        <v>55</v>
      </c>
      <c r="AE8" s="28">
        <v>181</v>
      </c>
      <c r="AF8" s="28">
        <v>10</v>
      </c>
      <c r="AG8" s="28">
        <v>10</v>
      </c>
      <c r="AH8" s="28">
        <v>81</v>
      </c>
      <c r="AI8" s="28">
        <f t="shared" si="0"/>
        <v>6887</v>
      </c>
    </row>
    <row r="9" spans="1:35" x14ac:dyDescent="0.25">
      <c r="A9" s="33">
        <v>1988</v>
      </c>
      <c r="B9" s="28">
        <v>140.83338985721682</v>
      </c>
      <c r="C9" s="28">
        <v>241.58833746297773</v>
      </c>
      <c r="D9" s="28">
        <v>48.246191653109449</v>
      </c>
      <c r="E9" s="28">
        <v>935.3642219954379</v>
      </c>
      <c r="F9" s="28">
        <v>0</v>
      </c>
      <c r="G9" s="28">
        <v>0</v>
      </c>
      <c r="H9" s="28">
        <v>22.24489258055749</v>
      </c>
      <c r="I9" s="28">
        <v>11.08801147204259</v>
      </c>
      <c r="J9" s="28">
        <v>1.1019141835570276</v>
      </c>
      <c r="K9" s="28">
        <v>820.99122236829976</v>
      </c>
      <c r="L9" s="28">
        <v>0</v>
      </c>
      <c r="M9" s="28">
        <v>0</v>
      </c>
      <c r="N9" s="28">
        <v>0</v>
      </c>
      <c r="O9" s="28">
        <v>374.37934084602909</v>
      </c>
      <c r="P9" s="28">
        <v>18.135312682972739</v>
      </c>
      <c r="Q9" s="28">
        <v>146.85094296435605</v>
      </c>
      <c r="R9" s="28">
        <v>80.902917988353693</v>
      </c>
      <c r="S9" s="28">
        <v>163.85878635082463</v>
      </c>
      <c r="T9" s="28">
        <v>103.41451759426515</v>
      </c>
      <c r="U9" s="28">
        <v>109.26597621715104</v>
      </c>
      <c r="V9" s="28">
        <v>852.24014846574141</v>
      </c>
      <c r="W9" s="28">
        <v>646.9482810591611</v>
      </c>
      <c r="X9" s="28">
        <v>17.545594257946359</v>
      </c>
      <c r="Y9" s="28">
        <v>1666.449275276784</v>
      </c>
      <c r="Z9" s="28">
        <v>24.55072472321595</v>
      </c>
      <c r="AA9" s="28">
        <v>44.838442247603211</v>
      </c>
      <c r="AB9" s="28">
        <v>43.702890700601472</v>
      </c>
      <c r="AC9" s="28">
        <v>84.458667051795302</v>
      </c>
      <c r="AD9" s="28">
        <v>54</v>
      </c>
      <c r="AE9" s="28">
        <v>147</v>
      </c>
      <c r="AF9" s="28">
        <v>9</v>
      </c>
      <c r="AG9" s="28">
        <v>7</v>
      </c>
      <c r="AH9" s="28">
        <v>81</v>
      </c>
      <c r="AI9" s="28">
        <f t="shared" si="0"/>
        <v>6897</v>
      </c>
    </row>
    <row r="10" spans="1:35" x14ac:dyDescent="0.25">
      <c r="A10" s="33">
        <v>1989</v>
      </c>
      <c r="B10" s="28">
        <v>143.04966278078695</v>
      </c>
      <c r="C10" s="28">
        <v>240.67113333286167</v>
      </c>
      <c r="D10" s="28">
        <v>52.181712543889674</v>
      </c>
      <c r="E10" s="28">
        <v>942.70082102901881</v>
      </c>
      <c r="F10" s="28">
        <v>0</v>
      </c>
      <c r="G10" s="28">
        <v>0</v>
      </c>
      <c r="H10" s="28">
        <v>22.594956959210862</v>
      </c>
      <c r="I10" s="28">
        <v>11.262501766046281</v>
      </c>
      <c r="J10" s="28">
        <v>1.1192548338927983</v>
      </c>
      <c r="K10" s="28">
        <v>833.9110322121752</v>
      </c>
      <c r="L10" s="28">
        <v>0</v>
      </c>
      <c r="M10" s="28">
        <v>0</v>
      </c>
      <c r="N10" s="28">
        <v>0</v>
      </c>
      <c r="O10" s="28">
        <v>380.27088969749298</v>
      </c>
      <c r="P10" s="28">
        <v>18.420705248617139</v>
      </c>
      <c r="Q10" s="28">
        <v>149.16191317548709</v>
      </c>
      <c r="R10" s="28">
        <v>82.176074494471877</v>
      </c>
      <c r="S10" s="28">
        <v>166.43740632046794</v>
      </c>
      <c r="T10" s="28">
        <v>105.04193560558048</v>
      </c>
      <c r="U10" s="28">
        <v>110.93702369670468</v>
      </c>
      <c r="V10" s="28">
        <v>895.59185448271808</v>
      </c>
      <c r="W10" s="28">
        <v>660.20371441991665</v>
      </c>
      <c r="X10" s="28">
        <v>22.267407400660677</v>
      </c>
      <c r="Y10" s="28">
        <v>1667.1202131288071</v>
      </c>
      <c r="Z10" s="28">
        <v>23.879786871192938</v>
      </c>
      <c r="AA10" s="28">
        <v>46.64642817514224</v>
      </c>
      <c r="AB10" s="28">
        <v>45.489343075688481</v>
      </c>
      <c r="AC10" s="28">
        <v>87.864228749169257</v>
      </c>
      <c r="AD10" s="28">
        <v>53</v>
      </c>
      <c r="AE10" s="28">
        <v>132</v>
      </c>
      <c r="AF10" s="28">
        <v>7</v>
      </c>
      <c r="AG10" s="28">
        <v>6</v>
      </c>
      <c r="AH10" s="28">
        <v>81</v>
      </c>
      <c r="AI10" s="28">
        <f t="shared" si="0"/>
        <v>6987.9999999999991</v>
      </c>
    </row>
    <row r="11" spans="1:35" x14ac:dyDescent="0.25">
      <c r="A11" s="33">
        <v>1990</v>
      </c>
      <c r="B11" s="28">
        <v>148.71130902087151</v>
      </c>
      <c r="C11" s="28">
        <v>245.29064739820865</v>
      </c>
      <c r="D11" s="28">
        <v>57.548959581887438</v>
      </c>
      <c r="E11" s="28">
        <v>972.33592031099784</v>
      </c>
      <c r="F11" s="28">
        <v>0</v>
      </c>
      <c r="G11" s="28">
        <v>0</v>
      </c>
      <c r="H11" s="28">
        <v>23.489224380931553</v>
      </c>
      <c r="I11" s="28">
        <v>11.708251162012326</v>
      </c>
      <c r="J11" s="28">
        <v>1.1635529105105418</v>
      </c>
      <c r="K11" s="28">
        <v>866.91571861485602</v>
      </c>
      <c r="L11" s="28">
        <v>0</v>
      </c>
      <c r="M11" s="28">
        <v>0</v>
      </c>
      <c r="N11" s="28">
        <v>0</v>
      </c>
      <c r="O11" s="28">
        <v>416.26339120765567</v>
      </c>
      <c r="P11" s="28">
        <v>20.164218305865717</v>
      </c>
      <c r="Q11" s="28">
        <v>163.28003404847396</v>
      </c>
      <c r="R11" s="28">
        <v>89.954010080586301</v>
      </c>
      <c r="S11" s="28">
        <v>182.19064634129222</v>
      </c>
      <c r="T11" s="28">
        <v>114.98411663585036</v>
      </c>
      <c r="U11" s="28">
        <v>124.22448696505791</v>
      </c>
      <c r="V11" s="28">
        <v>1036.8106211516065</v>
      </c>
      <c r="W11" s="28">
        <v>743.04351305184798</v>
      </c>
      <c r="X11" s="28">
        <v>29.921378831487491</v>
      </c>
      <c r="Y11" s="28">
        <v>1745.737157880475</v>
      </c>
      <c r="Z11" s="28">
        <v>24.262842119524919</v>
      </c>
      <c r="AA11" s="28">
        <v>48.713038836538892</v>
      </c>
      <c r="AB11" s="28">
        <v>47.53001953161094</v>
      </c>
      <c r="AC11" s="28">
        <v>91.756941631850168</v>
      </c>
      <c r="AD11" s="28">
        <v>53</v>
      </c>
      <c r="AE11" s="28">
        <v>137</v>
      </c>
      <c r="AF11" s="28">
        <v>6</v>
      </c>
      <c r="AG11" s="28">
        <v>6</v>
      </c>
      <c r="AH11" s="28">
        <v>81</v>
      </c>
      <c r="AI11" s="28">
        <f t="shared" si="0"/>
        <v>7489</v>
      </c>
    </row>
    <row r="12" spans="1:35" x14ac:dyDescent="0.25">
      <c r="A12" s="33">
        <v>1991</v>
      </c>
      <c r="B12" s="28">
        <v>153.76350193641466</v>
      </c>
      <c r="C12" s="28">
        <v>246.19704659800968</v>
      </c>
      <c r="D12" s="28">
        <v>62.322250806796028</v>
      </c>
      <c r="E12" s="28">
        <v>997.43319941825371</v>
      </c>
      <c r="F12" s="28">
        <v>0</v>
      </c>
      <c r="G12" s="28">
        <v>0</v>
      </c>
      <c r="H12" s="28">
        <v>21.989707531063996</v>
      </c>
      <c r="I12" s="28">
        <v>10.960813970592277</v>
      </c>
      <c r="J12" s="28">
        <v>1.0892734380712821</v>
      </c>
      <c r="K12" s="28">
        <v>859.75742837314431</v>
      </c>
      <c r="L12" s="28">
        <v>5.8454740750267327</v>
      </c>
      <c r="M12" s="28">
        <v>2.260028556204464</v>
      </c>
      <c r="N12" s="28">
        <v>0.43340014927698189</v>
      </c>
      <c r="O12" s="28">
        <v>426.67706971544669</v>
      </c>
      <c r="P12" s="28">
        <v>20.244801750522093</v>
      </c>
      <c r="Q12" s="28">
        <v>167.94079103403618</v>
      </c>
      <c r="R12" s="28">
        <v>91.670855941513679</v>
      </c>
      <c r="S12" s="28">
        <v>185.8907040999764</v>
      </c>
      <c r="T12" s="28">
        <v>120.52365260565095</v>
      </c>
      <c r="U12" s="28">
        <v>123.62075615925768</v>
      </c>
      <c r="V12" s="28">
        <v>1055.462582711755</v>
      </c>
      <c r="W12" s="28">
        <v>743.17803998711895</v>
      </c>
      <c r="X12" s="28">
        <v>34.738621141868315</v>
      </c>
      <c r="Y12" s="28">
        <v>1795.6102416122433</v>
      </c>
      <c r="Z12" s="28">
        <v>24.389758387756558</v>
      </c>
      <c r="AA12" s="28">
        <v>50.234075805083144</v>
      </c>
      <c r="AB12" s="28">
        <v>49.040237255195258</v>
      </c>
      <c r="AC12" s="28">
        <v>93.725686939721598</v>
      </c>
      <c r="AD12" s="28">
        <v>50</v>
      </c>
      <c r="AE12" s="28">
        <v>131</v>
      </c>
      <c r="AF12" s="28">
        <v>6</v>
      </c>
      <c r="AG12" s="28">
        <v>5</v>
      </c>
      <c r="AH12" s="28">
        <v>81</v>
      </c>
      <c r="AI12" s="28">
        <f t="shared" si="0"/>
        <v>7617.9999999999991</v>
      </c>
    </row>
    <row r="13" spans="1:35" x14ac:dyDescent="0.25">
      <c r="A13" s="33">
        <v>1992</v>
      </c>
      <c r="B13" s="28">
        <v>155.47526764348797</v>
      </c>
      <c r="C13" s="28">
        <v>242.82328235194632</v>
      </c>
      <c r="D13" s="28">
        <v>66.153778845882826</v>
      </c>
      <c r="E13" s="28">
        <v>1000.5126913050084</v>
      </c>
      <c r="F13" s="28">
        <v>0</v>
      </c>
      <c r="G13" s="28">
        <v>0</v>
      </c>
      <c r="H13" s="28">
        <v>20.436556839160907</v>
      </c>
      <c r="I13" s="28">
        <v>10.186642882677733</v>
      </c>
      <c r="J13" s="28">
        <v>1.0123371808872279</v>
      </c>
      <c r="K13" s="28">
        <v>843.31158253741296</v>
      </c>
      <c r="L13" s="28">
        <v>11.709665442600205</v>
      </c>
      <c r="M13" s="28">
        <v>4.527293756538648</v>
      </c>
      <c r="N13" s="28">
        <v>0.86818805210135797</v>
      </c>
      <c r="O13" s="28">
        <v>430.46349311306733</v>
      </c>
      <c r="P13" s="28">
        <v>20.237940646854838</v>
      </c>
      <c r="Q13" s="28">
        <v>169.74644852814725</v>
      </c>
      <c r="R13" s="28">
        <v>92.42909764581276</v>
      </c>
      <c r="S13" s="28">
        <v>187.1364952923004</v>
      </c>
      <c r="T13" s="28">
        <v>123.9692379361131</v>
      </c>
      <c r="U13" s="28">
        <v>126.56137338724423</v>
      </c>
      <c r="V13" s="28">
        <v>1110.101818245181</v>
      </c>
      <c r="W13" s="28">
        <v>764.69113652974818</v>
      </c>
      <c r="X13" s="28">
        <v>40.645671837826498</v>
      </c>
      <c r="Y13" s="28">
        <v>1848.6517502520712</v>
      </c>
      <c r="Z13" s="28">
        <v>24.348249747928826</v>
      </c>
      <c r="AA13" s="28">
        <v>51.113266441763642</v>
      </c>
      <c r="AB13" s="28">
        <v>49.925110483406719</v>
      </c>
      <c r="AC13" s="28">
        <v>94.961623074829646</v>
      </c>
      <c r="AD13" s="28">
        <v>51</v>
      </c>
      <c r="AE13" s="28">
        <v>136</v>
      </c>
      <c r="AF13" s="28">
        <v>3</v>
      </c>
      <c r="AG13" s="28">
        <v>4</v>
      </c>
      <c r="AH13" s="28">
        <v>80</v>
      </c>
      <c r="AI13" s="28">
        <f t="shared" si="0"/>
        <v>7766</v>
      </c>
    </row>
    <row r="14" spans="1:35" x14ac:dyDescent="0.25">
      <c r="A14" s="33">
        <v>1993</v>
      </c>
      <c r="B14" s="28">
        <v>159.0112259354826</v>
      </c>
      <c r="C14" s="28">
        <v>247.08067513417433</v>
      </c>
      <c r="D14" s="28">
        <v>72.284240065848891</v>
      </c>
      <c r="E14" s="28">
        <v>1015.0603611819697</v>
      </c>
      <c r="F14" s="28">
        <v>0</v>
      </c>
      <c r="G14" s="28">
        <v>0</v>
      </c>
      <c r="H14" s="28">
        <v>24.262875628172328</v>
      </c>
      <c r="I14" s="28">
        <v>12.093879183082807</v>
      </c>
      <c r="J14" s="28">
        <v>1.2018761921076078</v>
      </c>
      <c r="K14" s="28">
        <v>874.81091695452278</v>
      </c>
      <c r="L14" s="28">
        <v>18.613948734103033</v>
      </c>
      <c r="M14" s="28">
        <v>7.1966884367041546</v>
      </c>
      <c r="N14" s="28">
        <v>1.3800913418570675</v>
      </c>
      <c r="O14" s="28">
        <v>444.43016415112646</v>
      </c>
      <c r="P14" s="28">
        <v>21.752371110912264</v>
      </c>
      <c r="Q14" s="28">
        <v>174.31447643281902</v>
      </c>
      <c r="R14" s="28">
        <v>97.719973981098875</v>
      </c>
      <c r="S14" s="28">
        <v>194.93226523632651</v>
      </c>
      <c r="T14" s="28">
        <v>128.85397029969113</v>
      </c>
      <c r="U14" s="28">
        <v>128.64185457230818</v>
      </c>
      <c r="V14" s="28">
        <v>1181.7207097771297</v>
      </c>
      <c r="W14" s="28">
        <v>781.15938098176889</v>
      </c>
      <c r="X14" s="28">
        <v>46.478054668793071</v>
      </c>
      <c r="Y14" s="28">
        <v>2191.6504027661963</v>
      </c>
      <c r="Z14" s="28">
        <v>27.349597233803426</v>
      </c>
      <c r="AA14" s="28">
        <v>53.040044355831718</v>
      </c>
      <c r="AB14" s="28">
        <v>51.834678247065796</v>
      </c>
      <c r="AC14" s="28">
        <v>100.12527739710248</v>
      </c>
      <c r="AD14" s="28">
        <v>52</v>
      </c>
      <c r="AE14" s="28">
        <v>150</v>
      </c>
      <c r="AF14" s="28">
        <v>3</v>
      </c>
      <c r="AG14" s="28">
        <v>4</v>
      </c>
      <c r="AH14" s="28">
        <v>80</v>
      </c>
      <c r="AI14" s="28">
        <f t="shared" si="0"/>
        <v>8346.0000000000018</v>
      </c>
    </row>
    <row r="15" spans="1:35" x14ac:dyDescent="0.25">
      <c r="A15" s="33">
        <v>1994</v>
      </c>
      <c r="B15" s="28">
        <v>157.14088838220624</v>
      </c>
      <c r="C15" s="28">
        <v>242.79380767759784</v>
      </c>
      <c r="D15" s="28">
        <v>76.126820969146522</v>
      </c>
      <c r="E15" s="28">
        <v>995.01056068740559</v>
      </c>
      <c r="F15" s="28">
        <v>0</v>
      </c>
      <c r="G15" s="28">
        <v>0</v>
      </c>
      <c r="H15" s="28">
        <v>27.211838775944095</v>
      </c>
      <c r="I15" s="28">
        <v>13.563795798535608</v>
      </c>
      <c r="J15" s="28">
        <v>1.3479548619662711</v>
      </c>
      <c r="K15" s="28">
        <v>876.26013747814909</v>
      </c>
      <c r="L15" s="28">
        <v>25.408278101008854</v>
      </c>
      <c r="M15" s="28">
        <v>9.8235717642802047</v>
      </c>
      <c r="N15" s="28">
        <v>1.8838423334890853</v>
      </c>
      <c r="O15" s="28">
        <v>442.28401841315701</v>
      </c>
      <c r="P15" s="28">
        <v>22.450891468613793</v>
      </c>
      <c r="Q15" s="28">
        <v>172.62613668881158</v>
      </c>
      <c r="R15" s="28">
        <v>99.201887514601452</v>
      </c>
      <c r="S15" s="28">
        <v>195.7148168129998</v>
      </c>
      <c r="T15" s="28">
        <v>129.15075227208698</v>
      </c>
      <c r="U15" s="28">
        <v>122.64012354810446</v>
      </c>
      <c r="V15" s="28">
        <v>1178.6962160403639</v>
      </c>
      <c r="W15" s="28">
        <v>748.430726198711</v>
      </c>
      <c r="X15" s="28">
        <v>49.232934212820766</v>
      </c>
      <c r="Y15" s="28">
        <v>1926.2983611992638</v>
      </c>
      <c r="Z15" s="28">
        <v>22.701638800736042</v>
      </c>
      <c r="AA15" s="28">
        <v>53.392803517224905</v>
      </c>
      <c r="AB15" s="28">
        <v>52.207183032094541</v>
      </c>
      <c r="AC15" s="28">
        <v>102.40001345068056</v>
      </c>
      <c r="AD15" s="28">
        <v>51</v>
      </c>
      <c r="AE15" s="28">
        <v>113</v>
      </c>
      <c r="AF15" s="28">
        <v>2</v>
      </c>
      <c r="AG15" s="28">
        <v>5</v>
      </c>
      <c r="AH15" s="28">
        <v>80</v>
      </c>
      <c r="AI15" s="28">
        <f t="shared" si="0"/>
        <v>7994.9999999999991</v>
      </c>
    </row>
    <row r="16" spans="1:35" x14ac:dyDescent="0.25">
      <c r="A16" s="33">
        <v>1995</v>
      </c>
      <c r="B16" s="28">
        <v>161.96151487319415</v>
      </c>
      <c r="C16" s="28">
        <v>248.51196573406423</v>
      </c>
      <c r="D16" s="28">
        <v>83.368330385145512</v>
      </c>
      <c r="E16" s="28">
        <v>1017.1754380932632</v>
      </c>
      <c r="F16" s="28">
        <v>0</v>
      </c>
      <c r="G16" s="28">
        <v>0</v>
      </c>
      <c r="H16" s="28">
        <v>30.041601417106811</v>
      </c>
      <c r="I16" s="28">
        <v>14.974296681591944</v>
      </c>
      <c r="J16" s="28">
        <v>1.4881288627669014</v>
      </c>
      <c r="K16" s="28">
        <v>913.35215107186809</v>
      </c>
      <c r="L16" s="28">
        <v>33.851747436582642</v>
      </c>
      <c r="M16" s="28">
        <v>13.08806007898481</v>
      </c>
      <c r="N16" s="28">
        <v>2.5098652742266272</v>
      </c>
      <c r="O16" s="28">
        <v>458.51823149095628</v>
      </c>
      <c r="P16" s="28">
        <v>23.981975106403194</v>
      </c>
      <c r="Q16" s="28">
        <v>178.23827933915217</v>
      </c>
      <c r="R16" s="28">
        <v>104.35166674744892</v>
      </c>
      <c r="S16" s="28">
        <v>204.59395380419235</v>
      </c>
      <c r="T16" s="28">
        <v>134.99279360305206</v>
      </c>
      <c r="U16" s="28">
        <v>129.50152615000309</v>
      </c>
      <c r="V16" s="28">
        <v>1300.0849188545972</v>
      </c>
      <c r="W16" s="28">
        <v>794.22742433733299</v>
      </c>
      <c r="X16" s="28">
        <v>57.18613065806624</v>
      </c>
      <c r="Y16" s="28">
        <v>1929.5900222532721</v>
      </c>
      <c r="Z16" s="28">
        <v>21.409977746727918</v>
      </c>
      <c r="AA16" s="28">
        <v>55.792747075046769</v>
      </c>
      <c r="AB16" s="28">
        <v>54.582844511463435</v>
      </c>
      <c r="AC16" s="28">
        <v>108.62440841348979</v>
      </c>
      <c r="AD16" s="28">
        <v>50</v>
      </c>
      <c r="AE16" s="28">
        <v>97</v>
      </c>
      <c r="AF16" s="28">
        <v>2</v>
      </c>
      <c r="AG16" s="28">
        <v>5</v>
      </c>
      <c r="AH16" s="28">
        <v>80</v>
      </c>
      <c r="AI16" s="28">
        <f t="shared" si="0"/>
        <v>8309.9999999999982</v>
      </c>
    </row>
    <row r="17" spans="1:35" x14ac:dyDescent="0.25">
      <c r="A17" s="33">
        <v>1996</v>
      </c>
      <c r="B17" s="28">
        <v>164.83559296198112</v>
      </c>
      <c r="C17" s="28">
        <v>251.09716305090222</v>
      </c>
      <c r="D17" s="28">
        <v>89.991116128382814</v>
      </c>
      <c r="E17" s="28">
        <v>1026.7181657999222</v>
      </c>
      <c r="F17" s="28">
        <v>0</v>
      </c>
      <c r="G17" s="28">
        <v>0</v>
      </c>
      <c r="H17" s="28">
        <v>33.247626406804279</v>
      </c>
      <c r="I17" s="28">
        <v>16.57234628945972</v>
      </c>
      <c r="J17" s="28">
        <v>1.6469412461574877</v>
      </c>
      <c r="K17" s="28">
        <v>940.00261678303718</v>
      </c>
      <c r="L17" s="28">
        <v>42.772532603122258</v>
      </c>
      <c r="M17" s="28">
        <v>16.537092434851097</v>
      </c>
      <c r="N17" s="28">
        <v>3.1712777744314939</v>
      </c>
      <c r="O17" s="28">
        <v>466.25364971295693</v>
      </c>
      <c r="P17" s="28">
        <v>25.091299475290342</v>
      </c>
      <c r="Q17" s="28">
        <v>180.7709983964086</v>
      </c>
      <c r="R17" s="28">
        <v>107.64611458325648</v>
      </c>
      <c r="S17" s="28">
        <v>210.06509381732141</v>
      </c>
      <c r="T17" s="28">
        <v>138.58037253571476</v>
      </c>
      <c r="U17" s="28">
        <v>133.18595431007174</v>
      </c>
      <c r="V17" s="28">
        <v>1395.7948625189269</v>
      </c>
      <c r="W17" s="28">
        <v>820.85941095047656</v>
      </c>
      <c r="X17" s="28">
        <v>64.159772220524914</v>
      </c>
      <c r="Y17" s="28">
        <v>1843.8285924308634</v>
      </c>
      <c r="Z17" s="28">
        <v>19.171407569136495</v>
      </c>
      <c r="AA17" s="28">
        <v>56.627947951778374</v>
      </c>
      <c r="AB17" s="28">
        <v>55.42937794348731</v>
      </c>
      <c r="AC17" s="28">
        <v>111.94267410473432</v>
      </c>
      <c r="AD17" s="28">
        <v>43</v>
      </c>
      <c r="AE17" s="28">
        <v>92</v>
      </c>
      <c r="AF17" s="28">
        <v>1</v>
      </c>
      <c r="AG17" s="28">
        <v>4</v>
      </c>
      <c r="AH17" s="28">
        <v>80</v>
      </c>
      <c r="AI17" s="28">
        <f t="shared" si="0"/>
        <v>8436</v>
      </c>
    </row>
    <row r="18" spans="1:35" x14ac:dyDescent="0.25">
      <c r="A18" s="33">
        <v>1997</v>
      </c>
      <c r="B18" s="28">
        <v>169.09823075928719</v>
      </c>
      <c r="C18" s="28">
        <v>255.70072737516247</v>
      </c>
      <c r="D18" s="28">
        <v>97.774652015100216</v>
      </c>
      <c r="E18" s="28">
        <v>1044.5415316129772</v>
      </c>
      <c r="F18" s="28">
        <v>0</v>
      </c>
      <c r="G18" s="28">
        <v>0</v>
      </c>
      <c r="H18" s="28">
        <v>42.291435892476848</v>
      </c>
      <c r="I18" s="28">
        <v>21.080251327209826</v>
      </c>
      <c r="J18" s="28">
        <v>2.0949318089152626</v>
      </c>
      <c r="K18" s="28">
        <v>975.49364081314275</v>
      </c>
      <c r="L18" s="28">
        <v>53.009104374339834</v>
      </c>
      <c r="M18" s="28">
        <v>20.494845770791162</v>
      </c>
      <c r="N18" s="28">
        <v>3.9302464528974812</v>
      </c>
      <c r="O18" s="28">
        <v>478.58625996773907</v>
      </c>
      <c r="P18" s="28">
        <v>26.513308076281877</v>
      </c>
      <c r="Q18" s="28">
        <v>185.31843558551029</v>
      </c>
      <c r="R18" s="28">
        <v>112.08702655933106</v>
      </c>
      <c r="S18" s="28">
        <v>218.21548893271151</v>
      </c>
      <c r="T18" s="28">
        <v>143.76988267612671</v>
      </c>
      <c r="U18" s="28">
        <v>130.92531747300529</v>
      </c>
      <c r="V18" s="28">
        <v>1431.8544638993335</v>
      </c>
      <c r="W18" s="28">
        <v>810.8935685714365</v>
      </c>
      <c r="X18" s="28">
        <v>68.326650056224608</v>
      </c>
      <c r="Y18" s="28">
        <v>1862.9508773120162</v>
      </c>
      <c r="Z18" s="28">
        <v>18.049122687983754</v>
      </c>
      <c r="AA18" s="28">
        <v>57.181605083415022</v>
      </c>
      <c r="AB18" s="28">
        <v>56.001048854897633</v>
      </c>
      <c r="AC18" s="28">
        <v>114.81734606168732</v>
      </c>
      <c r="AD18" s="28">
        <v>39</v>
      </c>
      <c r="AE18" s="28">
        <v>95</v>
      </c>
      <c r="AF18" s="28">
        <v>1</v>
      </c>
      <c r="AG18" s="28">
        <v>4</v>
      </c>
      <c r="AH18" s="28">
        <v>80</v>
      </c>
      <c r="AI18" s="28">
        <f t="shared" si="0"/>
        <v>8620.0000000000018</v>
      </c>
    </row>
    <row r="19" spans="1:35" x14ac:dyDescent="0.25">
      <c r="A19" s="33">
        <v>1998</v>
      </c>
      <c r="B19" s="28">
        <v>172.34081771576706</v>
      </c>
      <c r="C19" s="28">
        <v>259.3769231400122</v>
      </c>
      <c r="D19" s="28">
        <v>105.69847142610389</v>
      </c>
      <c r="E19" s="28">
        <v>1055.6765523776039</v>
      </c>
      <c r="F19" s="28">
        <v>0</v>
      </c>
      <c r="G19" s="28">
        <v>0</v>
      </c>
      <c r="H19" s="28">
        <v>49.677749095463824</v>
      </c>
      <c r="I19" s="28">
        <v>24.76197400733647</v>
      </c>
      <c r="J19" s="28">
        <v>2.4608172926545562</v>
      </c>
      <c r="K19" s="28">
        <v>1012.353719491443</v>
      </c>
      <c r="L19" s="28">
        <v>64.392630711045442</v>
      </c>
      <c r="M19" s="28">
        <v>24.896044760137915</v>
      </c>
      <c r="N19" s="28">
        <v>4.7742536198617982</v>
      </c>
      <c r="O19" s="28">
        <v>487.73761830016969</v>
      </c>
      <c r="P19" s="28">
        <v>27.934953195094966</v>
      </c>
      <c r="Q19" s="28">
        <v>188.83200738880856</v>
      </c>
      <c r="R19" s="28">
        <v>116.08122118840171</v>
      </c>
      <c r="S19" s="28">
        <v>225.8379461781351</v>
      </c>
      <c r="T19" s="28">
        <v>148.1663001119596</v>
      </c>
      <c r="U19" s="28">
        <v>130.91081806013747</v>
      </c>
      <c r="V19" s="28">
        <v>1497.744412487669</v>
      </c>
      <c r="W19" s="28">
        <v>814.77037218666487</v>
      </c>
      <c r="X19" s="28">
        <v>73.574397265529171</v>
      </c>
      <c r="Y19" s="28">
        <v>1846.4871536666099</v>
      </c>
      <c r="Z19" s="28">
        <v>16.512846333390137</v>
      </c>
      <c r="AA19" s="28">
        <v>57.626224529112633</v>
      </c>
      <c r="AB19" s="28">
        <v>56.466452310353844</v>
      </c>
      <c r="AC19" s="28">
        <v>117.90732316053354</v>
      </c>
      <c r="AD19" s="28">
        <v>35</v>
      </c>
      <c r="AE19" s="28">
        <v>86</v>
      </c>
      <c r="AF19" s="28">
        <v>1</v>
      </c>
      <c r="AG19" s="28">
        <v>3</v>
      </c>
      <c r="AH19" s="28">
        <v>80</v>
      </c>
      <c r="AI19" s="28">
        <f t="shared" si="0"/>
        <v>8788.0000000000018</v>
      </c>
    </row>
    <row r="20" spans="1:35" x14ac:dyDescent="0.25">
      <c r="A20" s="33">
        <v>1999</v>
      </c>
      <c r="B20" s="28">
        <v>174.2090784374364</v>
      </c>
      <c r="C20" s="28">
        <v>261.38670379121163</v>
      </c>
      <c r="D20" s="28">
        <v>113.40652017207829</v>
      </c>
      <c r="E20" s="28">
        <v>1058.1293337513546</v>
      </c>
      <c r="F20" s="28">
        <v>0</v>
      </c>
      <c r="G20" s="28">
        <v>0</v>
      </c>
      <c r="H20" s="28">
        <v>56.062649134302987</v>
      </c>
      <c r="I20" s="28">
        <v>27.944540280565892</v>
      </c>
      <c r="J20" s="28">
        <v>2.7770971707394683</v>
      </c>
      <c r="K20" s="28">
        <v>1046.6027226851113</v>
      </c>
      <c r="L20" s="28">
        <v>76.750047664093927</v>
      </c>
      <c r="M20" s="28">
        <v>29.673777898007831</v>
      </c>
      <c r="N20" s="28">
        <v>5.6904678196663916</v>
      </c>
      <c r="O20" s="28">
        <v>492.74513260360101</v>
      </c>
      <c r="P20" s="28">
        <v>29.305356290849986</v>
      </c>
      <c r="Q20" s="28">
        <v>191.05087088841012</v>
      </c>
      <c r="R20" s="28">
        <v>119.24029182814742</v>
      </c>
      <c r="S20" s="28">
        <v>232.46341766598545</v>
      </c>
      <c r="T20" s="28">
        <v>151.56199191843768</v>
      </c>
      <c r="U20" s="28">
        <v>125.58178395910463</v>
      </c>
      <c r="V20" s="28">
        <v>1505.3890983777906</v>
      </c>
      <c r="W20" s="28">
        <v>785.40835592811527</v>
      </c>
      <c r="X20" s="28">
        <v>75.620761734989685</v>
      </c>
      <c r="Y20" s="28">
        <v>1831.0321768597473</v>
      </c>
      <c r="Z20" s="28">
        <v>14.967823140252673</v>
      </c>
      <c r="AA20" s="28">
        <v>57.985860981033163</v>
      </c>
      <c r="AB20" s="28">
        <v>56.849001303645721</v>
      </c>
      <c r="AC20" s="28">
        <v>121.16513771532114</v>
      </c>
      <c r="AD20" s="28">
        <v>32</v>
      </c>
      <c r="AE20" s="28">
        <v>69</v>
      </c>
      <c r="AF20" s="28">
        <v>1</v>
      </c>
      <c r="AG20" s="28">
        <v>2</v>
      </c>
      <c r="AH20" s="28">
        <v>81</v>
      </c>
      <c r="AI20" s="28">
        <f t="shared" si="0"/>
        <v>8828.0000000000018</v>
      </c>
    </row>
    <row r="21" spans="1:35" x14ac:dyDescent="0.25">
      <c r="A21" s="33">
        <v>2000</v>
      </c>
      <c r="B21" s="28">
        <v>177.78282846511755</v>
      </c>
      <c r="C21" s="28">
        <v>262.36279665061841</v>
      </c>
      <c r="D21" s="28">
        <v>121.09052153105466</v>
      </c>
      <c r="E21" s="28">
        <v>1070.6602214553238</v>
      </c>
      <c r="F21" s="28">
        <v>0</v>
      </c>
      <c r="G21" s="28">
        <v>0</v>
      </c>
      <c r="H21" s="28">
        <v>65.442077774698163</v>
      </c>
      <c r="I21" s="28">
        <v>32.61973536138207</v>
      </c>
      <c r="J21" s="28">
        <v>3.2417128309448011</v>
      </c>
      <c r="K21" s="28">
        <v>1077.4500411098963</v>
      </c>
      <c r="L21" s="28">
        <v>90.02415784075454</v>
      </c>
      <c r="M21" s="28">
        <v>34.805931025779614</v>
      </c>
      <c r="N21" s="28">
        <v>6.6746482741930881</v>
      </c>
      <c r="O21" s="28">
        <v>502.45184832776891</v>
      </c>
      <c r="P21" s="28">
        <v>30.673651167463998</v>
      </c>
      <c r="Q21" s="28">
        <v>195.95132879723624</v>
      </c>
      <c r="R21" s="28">
        <v>122.83479033815355</v>
      </c>
      <c r="S21" s="28">
        <v>241.51371724598707</v>
      </c>
      <c r="T21" s="28">
        <v>157.4199918036266</v>
      </c>
      <c r="U21" s="28">
        <v>126.19737350251992</v>
      </c>
      <c r="V21" s="28">
        <v>1563.66294348428</v>
      </c>
      <c r="W21" s="28">
        <v>793.0821392635047</v>
      </c>
      <c r="X21" s="28">
        <v>81.057543749695483</v>
      </c>
      <c r="Y21" s="28">
        <v>1856.0792858338539</v>
      </c>
      <c r="Z21" s="28">
        <v>13.920714166146155</v>
      </c>
      <c r="AA21" s="28">
        <v>58.470947641208504</v>
      </c>
      <c r="AB21" s="28">
        <v>57.35498017721752</v>
      </c>
      <c r="AC21" s="28">
        <v>123.17407218157399</v>
      </c>
      <c r="AD21" s="28">
        <v>36</v>
      </c>
      <c r="AE21" s="28">
        <v>75</v>
      </c>
      <c r="AF21" s="28">
        <v>0</v>
      </c>
      <c r="AG21" s="28">
        <v>2</v>
      </c>
      <c r="AH21" s="28">
        <v>82</v>
      </c>
      <c r="AI21" s="28">
        <f t="shared" si="0"/>
        <v>9060.9999999999982</v>
      </c>
    </row>
    <row r="22" spans="1:35" x14ac:dyDescent="0.25">
      <c r="A22" s="33">
        <v>2001</v>
      </c>
      <c r="B22" s="28">
        <v>178.74775565359755</v>
      </c>
      <c r="C22" s="28">
        <v>289.10943385415857</v>
      </c>
      <c r="D22" s="28">
        <v>140.37037579221084</v>
      </c>
      <c r="E22" s="28">
        <v>1075.751120947943</v>
      </c>
      <c r="F22" s="28">
        <v>0</v>
      </c>
      <c r="G22" s="28">
        <v>0.51321201344981104</v>
      </c>
      <c r="H22" s="28">
        <v>71.827960481471663</v>
      </c>
      <c r="I22" s="28">
        <v>33.017880303004183</v>
      </c>
      <c r="J22" s="28">
        <v>3.352584769228117</v>
      </c>
      <c r="K22" s="28">
        <v>1076.5830598060797</v>
      </c>
      <c r="L22" s="28">
        <v>104.51182451110628</v>
      </c>
      <c r="M22" s="28">
        <v>34.488239783059818</v>
      </c>
      <c r="N22" s="28">
        <v>7.3657844814318532</v>
      </c>
      <c r="O22" s="28">
        <v>497.30384925823239</v>
      </c>
      <c r="P22" s="28">
        <v>30.606770328242778</v>
      </c>
      <c r="Q22" s="28">
        <v>195.76561020071176</v>
      </c>
      <c r="R22" s="28">
        <v>122.1706638804535</v>
      </c>
      <c r="S22" s="28">
        <v>243.29209502546911</v>
      </c>
      <c r="T22" s="28">
        <v>160.22177891014877</v>
      </c>
      <c r="U22" s="28">
        <v>127.11539830887084</v>
      </c>
      <c r="V22" s="28">
        <v>1623.4535539994197</v>
      </c>
      <c r="W22" s="28">
        <v>782.13877353950784</v>
      </c>
      <c r="X22" s="28">
        <v>98.292274152201784</v>
      </c>
      <c r="Y22" s="28">
        <v>1891.7107170450763</v>
      </c>
      <c r="Z22" s="28">
        <v>14.289282954923825</v>
      </c>
      <c r="AA22" s="28">
        <v>58.796458571067923</v>
      </c>
      <c r="AB22" s="28">
        <v>60.015559773820243</v>
      </c>
      <c r="AC22" s="28">
        <v>124.18798165511184</v>
      </c>
      <c r="AD22" s="28">
        <v>36</v>
      </c>
      <c r="AE22" s="28">
        <v>61</v>
      </c>
      <c r="AF22" s="28">
        <v>1</v>
      </c>
      <c r="AG22" s="28">
        <v>3</v>
      </c>
      <c r="AH22" s="28">
        <v>83</v>
      </c>
      <c r="AI22" s="28">
        <f t="shared" si="0"/>
        <v>9229</v>
      </c>
    </row>
    <row r="23" spans="1:35" x14ac:dyDescent="0.25">
      <c r="A23" s="33">
        <v>2002</v>
      </c>
      <c r="B23" s="28">
        <v>183.66986984949858</v>
      </c>
      <c r="C23" s="28">
        <v>310.08671266349194</v>
      </c>
      <c r="D23" s="28">
        <v>156.90236332602046</v>
      </c>
      <c r="E23" s="28">
        <v>1087.8591300780242</v>
      </c>
      <c r="F23" s="28">
        <v>0</v>
      </c>
      <c r="G23" s="28">
        <v>1.0437609918465456</v>
      </c>
      <c r="H23" s="28">
        <v>86.703654369160077</v>
      </c>
      <c r="I23" s="28">
        <v>35.267958645605084</v>
      </c>
      <c r="J23" s="28">
        <v>3.7826832616737325</v>
      </c>
      <c r="K23" s="28">
        <v>1109.1746113882025</v>
      </c>
      <c r="L23" s="28">
        <v>126.1975141772469</v>
      </c>
      <c r="M23" s="28">
        <v>34.790030488831931</v>
      </c>
      <c r="N23" s="28">
        <v>8.7015813962699102</v>
      </c>
      <c r="O23" s="28">
        <v>497.22081160013278</v>
      </c>
      <c r="P23" s="28">
        <v>31.449688247471936</v>
      </c>
      <c r="Q23" s="28">
        <v>196.75567055700699</v>
      </c>
      <c r="R23" s="28">
        <v>124.11688539978269</v>
      </c>
      <c r="S23" s="28">
        <v>249.05971251743279</v>
      </c>
      <c r="T23" s="28">
        <v>164.21736104230064</v>
      </c>
      <c r="U23" s="28">
        <v>133.31056991019466</v>
      </c>
      <c r="V23" s="28">
        <v>1666.4973618423362</v>
      </c>
      <c r="W23" s="28">
        <v>786.27488238131355</v>
      </c>
      <c r="X23" s="28">
        <v>117.91718586615525</v>
      </c>
      <c r="Y23" s="28">
        <v>1984.3638642710164</v>
      </c>
      <c r="Z23" s="28">
        <v>15.636135728983518</v>
      </c>
      <c r="AA23" s="28">
        <v>60.133080481610861</v>
      </c>
      <c r="AB23" s="28">
        <v>63.553826363755306</v>
      </c>
      <c r="AC23" s="28">
        <v>123.31309315463383</v>
      </c>
      <c r="AD23" s="28">
        <v>34</v>
      </c>
      <c r="AE23" s="28">
        <v>58</v>
      </c>
      <c r="AF23" s="28">
        <v>1</v>
      </c>
      <c r="AG23" s="28">
        <v>3</v>
      </c>
      <c r="AH23" s="28">
        <v>84</v>
      </c>
      <c r="AI23" s="28">
        <f t="shared" si="0"/>
        <v>9538</v>
      </c>
    </row>
    <row r="24" spans="1:35" x14ac:dyDescent="0.25">
      <c r="A24" s="33">
        <v>2003</v>
      </c>
      <c r="B24" s="28">
        <v>189.12715105567798</v>
      </c>
      <c r="C24" s="28">
        <v>331.06967208125781</v>
      </c>
      <c r="D24" s="28">
        <v>173.31685259438265</v>
      </c>
      <c r="E24" s="28">
        <v>1115.7910441325382</v>
      </c>
      <c r="F24" s="28">
        <v>0</v>
      </c>
      <c r="G24" s="28">
        <v>1.6154126074258759</v>
      </c>
      <c r="H24" s="28">
        <v>105.97026128242761</v>
      </c>
      <c r="I24" s="28">
        <v>38.087557691254091</v>
      </c>
      <c r="J24" s="28">
        <v>4.2044706542293451</v>
      </c>
      <c r="K24" s="28">
        <v>1137.6922864077503</v>
      </c>
      <c r="L24" s="28">
        <v>158.92618644424257</v>
      </c>
      <c r="M24" s="28">
        <v>34.988552458968506</v>
      </c>
      <c r="N24" s="28">
        <v>9.8677392188427309</v>
      </c>
      <c r="O24" s="28">
        <v>504.62100238316253</v>
      </c>
      <c r="P24" s="28">
        <v>32.638753020776342</v>
      </c>
      <c r="Q24" s="28">
        <v>200.73572251272117</v>
      </c>
      <c r="R24" s="28">
        <v>127.95726821703381</v>
      </c>
      <c r="S24" s="28">
        <v>258.81135744904941</v>
      </c>
      <c r="T24" s="28">
        <v>171.57870978825997</v>
      </c>
      <c r="U24" s="28">
        <v>137.45243440177424</v>
      </c>
      <c r="V24" s="28">
        <v>1654.0955764077312</v>
      </c>
      <c r="W24" s="28">
        <v>776.4755572899852</v>
      </c>
      <c r="X24" s="28">
        <v>135.97643190050943</v>
      </c>
      <c r="Y24" s="28">
        <v>1791.9558236108082</v>
      </c>
      <c r="Z24" s="28">
        <v>15.044176389191771</v>
      </c>
      <c r="AA24" s="28">
        <v>64.713514892642522</v>
      </c>
      <c r="AB24" s="28">
        <v>70.5599558893568</v>
      </c>
      <c r="AC24" s="28">
        <v>126.72652921800066</v>
      </c>
      <c r="AD24" s="28">
        <v>36</v>
      </c>
      <c r="AE24" s="28">
        <v>63</v>
      </c>
      <c r="AF24" s="28">
        <v>1</v>
      </c>
      <c r="AG24" s="28">
        <v>3</v>
      </c>
      <c r="AH24" s="28">
        <v>63</v>
      </c>
      <c r="AI24" s="28">
        <f t="shared" si="0"/>
        <v>9536.0000000000018</v>
      </c>
    </row>
    <row r="25" spans="1:35" x14ac:dyDescent="0.25">
      <c r="A25" s="33">
        <v>2004</v>
      </c>
      <c r="B25" s="28">
        <v>192.68005739907986</v>
      </c>
      <c r="C25" s="28">
        <v>358.41731490496215</v>
      </c>
      <c r="D25" s="28">
        <v>192.87262420503066</v>
      </c>
      <c r="E25" s="28">
        <v>1129.7492481312779</v>
      </c>
      <c r="F25" s="28">
        <v>0</v>
      </c>
      <c r="G25" s="28">
        <v>2.1946832032390935</v>
      </c>
      <c r="H25" s="28">
        <v>125.47202627674815</v>
      </c>
      <c r="I25" s="28">
        <v>42.213595967316998</v>
      </c>
      <c r="J25" s="28">
        <v>4.7507262342639702</v>
      </c>
      <c r="K25" s="28">
        <v>1163.7505532150178</v>
      </c>
      <c r="L25" s="28">
        <v>200.03012501920563</v>
      </c>
      <c r="M25" s="28">
        <v>34.627480104273879</v>
      </c>
      <c r="N25" s="28">
        <v>11.070613758647045</v>
      </c>
      <c r="O25" s="28">
        <v>505.70456970987345</v>
      </c>
      <c r="P25" s="28">
        <v>33.850276654524023</v>
      </c>
      <c r="Q25" s="28">
        <v>201.70505277424257</v>
      </c>
      <c r="R25" s="28">
        <v>131.22046961267466</v>
      </c>
      <c r="S25" s="28">
        <v>266.68756679738624</v>
      </c>
      <c r="T25" s="28">
        <v>177.00301603223684</v>
      </c>
      <c r="U25" s="28">
        <v>139.81494668048902</v>
      </c>
      <c r="V25" s="28">
        <v>1664.347752995388</v>
      </c>
      <c r="W25" s="28">
        <v>754.97807614511282</v>
      </c>
      <c r="X25" s="28">
        <v>151.85922417901065</v>
      </c>
      <c r="Y25" s="28">
        <v>1573.2487413742042</v>
      </c>
      <c r="Z25" s="28">
        <v>13.751258625795746</v>
      </c>
      <c r="AA25" s="28">
        <v>63.589011670351795</v>
      </c>
      <c r="AB25" s="28">
        <v>71.212146643945701</v>
      </c>
      <c r="AC25" s="28">
        <v>122.1988416857025</v>
      </c>
      <c r="AD25" s="28">
        <v>34</v>
      </c>
      <c r="AE25" s="28">
        <v>35</v>
      </c>
      <c r="AF25" s="28">
        <v>1</v>
      </c>
      <c r="AG25" s="28">
        <v>2</v>
      </c>
      <c r="AH25" s="28">
        <v>59</v>
      </c>
      <c r="AI25" s="28">
        <f t="shared" si="0"/>
        <v>9460</v>
      </c>
    </row>
    <row r="26" spans="1:35" x14ac:dyDescent="0.25">
      <c r="A26" s="33">
        <v>2005</v>
      </c>
      <c r="B26" s="28">
        <v>189.76825729377657</v>
      </c>
      <c r="C26" s="28">
        <v>375.68523625341368</v>
      </c>
      <c r="D26" s="28">
        <v>206.75115590596297</v>
      </c>
      <c r="E26" s="28">
        <v>1088.3458973286829</v>
      </c>
      <c r="F26" s="28">
        <v>0</v>
      </c>
      <c r="G26" s="28">
        <v>2.6606472441152302</v>
      </c>
      <c r="H26" s="28">
        <v>137.41950789256541</v>
      </c>
      <c r="I26" s="28">
        <v>42.742394690262486</v>
      </c>
      <c r="J26" s="28">
        <v>4.7642796629273461</v>
      </c>
      <c r="K26" s="28">
        <v>1112.8366602771998</v>
      </c>
      <c r="L26" s="28">
        <v>235.93683433514133</v>
      </c>
      <c r="M26" s="28">
        <v>34.177495239342804</v>
      </c>
      <c r="N26" s="28">
        <v>11.755316833914087</v>
      </c>
      <c r="O26" s="28">
        <v>482.45508285991815</v>
      </c>
      <c r="P26" s="28">
        <v>33.200617683602445</v>
      </c>
      <c r="Q26" s="28">
        <v>193.04368471038808</v>
      </c>
      <c r="R26" s="28">
        <v>128.05520177865091</v>
      </c>
      <c r="S26" s="28">
        <v>261.62938022063588</v>
      </c>
      <c r="T26" s="28">
        <v>174.7723497895002</v>
      </c>
      <c r="U26" s="28">
        <v>143.96307169240498</v>
      </c>
      <c r="V26" s="28">
        <v>1723.5164526961839</v>
      </c>
      <c r="W26" s="28">
        <v>740.61287669819876</v>
      </c>
      <c r="X26" s="28">
        <v>168.90759891321187</v>
      </c>
      <c r="Y26" s="28">
        <v>1424.203105816317</v>
      </c>
      <c r="Z26" s="28">
        <v>12.796894183682898</v>
      </c>
      <c r="AA26" s="28">
        <v>64.264256132400504</v>
      </c>
      <c r="AB26" s="28">
        <v>73.514219424557993</v>
      </c>
      <c r="AC26" s="28">
        <v>123.22152444304153</v>
      </c>
      <c r="AD26" s="28">
        <v>33</v>
      </c>
      <c r="AE26" s="28">
        <v>0</v>
      </c>
      <c r="AF26" s="28">
        <v>1</v>
      </c>
      <c r="AG26" s="28">
        <v>2</v>
      </c>
      <c r="AH26" s="28">
        <v>59</v>
      </c>
      <c r="AI26" s="28">
        <f t="shared" si="0"/>
        <v>9285.9999999999982</v>
      </c>
    </row>
    <row r="27" spans="1:35" x14ac:dyDescent="0.25">
      <c r="A27" s="33">
        <v>2006</v>
      </c>
      <c r="B27" s="28">
        <v>192.97695864969049</v>
      </c>
      <c r="C27" s="28">
        <v>367.20638076497022</v>
      </c>
      <c r="D27" s="28">
        <v>217.11368430004202</v>
      </c>
      <c r="E27" s="28">
        <v>1076.7607922832547</v>
      </c>
      <c r="F27" s="28">
        <v>0</v>
      </c>
      <c r="G27" s="28">
        <v>3.2429523660082937</v>
      </c>
      <c r="H27" s="28">
        <v>163.62665287055731</v>
      </c>
      <c r="I27" s="28">
        <v>42.437559285908286</v>
      </c>
      <c r="J27" s="28">
        <v>5.0090233911236002</v>
      </c>
      <c r="K27" s="28">
        <v>1094.1915473579363</v>
      </c>
      <c r="L27" s="28">
        <v>288.14459966610718</v>
      </c>
      <c r="M27" s="28">
        <v>35.945548766510704</v>
      </c>
      <c r="N27" s="28">
        <v>13.176804938666999</v>
      </c>
      <c r="O27" s="28">
        <v>481.43920358633335</v>
      </c>
      <c r="P27" s="28">
        <v>33.91572121916699</v>
      </c>
      <c r="Q27" s="28">
        <v>192.98682392758701</v>
      </c>
      <c r="R27" s="28">
        <v>130.50304081396968</v>
      </c>
      <c r="S27" s="28">
        <v>267.85786777225979</v>
      </c>
      <c r="T27" s="28">
        <v>180.46483803990668</v>
      </c>
      <c r="U27" s="28">
        <v>146.60090460424334</v>
      </c>
      <c r="V27" s="28">
        <v>1795.6473330343815</v>
      </c>
      <c r="W27" s="28">
        <v>726.83558820678172</v>
      </c>
      <c r="X27" s="28">
        <v>185.91617415459353</v>
      </c>
      <c r="Y27" s="28">
        <v>1409.9579060320757</v>
      </c>
      <c r="Z27" s="28">
        <v>13.042093967924451</v>
      </c>
      <c r="AA27" s="28">
        <v>56.305067854855388</v>
      </c>
      <c r="AB27" s="28">
        <v>68.068662875208801</v>
      </c>
      <c r="AC27" s="28">
        <v>109.6262692699358</v>
      </c>
      <c r="AD27" s="28">
        <v>30</v>
      </c>
      <c r="AE27" s="28">
        <v>0</v>
      </c>
      <c r="AF27" s="28">
        <v>1</v>
      </c>
      <c r="AG27" s="28">
        <v>2</v>
      </c>
      <c r="AH27" s="28">
        <v>54</v>
      </c>
      <c r="AI27" s="28">
        <f t="shared" si="0"/>
        <v>9386</v>
      </c>
    </row>
    <row r="28" spans="1:35" x14ac:dyDescent="0.25">
      <c r="A28" s="33">
        <v>2007</v>
      </c>
      <c r="B28" s="28">
        <v>203.10185278664346</v>
      </c>
      <c r="C28" s="28">
        <v>363.97706899620323</v>
      </c>
      <c r="D28" s="28">
        <v>231.52391592822775</v>
      </c>
      <c r="E28" s="28">
        <v>1077.0705643624754</v>
      </c>
      <c r="F28" s="28">
        <v>0</v>
      </c>
      <c r="G28" s="28">
        <v>3.8878116184718321</v>
      </c>
      <c r="H28" s="28">
        <v>192.8600968517176</v>
      </c>
      <c r="I28" s="28">
        <v>44.792910566305977</v>
      </c>
      <c r="J28" s="28">
        <v>5.6180938676383771</v>
      </c>
      <c r="K28" s="28">
        <v>1082.2963310247287</v>
      </c>
      <c r="L28" s="28">
        <v>343.70169843331479</v>
      </c>
      <c r="M28" s="28">
        <v>39.298536151326424</v>
      </c>
      <c r="N28" s="28">
        <v>19.039042359027711</v>
      </c>
      <c r="O28" s="28">
        <v>490.07477832253636</v>
      </c>
      <c r="P28" s="28">
        <v>35.67088308319282</v>
      </c>
      <c r="Q28" s="28">
        <v>196.05859082961194</v>
      </c>
      <c r="R28" s="28">
        <v>135.91434473452918</v>
      </c>
      <c r="S28" s="28">
        <v>279.92744867902741</v>
      </c>
      <c r="T28" s="28">
        <v>189.1860314050212</v>
      </c>
      <c r="U28" s="28">
        <v>144.62991686258073</v>
      </c>
      <c r="V28" s="28">
        <v>1851.7135551523072</v>
      </c>
      <c r="W28" s="28">
        <v>702.45319008946865</v>
      </c>
      <c r="X28" s="28">
        <v>200.20333789564293</v>
      </c>
      <c r="Y28" s="28">
        <v>1449.2427381312536</v>
      </c>
      <c r="Z28" s="28">
        <v>13.757261868746394</v>
      </c>
      <c r="AA28" s="28">
        <v>67.542095491899261</v>
      </c>
      <c r="AB28" s="28">
        <v>86.177242240676719</v>
      </c>
      <c r="AC28" s="28">
        <v>134.28066226742402</v>
      </c>
      <c r="AD28" s="28">
        <v>30</v>
      </c>
      <c r="AE28" s="28">
        <v>0</v>
      </c>
      <c r="AF28" s="28">
        <v>1</v>
      </c>
      <c r="AG28" s="28">
        <v>2</v>
      </c>
      <c r="AH28" s="28">
        <v>140</v>
      </c>
      <c r="AI28" s="28">
        <f t="shared" si="0"/>
        <v>9757.0000000000018</v>
      </c>
    </row>
    <row r="29" spans="1:35" x14ac:dyDescent="0.25">
      <c r="A29" s="33">
        <v>2008</v>
      </c>
      <c r="B29" s="28">
        <v>208.04819590181069</v>
      </c>
      <c r="C29" s="28">
        <v>354.34793206401167</v>
      </c>
      <c r="D29" s="28">
        <v>243.03550958061635</v>
      </c>
      <c r="E29" s="28">
        <v>1069.4236388125146</v>
      </c>
      <c r="F29" s="28">
        <v>0</v>
      </c>
      <c r="G29" s="28">
        <v>4.5346855650041071</v>
      </c>
      <c r="H29" s="28">
        <v>219.32939287646383</v>
      </c>
      <c r="I29" s="28">
        <v>46.691547051637961</v>
      </c>
      <c r="J29" s="28">
        <v>6.0617096172301927</v>
      </c>
      <c r="K29" s="28">
        <v>1021.2327925446269</v>
      </c>
      <c r="L29" s="28">
        <v>407.66084868012979</v>
      </c>
      <c r="M29" s="28">
        <v>43.976531736371513</v>
      </c>
      <c r="N29" s="28">
        <v>27.339907296421448</v>
      </c>
      <c r="O29" s="28">
        <v>490.75633376142792</v>
      </c>
      <c r="P29" s="28">
        <v>36.478551203271408</v>
      </c>
      <c r="Q29" s="28">
        <v>196.01333158458601</v>
      </c>
      <c r="R29" s="28">
        <v>138.29519943487054</v>
      </c>
      <c r="S29" s="28">
        <v>286.43639882528493</v>
      </c>
      <c r="T29" s="28">
        <v>195.33749346372034</v>
      </c>
      <c r="U29" s="28">
        <v>142.60106185007183</v>
      </c>
      <c r="V29" s="28">
        <v>1906.4331711113959</v>
      </c>
      <c r="W29" s="28">
        <v>683.16459944865687</v>
      </c>
      <c r="X29" s="28">
        <v>215.80116758987521</v>
      </c>
      <c r="Y29" s="28">
        <v>1415.0766273379254</v>
      </c>
      <c r="Z29" s="28">
        <v>13.923372662074458</v>
      </c>
      <c r="AA29" s="28">
        <v>58.634464552971508</v>
      </c>
      <c r="AB29" s="28">
        <v>79.407176050877908</v>
      </c>
      <c r="AC29" s="28">
        <v>118.95835939615058</v>
      </c>
      <c r="AD29" s="28">
        <v>28</v>
      </c>
      <c r="AE29" s="28">
        <v>0</v>
      </c>
      <c r="AF29" s="28">
        <v>1</v>
      </c>
      <c r="AG29" s="28">
        <v>1</v>
      </c>
      <c r="AH29" s="28">
        <v>155</v>
      </c>
      <c r="AI29" s="28">
        <f t="shared" si="0"/>
        <v>9814.0000000000018</v>
      </c>
    </row>
    <row r="30" spans="1:35" x14ac:dyDescent="0.25">
      <c r="A30" s="33">
        <v>2009</v>
      </c>
      <c r="B30" s="28">
        <v>222.19425319945273</v>
      </c>
      <c r="C30" s="28">
        <v>355.52490255794083</v>
      </c>
      <c r="D30" s="28">
        <v>263.78258756767337</v>
      </c>
      <c r="E30" s="28">
        <v>1066.7651224800522</v>
      </c>
      <c r="F30" s="28">
        <v>0</v>
      </c>
      <c r="G30" s="28">
        <v>5.2338162741376326</v>
      </c>
      <c r="H30" s="28">
        <v>242.2218259008869</v>
      </c>
      <c r="I30" s="28">
        <v>47.658954287382755</v>
      </c>
      <c r="J30" s="28">
        <v>6.5617400830454526</v>
      </c>
      <c r="K30" s="28">
        <v>900.45186018588129</v>
      </c>
      <c r="L30" s="28">
        <v>555.35964455145904</v>
      </c>
      <c r="M30" s="28">
        <v>50.215115821830061</v>
      </c>
      <c r="N30" s="28">
        <v>35.978986126211723</v>
      </c>
      <c r="O30" s="28">
        <v>511.10570492520685</v>
      </c>
      <c r="P30" s="28">
        <v>38.157587088479964</v>
      </c>
      <c r="Q30" s="28">
        <v>204.04757635210981</v>
      </c>
      <c r="R30" s="28">
        <v>145.3267688699861</v>
      </c>
      <c r="S30" s="28">
        <v>303.20757904555558</v>
      </c>
      <c r="T30" s="28">
        <v>210.20597468270742</v>
      </c>
      <c r="U30" s="28">
        <v>144.89073393944034</v>
      </c>
      <c r="V30" s="28">
        <v>2004.9336256436816</v>
      </c>
      <c r="W30" s="28">
        <v>659.33417244081284</v>
      </c>
      <c r="X30" s="28">
        <v>229.84146797606519</v>
      </c>
      <c r="Y30" s="28">
        <v>1379.3025991960333</v>
      </c>
      <c r="Z30" s="28">
        <v>13.697400803966842</v>
      </c>
      <c r="AA30" s="28">
        <v>78.673976451056561</v>
      </c>
      <c r="AB30" s="28">
        <v>108.79987024753918</v>
      </c>
      <c r="AC30" s="28">
        <v>161.52615330140429</v>
      </c>
      <c r="AD30" s="28">
        <v>26</v>
      </c>
      <c r="AE30" s="28">
        <v>0</v>
      </c>
      <c r="AF30" s="28">
        <v>0</v>
      </c>
      <c r="AG30" s="28">
        <v>1</v>
      </c>
      <c r="AH30" s="28">
        <v>190</v>
      </c>
      <c r="AI30" s="28">
        <f t="shared" si="0"/>
        <v>10161.999999999998</v>
      </c>
    </row>
    <row r="31" spans="1:35" x14ac:dyDescent="0.25">
      <c r="A31" s="33">
        <v>2010</v>
      </c>
      <c r="B31" s="28">
        <v>229.55124430639782</v>
      </c>
      <c r="C31" s="28">
        <v>344.20795392020426</v>
      </c>
      <c r="D31" s="28">
        <v>277.0810893589138</v>
      </c>
      <c r="E31" s="28">
        <v>1067.5126507435416</v>
      </c>
      <c r="F31" s="28">
        <v>0</v>
      </c>
      <c r="G31" s="28">
        <v>5.9889376798763969</v>
      </c>
      <c r="H31" s="28">
        <v>260.66470140910081</v>
      </c>
      <c r="I31" s="28">
        <v>47.059684102841729</v>
      </c>
      <c r="J31" s="28">
        <v>6.7228120146916748</v>
      </c>
      <c r="K31" s="28">
        <v>728.22686906797128</v>
      </c>
      <c r="L31" s="28">
        <v>707.53391173828868</v>
      </c>
      <c r="M31" s="28">
        <v>55.127454574304359</v>
      </c>
      <c r="N31" s="28">
        <v>43.460268421012437</v>
      </c>
      <c r="O31" s="28">
        <v>517.59400590091684</v>
      </c>
      <c r="P31" s="28">
        <v>38.801937116550171</v>
      </c>
      <c r="Q31" s="28">
        <v>206.09955408202728</v>
      </c>
      <c r="R31" s="28">
        <v>148.45821978744783</v>
      </c>
      <c r="S31" s="28">
        <v>311.67475416854137</v>
      </c>
      <c r="T31" s="28">
        <v>219.23395160737147</v>
      </c>
      <c r="U31" s="28">
        <v>144.120675617095</v>
      </c>
      <c r="V31" s="28">
        <v>2064.7517005702639</v>
      </c>
      <c r="W31" s="28">
        <v>645.63742963606865</v>
      </c>
      <c r="X31" s="28">
        <v>247.49019417657308</v>
      </c>
      <c r="Y31" s="28">
        <v>1314.3172474685393</v>
      </c>
      <c r="Z31" s="28">
        <v>13.682752531460745</v>
      </c>
      <c r="AA31" s="28">
        <v>74.86436589095706</v>
      </c>
      <c r="AB31" s="28">
        <v>109.48881473952315</v>
      </c>
      <c r="AC31" s="28">
        <v>155.64681936951979</v>
      </c>
      <c r="AD31" s="28">
        <v>26</v>
      </c>
      <c r="AE31" s="28">
        <v>0</v>
      </c>
      <c r="AF31" s="28">
        <v>0</v>
      </c>
      <c r="AG31" s="28">
        <v>0</v>
      </c>
      <c r="AH31" s="28">
        <v>242</v>
      </c>
      <c r="AI31" s="28">
        <f t="shared" si="0"/>
        <v>10253.000000000002</v>
      </c>
    </row>
    <row r="32" spans="1:35" x14ac:dyDescent="0.25">
      <c r="A32" s="33">
        <v>2011</v>
      </c>
      <c r="B32" s="28">
        <v>243.86280254728368</v>
      </c>
      <c r="C32" s="28">
        <v>336.27014095479689</v>
      </c>
      <c r="D32" s="28">
        <v>294.87402270077115</v>
      </c>
      <c r="E32" s="28">
        <v>1071.0065903723237</v>
      </c>
      <c r="F32" s="28">
        <v>0</v>
      </c>
      <c r="G32" s="28">
        <v>6.8038565615213491</v>
      </c>
      <c r="H32" s="28">
        <v>303.09660918058006</v>
      </c>
      <c r="I32" s="28">
        <v>50.25180172799967</v>
      </c>
      <c r="J32" s="28">
        <v>7.6555479194999512</v>
      </c>
      <c r="K32" s="28">
        <v>587.71467417673477</v>
      </c>
      <c r="L32" s="28">
        <v>878.73029547972021</v>
      </c>
      <c r="M32" s="28">
        <v>59.274335758757687</v>
      </c>
      <c r="N32" s="28">
        <v>50.426217208708287</v>
      </c>
      <c r="O32" s="28">
        <v>530.73135827127624</v>
      </c>
      <c r="P32" s="28">
        <v>40.240402421981237</v>
      </c>
      <c r="Q32" s="28">
        <v>209.83392577887167</v>
      </c>
      <c r="R32" s="28">
        <v>153.62023185194116</v>
      </c>
      <c r="S32" s="28">
        <v>323.47470653255198</v>
      </c>
      <c r="T32" s="28">
        <v>229.13248055468023</v>
      </c>
      <c r="U32" s="28">
        <v>145.26119622440345</v>
      </c>
      <c r="V32" s="28">
        <v>2143.6534459760364</v>
      </c>
      <c r="W32" s="28">
        <v>630.83351177705038</v>
      </c>
      <c r="X32" s="28">
        <v>265.25184602251005</v>
      </c>
      <c r="Y32" s="28">
        <v>1247.4976490256718</v>
      </c>
      <c r="Z32" s="28">
        <v>13.502350974328154</v>
      </c>
      <c r="AA32" s="28">
        <v>77.572392764812989</v>
      </c>
      <c r="AB32" s="28">
        <v>117.99370883305487</v>
      </c>
      <c r="AC32" s="28">
        <v>162.43389840213214</v>
      </c>
      <c r="AD32" s="28">
        <v>25</v>
      </c>
      <c r="AE32" s="28">
        <v>0</v>
      </c>
      <c r="AF32" s="28">
        <v>0</v>
      </c>
      <c r="AG32" s="28">
        <v>0</v>
      </c>
      <c r="AH32" s="28">
        <v>269</v>
      </c>
      <c r="AI32" s="28">
        <f t="shared" si="0"/>
        <v>10475</v>
      </c>
    </row>
    <row r="33" spans="1:38" x14ac:dyDescent="0.25">
      <c r="A33" s="33">
        <v>2012</v>
      </c>
      <c r="B33" s="28">
        <v>241.07309792392806</v>
      </c>
      <c r="C33" s="28">
        <v>312.50919301918867</v>
      </c>
      <c r="D33" s="28">
        <v>298.90448284070987</v>
      </c>
      <c r="E33" s="28">
        <v>1026.306914658056</v>
      </c>
      <c r="F33" s="28">
        <v>0</v>
      </c>
      <c r="G33" s="28">
        <v>7.3334989849953933</v>
      </c>
      <c r="H33" s="28">
        <v>332.36217847098044</v>
      </c>
      <c r="I33" s="28">
        <v>50.961971699802646</v>
      </c>
      <c r="J33" s="28">
        <v>8.2864994633825457</v>
      </c>
      <c r="K33" s="28">
        <v>470.78017815395015</v>
      </c>
      <c r="L33" s="28">
        <v>961.2747469954212</v>
      </c>
      <c r="M33" s="28">
        <v>60.613359918751776</v>
      </c>
      <c r="N33" s="28">
        <v>55.62648040327835</v>
      </c>
      <c r="O33" s="28">
        <v>517.11607557679838</v>
      </c>
      <c r="P33" s="28">
        <v>39.550995389220624</v>
      </c>
      <c r="Q33" s="28">
        <v>202.68644084522009</v>
      </c>
      <c r="R33" s="28">
        <v>151.51253846695465</v>
      </c>
      <c r="S33" s="28">
        <v>320.08289321561506</v>
      </c>
      <c r="T33" s="28">
        <v>229.01845397374623</v>
      </c>
      <c r="U33" s="28">
        <v>143.3924673856967</v>
      </c>
      <c r="V33" s="28">
        <v>2207.7933829180747</v>
      </c>
      <c r="W33" s="28">
        <v>611.67319204514229</v>
      </c>
      <c r="X33" s="28">
        <v>281.14095765108635</v>
      </c>
      <c r="Y33" s="28">
        <v>1246.8988607717188</v>
      </c>
      <c r="Z33" s="28">
        <v>14.101139228281253</v>
      </c>
      <c r="AA33" s="28">
        <v>74.095141078513791</v>
      </c>
      <c r="AB33" s="28">
        <v>118.67263614067905</v>
      </c>
      <c r="AC33" s="28">
        <v>158.23222278080718</v>
      </c>
      <c r="AD33" s="28">
        <v>24</v>
      </c>
      <c r="AE33" s="28">
        <v>0</v>
      </c>
      <c r="AF33" s="28">
        <v>0</v>
      </c>
      <c r="AG33" s="28">
        <v>0</v>
      </c>
      <c r="AH33" s="28">
        <v>286</v>
      </c>
      <c r="AI33" s="28">
        <f t="shared" si="0"/>
        <v>10452.000000000002</v>
      </c>
    </row>
    <row r="34" spans="1:38" x14ac:dyDescent="0.25">
      <c r="A34" s="33">
        <v>2013</v>
      </c>
      <c r="B34" s="28">
        <v>240.5128857632931</v>
      </c>
      <c r="C34" s="28">
        <v>289.93327976328487</v>
      </c>
      <c r="D34" s="28">
        <v>303.68077064247393</v>
      </c>
      <c r="E34" s="28">
        <v>992.24954693488303</v>
      </c>
      <c r="F34" s="28">
        <v>0</v>
      </c>
      <c r="G34" s="28">
        <v>7.9294958580637518</v>
      </c>
      <c r="H34" s="28">
        <v>352.35939469180931</v>
      </c>
      <c r="I34" s="28">
        <v>49.350592646601157</v>
      </c>
      <c r="J34" s="28">
        <v>8.435998743008744</v>
      </c>
      <c r="K34" s="28">
        <v>382.75040077681945</v>
      </c>
      <c r="L34" s="28">
        <v>1015.3471706611007</v>
      </c>
      <c r="M34" s="28">
        <v>61.84261801611855</v>
      </c>
      <c r="N34" s="28">
        <v>59.280672428726042</v>
      </c>
      <c r="O34" s="28">
        <v>506.30666135171413</v>
      </c>
      <c r="P34" s="28">
        <v>38.7471195984023</v>
      </c>
      <c r="Q34" s="28">
        <v>196.85792058734165</v>
      </c>
      <c r="R34" s="28">
        <v>150.04285630863228</v>
      </c>
      <c r="S34" s="28">
        <v>318.14862176013287</v>
      </c>
      <c r="T34" s="28">
        <v>231.22399346759477</v>
      </c>
      <c r="U34" s="28">
        <v>143.28232459906977</v>
      </c>
      <c r="V34" s="28">
        <v>2285.9207759180908</v>
      </c>
      <c r="W34" s="28">
        <v>599.40884159126483</v>
      </c>
      <c r="X34" s="28">
        <v>300.38805789157465</v>
      </c>
      <c r="Y34" s="28">
        <v>1246.1321700324133</v>
      </c>
      <c r="Z34" s="28">
        <v>14.867829967586491</v>
      </c>
      <c r="AA34" s="28">
        <v>74.487242611923634</v>
      </c>
      <c r="AB34" s="28">
        <v>125.37619625986076</v>
      </c>
      <c r="AC34" s="28">
        <v>161.13656112821559</v>
      </c>
      <c r="AD34" s="28">
        <v>23</v>
      </c>
      <c r="AE34" s="28">
        <v>0</v>
      </c>
      <c r="AF34" s="28">
        <v>0</v>
      </c>
      <c r="AG34" s="28">
        <v>0</v>
      </c>
      <c r="AH34" s="28">
        <v>305</v>
      </c>
      <c r="AI34" s="28">
        <f t="shared" si="0"/>
        <v>10484.000000000002</v>
      </c>
    </row>
    <row r="35" spans="1:38" x14ac:dyDescent="0.25">
      <c r="A35" s="33">
        <v>2014</v>
      </c>
      <c r="B35" s="28">
        <v>238.30205914960649</v>
      </c>
      <c r="C35" s="28">
        <v>265.49223164795615</v>
      </c>
      <c r="D35" s="28">
        <v>305.93934703635296</v>
      </c>
      <c r="E35" s="28">
        <v>952.06428812150875</v>
      </c>
      <c r="F35" s="28">
        <v>0</v>
      </c>
      <c r="G35" s="28">
        <v>8.469785649573403</v>
      </c>
      <c r="H35" s="28">
        <v>368.35702882021593</v>
      </c>
      <c r="I35" s="28">
        <v>47.319957230490353</v>
      </c>
      <c r="J35" s="28">
        <v>8.7392713804058779</v>
      </c>
      <c r="K35" s="28">
        <v>211.8625020300706</v>
      </c>
      <c r="L35" s="28">
        <v>1039.5881354798951</v>
      </c>
      <c r="M35" s="28">
        <v>63.195863692530992</v>
      </c>
      <c r="N35" s="28">
        <v>62.052743386537607</v>
      </c>
      <c r="O35" s="28">
        <v>493.76824129115488</v>
      </c>
      <c r="P35" s="28">
        <v>38.096286152164694</v>
      </c>
      <c r="Q35" s="28">
        <v>189.81942591958585</v>
      </c>
      <c r="R35" s="28">
        <v>148.70531048865467</v>
      </c>
      <c r="S35" s="28">
        <v>315.94294974871178</v>
      </c>
      <c r="T35" s="28">
        <v>232.28457277458429</v>
      </c>
      <c r="U35" s="28">
        <v>143.31936319240134</v>
      </c>
      <c r="V35" s="28">
        <v>2365.8880722193985</v>
      </c>
      <c r="W35" s="28">
        <v>586.82770459857784</v>
      </c>
      <c r="X35" s="28">
        <v>319.96485998962214</v>
      </c>
      <c r="Y35" s="28">
        <v>1221.5585860393667</v>
      </c>
      <c r="Z35" s="28">
        <v>15.441413960633405</v>
      </c>
      <c r="AA35" s="28">
        <v>71.461932279855517</v>
      </c>
      <c r="AB35" s="28">
        <v>126.13980441041996</v>
      </c>
      <c r="AC35" s="28">
        <v>156.39826330972451</v>
      </c>
      <c r="AD35" s="28">
        <v>24</v>
      </c>
      <c r="AE35" s="28">
        <v>0</v>
      </c>
      <c r="AF35" s="28">
        <v>0</v>
      </c>
      <c r="AG35" s="28">
        <v>0</v>
      </c>
      <c r="AH35" s="28">
        <v>307</v>
      </c>
      <c r="AI35" s="28">
        <f t="shared" si="0"/>
        <v>10328.000000000004</v>
      </c>
    </row>
    <row r="36" spans="1:38" x14ac:dyDescent="0.25">
      <c r="A36" s="33">
        <v>2015</v>
      </c>
      <c r="B36" s="28">
        <v>240.80733782691783</v>
      </c>
      <c r="C36" s="28">
        <v>271.17348796141539</v>
      </c>
      <c r="D36" s="28">
        <v>312.23458378620694</v>
      </c>
      <c r="E36" s="28">
        <v>922.64128084654283</v>
      </c>
      <c r="F36" s="28">
        <v>0</v>
      </c>
      <c r="G36" s="28">
        <v>9.1032968548028368</v>
      </c>
      <c r="H36" s="28">
        <v>384.04707327058958</v>
      </c>
      <c r="I36" s="28">
        <v>45.588713877973454</v>
      </c>
      <c r="J36" s="28">
        <v>9.0317263343154988</v>
      </c>
      <c r="K36" s="28">
        <v>200.2168790899081</v>
      </c>
      <c r="L36" s="28">
        <v>1037.4034627335034</v>
      </c>
      <c r="M36" s="28">
        <v>67.553616027454026</v>
      </c>
      <c r="N36" s="28">
        <v>64.154539733156298</v>
      </c>
      <c r="O36" s="28">
        <v>528.30692585428199</v>
      </c>
      <c r="P36" s="28">
        <v>41.177041871728541</v>
      </c>
      <c r="Q36" s="28">
        <v>200.37589835841146</v>
      </c>
      <c r="R36" s="28">
        <v>162.10386317062571</v>
      </c>
      <c r="S36" s="28">
        <v>344.82749972671536</v>
      </c>
      <c r="T36" s="28">
        <v>256.25277267545152</v>
      </c>
      <c r="U36" s="28">
        <v>145.21166774397813</v>
      </c>
      <c r="V36" s="28">
        <v>2417.447988408227</v>
      </c>
      <c r="W36" s="28">
        <v>581.17654555086847</v>
      </c>
      <c r="X36" s="28">
        <v>344.16379829692625</v>
      </c>
      <c r="Y36" s="28">
        <v>1176.1070445561338</v>
      </c>
      <c r="Z36" s="28">
        <v>14.892955443866191</v>
      </c>
      <c r="AA36" s="28">
        <v>69.079968348118669</v>
      </c>
      <c r="AB36" s="28">
        <v>127.70519845972021</v>
      </c>
      <c r="AC36" s="28">
        <v>145.21483319216114</v>
      </c>
      <c r="AD36" s="28">
        <v>26</v>
      </c>
      <c r="AE36" s="28">
        <v>0</v>
      </c>
      <c r="AF36" s="28">
        <v>0</v>
      </c>
      <c r="AG36" s="28">
        <v>1</v>
      </c>
      <c r="AH36" s="28">
        <v>345</v>
      </c>
      <c r="AI36" s="28">
        <f t="shared" si="0"/>
        <v>10490</v>
      </c>
    </row>
    <row r="37" spans="1:38" ht="14.25" customHeight="1" x14ac:dyDescent="0.25">
      <c r="A37" s="33">
        <v>2016</v>
      </c>
      <c r="B37" s="28">
        <v>244.67568843763527</v>
      </c>
      <c r="C37" s="28">
        <v>281.3457107161878</v>
      </c>
      <c r="D37" s="28">
        <v>323.26413790362636</v>
      </c>
      <c r="E37" s="28">
        <v>925.5525661594105</v>
      </c>
      <c r="F37" s="28">
        <v>13.717304936593283</v>
      </c>
      <c r="G37" s="28">
        <v>10.909639089351836</v>
      </c>
      <c r="H37" s="28">
        <v>402.38613154403936</v>
      </c>
      <c r="I37" s="28">
        <v>47.119769055105373</v>
      </c>
      <c r="J37" s="28">
        <v>9.4932393263819446</v>
      </c>
      <c r="K37" s="28">
        <v>192.47159039396016</v>
      </c>
      <c r="L37" s="28">
        <v>1057.7022955106288</v>
      </c>
      <c r="M37" s="28">
        <v>73.504634143365877</v>
      </c>
      <c r="N37" s="28">
        <v>67.672934207580482</v>
      </c>
      <c r="O37" s="28">
        <v>491.33680550732117</v>
      </c>
      <c r="P37" s="28">
        <v>38.954413451595663</v>
      </c>
      <c r="Q37" s="28">
        <v>183.35932391173918</v>
      </c>
      <c r="R37" s="28">
        <v>154.05977317956243</v>
      </c>
      <c r="S37" s="28">
        <v>327.68102098034581</v>
      </c>
      <c r="T37" s="28">
        <v>243.79302154556899</v>
      </c>
      <c r="U37" s="28">
        <v>150.01306654870223</v>
      </c>
      <c r="V37" s="28">
        <v>2469.6463801281848</v>
      </c>
      <c r="W37" s="28">
        <v>588.50811309574942</v>
      </c>
      <c r="X37" s="28">
        <v>355.83244022736397</v>
      </c>
      <c r="Y37" s="28">
        <v>1162.2678522215922</v>
      </c>
      <c r="Z37" s="28">
        <v>13.732147778407963</v>
      </c>
      <c r="AA37" s="28">
        <v>84.222376075078586</v>
      </c>
      <c r="AB37" s="28">
        <v>152.5388660427821</v>
      </c>
      <c r="AC37" s="28">
        <v>166.23875788213931</v>
      </c>
      <c r="AD37" s="28">
        <v>0</v>
      </c>
      <c r="AE37" s="28">
        <v>0</v>
      </c>
      <c r="AF37" s="28">
        <v>0</v>
      </c>
      <c r="AG37" s="28">
        <v>1</v>
      </c>
      <c r="AH37" s="28">
        <v>346</v>
      </c>
      <c r="AI37" s="28">
        <f t="shared" si="0"/>
        <v>10579.000000000002</v>
      </c>
    </row>
    <row r="38" spans="1:38" x14ac:dyDescent="0.25">
      <c r="A38" s="33">
        <v>2017</v>
      </c>
      <c r="B38" s="28">
        <v>245.18205980239119</v>
      </c>
      <c r="C38" s="28">
        <v>286.895175664269</v>
      </c>
      <c r="D38" s="28">
        <v>328.8337106676986</v>
      </c>
      <c r="E38" s="28">
        <v>915.74395512598085</v>
      </c>
      <c r="F38" s="28">
        <v>27.517299413223604</v>
      </c>
      <c r="G38" s="28">
        <v>12.609297191948338</v>
      </c>
      <c r="H38" s="28">
        <v>404.510593150739</v>
      </c>
      <c r="I38" s="28">
        <v>46.681963199856348</v>
      </c>
      <c r="J38" s="28">
        <v>9.5672362336991839</v>
      </c>
      <c r="K38" s="28">
        <v>179.93065238670414</v>
      </c>
      <c r="L38" s="28">
        <v>1054.0186989649389</v>
      </c>
      <c r="M38" s="28">
        <v>77.913855684750715</v>
      </c>
      <c r="N38" s="28">
        <v>69.68187172778147</v>
      </c>
      <c r="O38" s="28">
        <v>485.18241043213948</v>
      </c>
      <c r="P38" s="28">
        <v>39.19255440230534</v>
      </c>
      <c r="Q38" s="28">
        <v>177.91715872587164</v>
      </c>
      <c r="R38" s="28">
        <v>155.51970212883739</v>
      </c>
      <c r="S38" s="28">
        <v>330.52856317923749</v>
      </c>
      <c r="T38" s="28">
        <v>245.57324191762768</v>
      </c>
      <c r="U38" s="28">
        <v>151.95542203272285</v>
      </c>
      <c r="V38" s="28">
        <v>2466.4141150314276</v>
      </c>
      <c r="W38" s="28">
        <v>584.21764334939894</v>
      </c>
      <c r="X38" s="28">
        <v>360.41281958645033</v>
      </c>
      <c r="Y38" s="28">
        <v>1152.3823325825383</v>
      </c>
      <c r="Z38" s="28">
        <v>12.6176674174616</v>
      </c>
      <c r="AA38" s="28">
        <v>76.912844412722478</v>
      </c>
      <c r="AB38" s="28">
        <v>136.44361833581692</v>
      </c>
      <c r="AC38" s="28">
        <v>141.64353725146063</v>
      </c>
      <c r="AD38" s="28">
        <v>0</v>
      </c>
      <c r="AE38" s="28">
        <v>0</v>
      </c>
      <c r="AF38" s="28">
        <v>0</v>
      </c>
      <c r="AG38" s="28">
        <v>1</v>
      </c>
      <c r="AH38" s="28">
        <v>365</v>
      </c>
      <c r="AI38" s="28">
        <f t="shared" si="0"/>
        <v>10542</v>
      </c>
      <c r="AK38" s="3"/>
      <c r="AL38" s="3"/>
    </row>
    <row r="39" spans="1:38" x14ac:dyDescent="0.25">
      <c r="A39" s="34">
        <v>2018</v>
      </c>
      <c r="B39" s="29">
        <f>Energy!J37*'Fuel (%)'!B39</f>
        <v>0</v>
      </c>
      <c r="C39" s="29">
        <f>Energy!J37*'Fuel (%)'!C39</f>
        <v>0</v>
      </c>
      <c r="D39" s="29">
        <f>Energy!J37*'Fuel (%)'!D39</f>
        <v>0</v>
      </c>
      <c r="E39" s="29">
        <f>Energy!J37*'Fuel (%)'!E39</f>
        <v>0</v>
      </c>
      <c r="F39" s="29">
        <f>Energy!J37*'Fuel (%)'!F39</f>
        <v>0</v>
      </c>
      <c r="G39" s="29">
        <f>Energy!J37*'Fuel (%)'!G39</f>
        <v>0</v>
      </c>
      <c r="H39" s="29">
        <f>Energy!J37*'Fuel (%)'!H39</f>
        <v>0</v>
      </c>
      <c r="I39" s="29">
        <f>Energy!J37*'Fuel (%)'!I39</f>
        <v>0</v>
      </c>
      <c r="J39" s="29">
        <f>Energy!J37*'Fuel (%)'!J39</f>
        <v>0</v>
      </c>
      <c r="K39" s="29">
        <f>Energy!J37*'Fuel (%)'!K39</f>
        <v>0</v>
      </c>
      <c r="L39" s="29">
        <f>Energy!J37*'Fuel (%)'!L39</f>
        <v>0</v>
      </c>
      <c r="M39" s="29">
        <f>Energy!J37*'Fuel (%)'!M39</f>
        <v>0</v>
      </c>
      <c r="N39" s="29">
        <f>Energy!J37*'Fuel (%)'!N39</f>
        <v>0</v>
      </c>
      <c r="O39" s="29">
        <f>Energy!J37*'Fuel (%)'!O39</f>
        <v>0</v>
      </c>
      <c r="P39" s="29">
        <f>Energy!J37*'Fuel (%)'!P39</f>
        <v>0</v>
      </c>
      <c r="Q39" s="29">
        <f>Energy!J37*'Fuel (%)'!Q39</f>
        <v>0</v>
      </c>
      <c r="R39" s="29">
        <f>Energy!J37*'Fuel (%)'!R39</f>
        <v>0</v>
      </c>
      <c r="S39" s="29">
        <f>Energy!J37*'Fuel (%)'!S39</f>
        <v>0</v>
      </c>
      <c r="T39" s="29">
        <f>Energy!J37*'Fuel (%)'!T39</f>
        <v>0</v>
      </c>
      <c r="U39" s="29">
        <f>Energy!G37*'Fuel (%)'!U39</f>
        <v>0</v>
      </c>
      <c r="V39" s="29">
        <f>Energy!G37*'Fuel (%)'!V39</f>
        <v>0</v>
      </c>
      <c r="W39" s="29">
        <f>Energy!G37*'Fuel (%)'!W39</f>
        <v>0</v>
      </c>
      <c r="X39" s="29">
        <f>Energy!G37*'Fuel (%)'!X39</f>
        <v>0</v>
      </c>
      <c r="Y39" s="29">
        <f>Energy!I37*'Fuel (%)'!Y39</f>
        <v>0</v>
      </c>
      <c r="Z39" s="29">
        <f>Energy!I37*'Fuel (%)'!Z39</f>
        <v>0</v>
      </c>
      <c r="AA39" s="29">
        <f>Energy!F37*'Fuel (%)'!AA39</f>
        <v>0</v>
      </c>
      <c r="AB39" s="29">
        <f>Energy!F37*'Fuel (%)'!AB39</f>
        <v>0</v>
      </c>
      <c r="AC39" s="29">
        <f>Energy!F37*'Fuel (%)'!AC39</f>
        <v>0</v>
      </c>
      <c r="AD39" s="29">
        <v>0</v>
      </c>
      <c r="AE39" s="29">
        <v>0</v>
      </c>
      <c r="AF39" s="29">
        <v>0</v>
      </c>
      <c r="AG39" s="29">
        <f>Energy!C37*'Fuel (%)'!AG39</f>
        <v>0</v>
      </c>
      <c r="AH39" s="29">
        <f>Energy!H37*'Fuel (%)'!AH39</f>
        <v>0</v>
      </c>
      <c r="AI39" s="29">
        <f t="shared" si="0"/>
        <v>0</v>
      </c>
    </row>
    <row r="40" spans="1:38" x14ac:dyDescent="0.25">
      <c r="A40" s="34">
        <v>2019</v>
      </c>
      <c r="B40" s="29">
        <f>Energy!J38*'Fuel (%)'!B40</f>
        <v>0</v>
      </c>
      <c r="C40" s="29">
        <f>Energy!J38*'Fuel (%)'!C40</f>
        <v>0</v>
      </c>
      <c r="D40" s="29">
        <f>Energy!J38*'Fuel (%)'!D40</f>
        <v>0</v>
      </c>
      <c r="E40" s="29">
        <f>Energy!J38*'Fuel (%)'!E40</f>
        <v>0</v>
      </c>
      <c r="F40" s="29">
        <f>Energy!J38*'Fuel (%)'!F40</f>
        <v>0</v>
      </c>
      <c r="G40" s="29">
        <f>Energy!J38*'Fuel (%)'!G40</f>
        <v>0</v>
      </c>
      <c r="H40" s="29">
        <f>Energy!J38*'Fuel (%)'!H40</f>
        <v>0</v>
      </c>
      <c r="I40" s="29">
        <f>Energy!J38*'Fuel (%)'!I40</f>
        <v>0</v>
      </c>
      <c r="J40" s="29">
        <f>Energy!J38*'Fuel (%)'!J40</f>
        <v>0</v>
      </c>
      <c r="K40" s="29">
        <f>Energy!J38*'Fuel (%)'!K40</f>
        <v>0</v>
      </c>
      <c r="L40" s="29">
        <f>Energy!J38*'Fuel (%)'!L40</f>
        <v>0</v>
      </c>
      <c r="M40" s="29">
        <f>Energy!J38*'Fuel (%)'!M40</f>
        <v>0</v>
      </c>
      <c r="N40" s="29">
        <f>Energy!J38*'Fuel (%)'!N40</f>
        <v>0</v>
      </c>
      <c r="O40" s="29">
        <f>Energy!J38*'Fuel (%)'!O40</f>
        <v>0</v>
      </c>
      <c r="P40" s="29">
        <f>Energy!J38*'Fuel (%)'!P40</f>
        <v>0</v>
      </c>
      <c r="Q40" s="29">
        <f>Energy!J38*'Fuel (%)'!Q40</f>
        <v>0</v>
      </c>
      <c r="R40" s="29">
        <f>Energy!J38*'Fuel (%)'!R40</f>
        <v>0</v>
      </c>
      <c r="S40" s="29">
        <f>Energy!J38*'Fuel (%)'!S40</f>
        <v>0</v>
      </c>
      <c r="T40" s="29">
        <f>Energy!J38*'Fuel (%)'!T40</f>
        <v>0</v>
      </c>
      <c r="U40" s="29">
        <f>Energy!G38*'Fuel (%)'!U40</f>
        <v>0</v>
      </c>
      <c r="V40" s="29">
        <f>Energy!G38*'Fuel (%)'!V40</f>
        <v>0</v>
      </c>
      <c r="W40" s="29">
        <f>Energy!G38*'Fuel (%)'!W40</f>
        <v>0</v>
      </c>
      <c r="X40" s="29">
        <f>Energy!G38*'Fuel (%)'!X40</f>
        <v>0</v>
      </c>
      <c r="Y40" s="29">
        <f>Energy!I38*'Fuel (%)'!Y40</f>
        <v>0</v>
      </c>
      <c r="Z40" s="29">
        <f>Energy!I38*'Fuel (%)'!Z40</f>
        <v>0</v>
      </c>
      <c r="AA40" s="29">
        <f>Energy!F38*'Fuel (%)'!AA40</f>
        <v>0</v>
      </c>
      <c r="AB40" s="29">
        <f>Energy!F38*'Fuel (%)'!AB40</f>
        <v>0</v>
      </c>
      <c r="AC40" s="29">
        <f>Energy!F38*'Fuel (%)'!AC40</f>
        <v>0</v>
      </c>
      <c r="AD40" s="29">
        <v>0</v>
      </c>
      <c r="AE40" s="29">
        <v>0</v>
      </c>
      <c r="AF40" s="29">
        <v>0</v>
      </c>
      <c r="AG40" s="29">
        <f>Energy!C38*'Fuel (%)'!AG40</f>
        <v>0</v>
      </c>
      <c r="AH40" s="29">
        <f>Energy!H38*'Fuel (%)'!AH40</f>
        <v>0</v>
      </c>
      <c r="AI40" s="29">
        <f t="shared" si="0"/>
        <v>0</v>
      </c>
    </row>
    <row r="41" spans="1:38" x14ac:dyDescent="0.25">
      <c r="A41" s="34">
        <v>2020</v>
      </c>
      <c r="B41" s="29">
        <f>Energy!J39*'Fuel (%)'!B41</f>
        <v>0</v>
      </c>
      <c r="C41" s="29">
        <f>Energy!J39*'Fuel (%)'!C41</f>
        <v>0</v>
      </c>
      <c r="D41" s="29">
        <f>Energy!J39*'Fuel (%)'!D41</f>
        <v>0</v>
      </c>
      <c r="E41" s="29">
        <f>Energy!J39*'Fuel (%)'!E41</f>
        <v>0</v>
      </c>
      <c r="F41" s="29">
        <f>Energy!J39*'Fuel (%)'!F41</f>
        <v>0</v>
      </c>
      <c r="G41" s="29">
        <f>Energy!J39*'Fuel (%)'!G41</f>
        <v>0</v>
      </c>
      <c r="H41" s="29">
        <f>Energy!J39*'Fuel (%)'!H41</f>
        <v>0</v>
      </c>
      <c r="I41" s="29">
        <f>Energy!J39*'Fuel (%)'!I41</f>
        <v>0</v>
      </c>
      <c r="J41" s="29">
        <f>Energy!J39*'Fuel (%)'!J41</f>
        <v>0</v>
      </c>
      <c r="K41" s="29">
        <f>Energy!J39*'Fuel (%)'!K41</f>
        <v>0</v>
      </c>
      <c r="L41" s="29">
        <f>Energy!J39*'Fuel (%)'!L41</f>
        <v>0</v>
      </c>
      <c r="M41" s="29">
        <f>Energy!J39*'Fuel (%)'!M41</f>
        <v>0</v>
      </c>
      <c r="N41" s="29">
        <f>Energy!J39*'Fuel (%)'!N41</f>
        <v>0</v>
      </c>
      <c r="O41" s="29">
        <f>Energy!J39*'Fuel (%)'!O41</f>
        <v>0</v>
      </c>
      <c r="P41" s="29">
        <f>Energy!J39*'Fuel (%)'!P41</f>
        <v>0</v>
      </c>
      <c r="Q41" s="29">
        <f>Energy!J39*'Fuel (%)'!Q41</f>
        <v>0</v>
      </c>
      <c r="R41" s="29">
        <f>Energy!J39*'Fuel (%)'!R41</f>
        <v>0</v>
      </c>
      <c r="S41" s="29">
        <f>Energy!J39*'Fuel (%)'!S41</f>
        <v>0</v>
      </c>
      <c r="T41" s="29">
        <f>Energy!J39*'Fuel (%)'!T41</f>
        <v>0</v>
      </c>
      <c r="U41" s="29">
        <f>Energy!G39*'Fuel (%)'!U41</f>
        <v>0</v>
      </c>
      <c r="V41" s="29">
        <f>Energy!G39*'Fuel (%)'!V41</f>
        <v>0</v>
      </c>
      <c r="W41" s="29">
        <f>Energy!G39*'Fuel (%)'!W41</f>
        <v>0</v>
      </c>
      <c r="X41" s="29">
        <f>Energy!G39*'Fuel (%)'!X41</f>
        <v>0</v>
      </c>
      <c r="Y41" s="29">
        <f>Energy!I39*'Fuel (%)'!Y41</f>
        <v>0</v>
      </c>
      <c r="Z41" s="29">
        <f>Energy!I39*'Fuel (%)'!Z41</f>
        <v>0</v>
      </c>
      <c r="AA41" s="29">
        <f>Energy!F39*'Fuel (%)'!AA41</f>
        <v>0</v>
      </c>
      <c r="AB41" s="29">
        <f>Energy!F39*'Fuel (%)'!AB41</f>
        <v>0</v>
      </c>
      <c r="AC41" s="29">
        <f>Energy!F39*'Fuel (%)'!AC41</f>
        <v>0</v>
      </c>
      <c r="AD41" s="29">
        <v>0</v>
      </c>
      <c r="AE41" s="29">
        <v>0</v>
      </c>
      <c r="AF41" s="29">
        <v>0</v>
      </c>
      <c r="AG41" s="29">
        <f>Energy!C39*'Fuel (%)'!AG41</f>
        <v>0</v>
      </c>
      <c r="AH41" s="29">
        <f>Energy!H39*'Fuel (%)'!AH41</f>
        <v>0</v>
      </c>
      <c r="AI41" s="29">
        <f t="shared" si="0"/>
        <v>0</v>
      </c>
    </row>
    <row r="42" spans="1:38" x14ac:dyDescent="0.25">
      <c r="A42" s="34">
        <v>2021</v>
      </c>
      <c r="B42" s="29">
        <f>Energy!J40*'Fuel (%)'!B42</f>
        <v>0</v>
      </c>
      <c r="C42" s="29">
        <f>Energy!J40*'Fuel (%)'!C42</f>
        <v>0</v>
      </c>
      <c r="D42" s="29">
        <f>Energy!J40*'Fuel (%)'!D42</f>
        <v>0</v>
      </c>
      <c r="E42" s="29">
        <f>Energy!J40*'Fuel (%)'!E42</f>
        <v>0</v>
      </c>
      <c r="F42" s="29">
        <f>Energy!J40*'Fuel (%)'!F42</f>
        <v>0</v>
      </c>
      <c r="G42" s="29">
        <f>Energy!J40*'Fuel (%)'!G42</f>
        <v>0</v>
      </c>
      <c r="H42" s="29">
        <f>Energy!J40*'Fuel (%)'!H42</f>
        <v>0</v>
      </c>
      <c r="I42" s="29">
        <f>Energy!J40*'Fuel (%)'!I42</f>
        <v>0</v>
      </c>
      <c r="J42" s="29">
        <f>Energy!J40*'Fuel (%)'!J42</f>
        <v>0</v>
      </c>
      <c r="K42" s="29">
        <f>Energy!J40*'Fuel (%)'!K42</f>
        <v>0</v>
      </c>
      <c r="L42" s="29">
        <f>Energy!J40*'Fuel (%)'!L42</f>
        <v>0</v>
      </c>
      <c r="M42" s="29">
        <f>Energy!J40*'Fuel (%)'!M42</f>
        <v>0</v>
      </c>
      <c r="N42" s="29">
        <f>Energy!J40*'Fuel (%)'!N42</f>
        <v>0</v>
      </c>
      <c r="O42" s="29">
        <f>Energy!J40*'Fuel (%)'!O42</f>
        <v>0</v>
      </c>
      <c r="P42" s="29">
        <f>Energy!J40*'Fuel (%)'!P42</f>
        <v>0</v>
      </c>
      <c r="Q42" s="29">
        <f>Energy!J40*'Fuel (%)'!Q42</f>
        <v>0</v>
      </c>
      <c r="R42" s="29">
        <f>Energy!J40*'Fuel (%)'!R42</f>
        <v>0</v>
      </c>
      <c r="S42" s="29">
        <f>Energy!J40*'Fuel (%)'!S42</f>
        <v>0</v>
      </c>
      <c r="T42" s="29">
        <f>Energy!J40*'Fuel (%)'!T42</f>
        <v>0</v>
      </c>
      <c r="U42" s="29">
        <f>Energy!G40*'Fuel (%)'!U42</f>
        <v>0</v>
      </c>
      <c r="V42" s="29">
        <f>Energy!G40*'Fuel (%)'!V42</f>
        <v>0</v>
      </c>
      <c r="W42" s="29">
        <f>Energy!G40*'Fuel (%)'!W42</f>
        <v>0</v>
      </c>
      <c r="X42" s="29">
        <f>Energy!G40*'Fuel (%)'!X42</f>
        <v>0</v>
      </c>
      <c r="Y42" s="29">
        <f>Energy!I40*'Fuel (%)'!Y42</f>
        <v>0</v>
      </c>
      <c r="Z42" s="29">
        <f>Energy!I40*'Fuel (%)'!Z42</f>
        <v>0</v>
      </c>
      <c r="AA42" s="29">
        <f>Energy!F40*'Fuel (%)'!AA42</f>
        <v>0</v>
      </c>
      <c r="AB42" s="29">
        <f>Energy!F40*'Fuel (%)'!AB42</f>
        <v>0</v>
      </c>
      <c r="AC42" s="29">
        <f>Energy!F40*'Fuel (%)'!AC42</f>
        <v>0</v>
      </c>
      <c r="AD42" s="29">
        <v>0</v>
      </c>
      <c r="AE42" s="29">
        <v>0</v>
      </c>
      <c r="AF42" s="29">
        <v>0</v>
      </c>
      <c r="AG42" s="29">
        <f>Energy!C40*'Fuel (%)'!AG42</f>
        <v>0</v>
      </c>
      <c r="AH42" s="29">
        <f>Energy!H40*'Fuel (%)'!AH42</f>
        <v>0</v>
      </c>
      <c r="AI42" s="29">
        <f t="shared" si="0"/>
        <v>0</v>
      </c>
    </row>
    <row r="43" spans="1:38" x14ac:dyDescent="0.25">
      <c r="A43" s="34">
        <v>2022</v>
      </c>
      <c r="B43" s="29">
        <f>Energy!J41*'Fuel (%)'!B43</f>
        <v>0</v>
      </c>
      <c r="C43" s="29">
        <f>Energy!J41*'Fuel (%)'!C43</f>
        <v>0</v>
      </c>
      <c r="D43" s="29">
        <f>Energy!J41*'Fuel (%)'!D43</f>
        <v>0</v>
      </c>
      <c r="E43" s="29">
        <f>Energy!J41*'Fuel (%)'!E43</f>
        <v>0</v>
      </c>
      <c r="F43" s="29">
        <f>Energy!J41*'Fuel (%)'!F43</f>
        <v>0</v>
      </c>
      <c r="G43" s="29">
        <f>Energy!J41*'Fuel (%)'!G43</f>
        <v>0</v>
      </c>
      <c r="H43" s="29">
        <f>Energy!J41*'Fuel (%)'!H43</f>
        <v>0</v>
      </c>
      <c r="I43" s="29">
        <f>Energy!J41*'Fuel (%)'!I43</f>
        <v>0</v>
      </c>
      <c r="J43" s="29">
        <f>Energy!J41*'Fuel (%)'!J43</f>
        <v>0</v>
      </c>
      <c r="K43" s="29">
        <f>Energy!J41*'Fuel (%)'!K43</f>
        <v>0</v>
      </c>
      <c r="L43" s="29">
        <f>Energy!J41*'Fuel (%)'!L43</f>
        <v>0</v>
      </c>
      <c r="M43" s="29">
        <f>Energy!J41*'Fuel (%)'!M43</f>
        <v>0</v>
      </c>
      <c r="N43" s="29">
        <f>Energy!J41*'Fuel (%)'!N43</f>
        <v>0</v>
      </c>
      <c r="O43" s="29">
        <f>Energy!J41*'Fuel (%)'!O43</f>
        <v>0</v>
      </c>
      <c r="P43" s="29">
        <f>Energy!J41*'Fuel (%)'!P43</f>
        <v>0</v>
      </c>
      <c r="Q43" s="29">
        <f>Energy!J41*'Fuel (%)'!Q43</f>
        <v>0</v>
      </c>
      <c r="R43" s="29">
        <f>Energy!J41*'Fuel (%)'!R43</f>
        <v>0</v>
      </c>
      <c r="S43" s="29">
        <f>Energy!J41*'Fuel (%)'!S43</f>
        <v>0</v>
      </c>
      <c r="T43" s="29">
        <f>Energy!J41*'Fuel (%)'!T43</f>
        <v>0</v>
      </c>
      <c r="U43" s="29">
        <f>Energy!G41*'Fuel (%)'!U43</f>
        <v>0</v>
      </c>
      <c r="V43" s="29">
        <f>Energy!G41*'Fuel (%)'!V43</f>
        <v>0</v>
      </c>
      <c r="W43" s="29">
        <f>Energy!G41*'Fuel (%)'!W43</f>
        <v>0</v>
      </c>
      <c r="X43" s="29">
        <f>Energy!G41*'Fuel (%)'!X43</f>
        <v>0</v>
      </c>
      <c r="Y43" s="29">
        <f>Energy!I41*'Fuel (%)'!Y43</f>
        <v>0</v>
      </c>
      <c r="Z43" s="29">
        <f>Energy!I41*'Fuel (%)'!Z43</f>
        <v>0</v>
      </c>
      <c r="AA43" s="29">
        <f>Energy!F41*'Fuel (%)'!AA43</f>
        <v>0</v>
      </c>
      <c r="AB43" s="29">
        <f>Energy!F41*'Fuel (%)'!AB43</f>
        <v>0</v>
      </c>
      <c r="AC43" s="29">
        <f>Energy!F41*'Fuel (%)'!AC43</f>
        <v>0</v>
      </c>
      <c r="AD43" s="29">
        <v>0</v>
      </c>
      <c r="AE43" s="29">
        <v>0</v>
      </c>
      <c r="AF43" s="29">
        <v>0</v>
      </c>
      <c r="AG43" s="29">
        <f>Energy!C41*'Fuel (%)'!AG43</f>
        <v>0</v>
      </c>
      <c r="AH43" s="29">
        <f>Energy!H41*'Fuel (%)'!AH43</f>
        <v>0</v>
      </c>
      <c r="AI43" s="29">
        <f t="shared" si="0"/>
        <v>0</v>
      </c>
    </row>
    <row r="44" spans="1:38" x14ac:dyDescent="0.25">
      <c r="A44" s="34">
        <v>2023</v>
      </c>
      <c r="B44" s="29">
        <f>Energy!J42*'Fuel (%)'!B44</f>
        <v>0</v>
      </c>
      <c r="C44" s="29">
        <f>Energy!J42*'Fuel (%)'!C44</f>
        <v>0</v>
      </c>
      <c r="D44" s="29">
        <f>Energy!J42*'Fuel (%)'!D44</f>
        <v>0</v>
      </c>
      <c r="E44" s="29">
        <f>Energy!J42*'Fuel (%)'!E44</f>
        <v>0</v>
      </c>
      <c r="F44" s="29">
        <f>Energy!J42*'Fuel (%)'!F44</f>
        <v>0</v>
      </c>
      <c r="G44" s="29">
        <f>Energy!J42*'Fuel (%)'!G44</f>
        <v>0</v>
      </c>
      <c r="H44" s="29">
        <f>Energy!J42*'Fuel (%)'!H44</f>
        <v>0</v>
      </c>
      <c r="I44" s="29">
        <f>Energy!J42*'Fuel (%)'!I44</f>
        <v>0</v>
      </c>
      <c r="J44" s="29">
        <f>Energy!J42*'Fuel (%)'!J44</f>
        <v>0</v>
      </c>
      <c r="K44" s="29">
        <f>Energy!J42*'Fuel (%)'!K44</f>
        <v>0</v>
      </c>
      <c r="L44" s="29">
        <f>Energy!J42*'Fuel (%)'!L44</f>
        <v>0</v>
      </c>
      <c r="M44" s="29">
        <f>Energy!J42*'Fuel (%)'!M44</f>
        <v>0</v>
      </c>
      <c r="N44" s="29">
        <f>Energy!J42*'Fuel (%)'!N44</f>
        <v>0</v>
      </c>
      <c r="O44" s="29">
        <f>Energy!J42*'Fuel (%)'!O44</f>
        <v>0</v>
      </c>
      <c r="P44" s="29">
        <f>Energy!J42*'Fuel (%)'!P44</f>
        <v>0</v>
      </c>
      <c r="Q44" s="29">
        <f>Energy!J42*'Fuel (%)'!Q44</f>
        <v>0</v>
      </c>
      <c r="R44" s="29">
        <f>Energy!J42*'Fuel (%)'!R44</f>
        <v>0</v>
      </c>
      <c r="S44" s="29">
        <f>Energy!J42*'Fuel (%)'!S44</f>
        <v>0</v>
      </c>
      <c r="T44" s="29">
        <f>Energy!J42*'Fuel (%)'!T44</f>
        <v>0</v>
      </c>
      <c r="U44" s="29">
        <f>Energy!G42*'Fuel (%)'!U44</f>
        <v>0</v>
      </c>
      <c r="V44" s="29">
        <f>Energy!G42*'Fuel (%)'!V44</f>
        <v>0</v>
      </c>
      <c r="W44" s="29">
        <f>Energy!G42*'Fuel (%)'!W44</f>
        <v>0</v>
      </c>
      <c r="X44" s="29">
        <f>Energy!G42*'Fuel (%)'!X44</f>
        <v>0</v>
      </c>
      <c r="Y44" s="29">
        <f>Energy!I42*'Fuel (%)'!Y44</f>
        <v>0</v>
      </c>
      <c r="Z44" s="29">
        <f>Energy!I42*'Fuel (%)'!Z44</f>
        <v>0</v>
      </c>
      <c r="AA44" s="29">
        <f>Energy!F42*'Fuel (%)'!AA44</f>
        <v>0</v>
      </c>
      <c r="AB44" s="29">
        <f>Energy!F42*'Fuel (%)'!AB44</f>
        <v>0</v>
      </c>
      <c r="AC44" s="29">
        <f>Energy!F42*'Fuel (%)'!AC44</f>
        <v>0</v>
      </c>
      <c r="AD44" s="29">
        <v>0</v>
      </c>
      <c r="AE44" s="29">
        <v>0</v>
      </c>
      <c r="AF44" s="29">
        <v>0</v>
      </c>
      <c r="AG44" s="29">
        <f>Energy!C42*'Fuel (%)'!AG44</f>
        <v>0</v>
      </c>
      <c r="AH44" s="29">
        <f>Energy!H42*'Fuel (%)'!AH44</f>
        <v>0</v>
      </c>
      <c r="AI44" s="29">
        <f t="shared" si="0"/>
        <v>0</v>
      </c>
    </row>
    <row r="45" spans="1:38" x14ac:dyDescent="0.25">
      <c r="A45" s="34">
        <v>2024</v>
      </c>
      <c r="B45" s="29">
        <f>Energy!J43*'Fuel (%)'!B45</f>
        <v>0</v>
      </c>
      <c r="C45" s="29">
        <f>Energy!J43*'Fuel (%)'!C45</f>
        <v>0</v>
      </c>
      <c r="D45" s="29">
        <f>Energy!J43*'Fuel (%)'!D45</f>
        <v>0</v>
      </c>
      <c r="E45" s="29">
        <f>Energy!J43*'Fuel (%)'!E45</f>
        <v>0</v>
      </c>
      <c r="F45" s="29">
        <f>Energy!J43*'Fuel (%)'!F45</f>
        <v>0</v>
      </c>
      <c r="G45" s="29">
        <f>Energy!J43*'Fuel (%)'!G45</f>
        <v>0</v>
      </c>
      <c r="H45" s="29">
        <f>Energy!J43*'Fuel (%)'!H45</f>
        <v>0</v>
      </c>
      <c r="I45" s="29">
        <f>Energy!J43*'Fuel (%)'!I45</f>
        <v>0</v>
      </c>
      <c r="J45" s="29">
        <f>Energy!J43*'Fuel (%)'!J45</f>
        <v>0</v>
      </c>
      <c r="K45" s="29">
        <f>Energy!J43*'Fuel (%)'!K45</f>
        <v>0</v>
      </c>
      <c r="L45" s="29">
        <f>Energy!J43*'Fuel (%)'!L45</f>
        <v>0</v>
      </c>
      <c r="M45" s="29">
        <f>Energy!J43*'Fuel (%)'!M45</f>
        <v>0</v>
      </c>
      <c r="N45" s="29">
        <f>Energy!J43*'Fuel (%)'!N45</f>
        <v>0</v>
      </c>
      <c r="O45" s="29">
        <f>Energy!J43*'Fuel (%)'!O45</f>
        <v>0</v>
      </c>
      <c r="P45" s="29">
        <f>Energy!J43*'Fuel (%)'!P45</f>
        <v>0</v>
      </c>
      <c r="Q45" s="29">
        <f>Energy!J43*'Fuel (%)'!Q45</f>
        <v>0</v>
      </c>
      <c r="R45" s="29">
        <f>Energy!J43*'Fuel (%)'!R45</f>
        <v>0</v>
      </c>
      <c r="S45" s="29">
        <f>Energy!J43*'Fuel (%)'!S45</f>
        <v>0</v>
      </c>
      <c r="T45" s="29">
        <f>Energy!J43*'Fuel (%)'!T45</f>
        <v>0</v>
      </c>
      <c r="U45" s="29">
        <f>Energy!G43*'Fuel (%)'!U45</f>
        <v>0</v>
      </c>
      <c r="V45" s="29">
        <f>Energy!G43*'Fuel (%)'!V45</f>
        <v>0</v>
      </c>
      <c r="W45" s="29">
        <f>Energy!G43*'Fuel (%)'!W45</f>
        <v>0</v>
      </c>
      <c r="X45" s="29">
        <f>Energy!G43*'Fuel (%)'!X45</f>
        <v>0</v>
      </c>
      <c r="Y45" s="29">
        <f>Energy!I43*'Fuel (%)'!Y45</f>
        <v>0</v>
      </c>
      <c r="Z45" s="29">
        <f>Energy!I43*'Fuel (%)'!Z45</f>
        <v>0</v>
      </c>
      <c r="AA45" s="29">
        <f>Energy!F43*'Fuel (%)'!AA45</f>
        <v>0</v>
      </c>
      <c r="AB45" s="29">
        <f>Energy!F43*'Fuel (%)'!AB45</f>
        <v>0</v>
      </c>
      <c r="AC45" s="29">
        <f>Energy!F43*'Fuel (%)'!AC45</f>
        <v>0</v>
      </c>
      <c r="AD45" s="29">
        <v>0</v>
      </c>
      <c r="AE45" s="29">
        <v>0</v>
      </c>
      <c r="AF45" s="29">
        <v>0</v>
      </c>
      <c r="AG45" s="29">
        <f>Energy!C43*'Fuel (%)'!AG45</f>
        <v>0</v>
      </c>
      <c r="AH45" s="29">
        <f>Energy!H43*'Fuel (%)'!AH45</f>
        <v>0</v>
      </c>
      <c r="AI45" s="29">
        <f t="shared" si="0"/>
        <v>0</v>
      </c>
    </row>
    <row r="46" spans="1:38" x14ac:dyDescent="0.25">
      <c r="A46" s="34">
        <v>2025</v>
      </c>
      <c r="B46" s="29">
        <f>Energy!J44*'Fuel (%)'!B46</f>
        <v>0</v>
      </c>
      <c r="C46" s="29">
        <f>Energy!J44*'Fuel (%)'!C46</f>
        <v>0</v>
      </c>
      <c r="D46" s="29">
        <f>Energy!J44*'Fuel (%)'!D46</f>
        <v>0</v>
      </c>
      <c r="E46" s="29">
        <f>Energy!J44*'Fuel (%)'!E46</f>
        <v>0</v>
      </c>
      <c r="F46" s="29">
        <f>Energy!J44*'Fuel (%)'!F46</f>
        <v>0</v>
      </c>
      <c r="G46" s="29">
        <f>Energy!J44*'Fuel (%)'!G46</f>
        <v>0</v>
      </c>
      <c r="H46" s="29">
        <f>Energy!J44*'Fuel (%)'!H46</f>
        <v>0</v>
      </c>
      <c r="I46" s="29">
        <f>Energy!J44*'Fuel (%)'!I46</f>
        <v>0</v>
      </c>
      <c r="J46" s="29">
        <f>Energy!J44*'Fuel (%)'!J46</f>
        <v>0</v>
      </c>
      <c r="K46" s="29">
        <f>Energy!J44*'Fuel (%)'!K46</f>
        <v>0</v>
      </c>
      <c r="L46" s="29">
        <f>Energy!J44*'Fuel (%)'!L46</f>
        <v>0</v>
      </c>
      <c r="M46" s="29">
        <f>Energy!J44*'Fuel (%)'!M46</f>
        <v>0</v>
      </c>
      <c r="N46" s="29">
        <f>Energy!J44*'Fuel (%)'!N46</f>
        <v>0</v>
      </c>
      <c r="O46" s="29">
        <f>Energy!J44*'Fuel (%)'!O46</f>
        <v>0</v>
      </c>
      <c r="P46" s="29">
        <f>Energy!J44*'Fuel (%)'!P46</f>
        <v>0</v>
      </c>
      <c r="Q46" s="29">
        <f>Energy!J44*'Fuel (%)'!Q46</f>
        <v>0</v>
      </c>
      <c r="R46" s="29">
        <f>Energy!J44*'Fuel (%)'!R46</f>
        <v>0</v>
      </c>
      <c r="S46" s="29">
        <f>Energy!J44*'Fuel (%)'!S46</f>
        <v>0</v>
      </c>
      <c r="T46" s="29">
        <f>Energy!J44*'Fuel (%)'!T46</f>
        <v>0</v>
      </c>
      <c r="U46" s="29">
        <f>Energy!G44*'Fuel (%)'!U46</f>
        <v>0</v>
      </c>
      <c r="V46" s="29">
        <f>Energy!G44*'Fuel (%)'!V46</f>
        <v>0</v>
      </c>
      <c r="W46" s="29">
        <f>Energy!G44*'Fuel (%)'!W46</f>
        <v>0</v>
      </c>
      <c r="X46" s="29">
        <f>Energy!G44*'Fuel (%)'!X46</f>
        <v>0</v>
      </c>
      <c r="Y46" s="29">
        <f>Energy!I44*'Fuel (%)'!Y46</f>
        <v>0</v>
      </c>
      <c r="Z46" s="29">
        <f>Energy!I44*'Fuel (%)'!Z46</f>
        <v>0</v>
      </c>
      <c r="AA46" s="29">
        <f>Energy!F44*'Fuel (%)'!AA46</f>
        <v>0</v>
      </c>
      <c r="AB46" s="29">
        <f>Energy!F44*'Fuel (%)'!AB46</f>
        <v>0</v>
      </c>
      <c r="AC46" s="29">
        <f>Energy!F44*'Fuel (%)'!AC46</f>
        <v>0</v>
      </c>
      <c r="AD46" s="29">
        <v>0</v>
      </c>
      <c r="AE46" s="29">
        <v>0</v>
      </c>
      <c r="AF46" s="29">
        <v>0</v>
      </c>
      <c r="AG46" s="29">
        <f>Energy!C44*'Fuel (%)'!AG46</f>
        <v>0</v>
      </c>
      <c r="AH46" s="29">
        <f>Energy!H44*'Fuel (%)'!AH46</f>
        <v>0</v>
      </c>
      <c r="AI46" s="29">
        <f t="shared" si="0"/>
        <v>0</v>
      </c>
    </row>
    <row r="47" spans="1:38" x14ac:dyDescent="0.25">
      <c r="A47" s="34">
        <v>2026</v>
      </c>
      <c r="B47" s="29">
        <f>Energy!J45*'Fuel (%)'!B47</f>
        <v>0</v>
      </c>
      <c r="C47" s="29">
        <f>Energy!J45*'Fuel (%)'!C47</f>
        <v>0</v>
      </c>
      <c r="D47" s="29">
        <f>Energy!J45*'Fuel (%)'!D47</f>
        <v>0</v>
      </c>
      <c r="E47" s="29">
        <f>Energy!J45*'Fuel (%)'!E47</f>
        <v>0</v>
      </c>
      <c r="F47" s="29">
        <f>Energy!J45*'Fuel (%)'!F47</f>
        <v>0</v>
      </c>
      <c r="G47" s="29">
        <f>Energy!J45*'Fuel (%)'!G47</f>
        <v>0</v>
      </c>
      <c r="H47" s="29">
        <f>Energy!J45*'Fuel (%)'!H47</f>
        <v>0</v>
      </c>
      <c r="I47" s="29">
        <f>Energy!J45*'Fuel (%)'!I47</f>
        <v>0</v>
      </c>
      <c r="J47" s="29">
        <f>Energy!J45*'Fuel (%)'!J47</f>
        <v>0</v>
      </c>
      <c r="K47" s="29">
        <f>Energy!J45*'Fuel (%)'!K47</f>
        <v>0</v>
      </c>
      <c r="L47" s="29">
        <f>Energy!J45*'Fuel (%)'!L47</f>
        <v>0</v>
      </c>
      <c r="M47" s="29">
        <f>Energy!J45*'Fuel (%)'!M47</f>
        <v>0</v>
      </c>
      <c r="N47" s="29">
        <f>Energy!J45*'Fuel (%)'!N47</f>
        <v>0</v>
      </c>
      <c r="O47" s="29">
        <f>Energy!J45*'Fuel (%)'!O47</f>
        <v>0</v>
      </c>
      <c r="P47" s="29">
        <f>Energy!J45*'Fuel (%)'!P47</f>
        <v>0</v>
      </c>
      <c r="Q47" s="29">
        <f>Energy!J45*'Fuel (%)'!Q47</f>
        <v>0</v>
      </c>
      <c r="R47" s="29">
        <f>Energy!J45*'Fuel (%)'!R47</f>
        <v>0</v>
      </c>
      <c r="S47" s="29">
        <f>Energy!J45*'Fuel (%)'!S47</f>
        <v>0</v>
      </c>
      <c r="T47" s="29">
        <f>Energy!J45*'Fuel (%)'!T47</f>
        <v>0</v>
      </c>
      <c r="U47" s="29">
        <f>Energy!G45*'Fuel (%)'!U47</f>
        <v>0</v>
      </c>
      <c r="V47" s="29">
        <f>Energy!G45*'Fuel (%)'!V47</f>
        <v>0</v>
      </c>
      <c r="W47" s="29">
        <f>Energy!G45*'Fuel (%)'!W47</f>
        <v>0</v>
      </c>
      <c r="X47" s="29">
        <f>Energy!G45*'Fuel (%)'!X47</f>
        <v>0</v>
      </c>
      <c r="Y47" s="29">
        <f>Energy!I45*'Fuel (%)'!Y47</f>
        <v>0</v>
      </c>
      <c r="Z47" s="29">
        <f>Energy!I45*'Fuel (%)'!Z47</f>
        <v>0</v>
      </c>
      <c r="AA47" s="29">
        <f>Energy!F45*'Fuel (%)'!AA47</f>
        <v>0</v>
      </c>
      <c r="AB47" s="29">
        <f>Energy!F45*'Fuel (%)'!AB47</f>
        <v>0</v>
      </c>
      <c r="AC47" s="29">
        <f>Energy!F45*'Fuel (%)'!AC47</f>
        <v>0</v>
      </c>
      <c r="AD47" s="29">
        <v>0</v>
      </c>
      <c r="AE47" s="29">
        <v>0</v>
      </c>
      <c r="AF47" s="29">
        <v>0</v>
      </c>
      <c r="AG47" s="29">
        <f>Energy!C45*'Fuel (%)'!AG47</f>
        <v>0</v>
      </c>
      <c r="AH47" s="29">
        <f>Energy!H45*'Fuel (%)'!AH47</f>
        <v>0</v>
      </c>
      <c r="AI47" s="29">
        <f t="shared" si="0"/>
        <v>0</v>
      </c>
    </row>
    <row r="48" spans="1:38" x14ac:dyDescent="0.25">
      <c r="A48" s="34">
        <v>2027</v>
      </c>
      <c r="B48" s="29">
        <f>Energy!J46*'Fuel (%)'!B48</f>
        <v>0</v>
      </c>
      <c r="C48" s="29">
        <f>Energy!J46*'Fuel (%)'!C48</f>
        <v>0</v>
      </c>
      <c r="D48" s="29">
        <f>Energy!J46*'Fuel (%)'!D48</f>
        <v>0</v>
      </c>
      <c r="E48" s="29">
        <f>Energy!J46*'Fuel (%)'!E48</f>
        <v>0</v>
      </c>
      <c r="F48" s="29">
        <f>Energy!J46*'Fuel (%)'!F48</f>
        <v>0</v>
      </c>
      <c r="G48" s="29">
        <f>Energy!J46*'Fuel (%)'!G48</f>
        <v>0</v>
      </c>
      <c r="H48" s="29">
        <f>Energy!J46*'Fuel (%)'!H48</f>
        <v>0</v>
      </c>
      <c r="I48" s="29">
        <f>Energy!J46*'Fuel (%)'!I48</f>
        <v>0</v>
      </c>
      <c r="J48" s="29">
        <f>Energy!J46*'Fuel (%)'!J48</f>
        <v>0</v>
      </c>
      <c r="K48" s="29">
        <f>Energy!J46*'Fuel (%)'!K48</f>
        <v>0</v>
      </c>
      <c r="L48" s="29">
        <f>Energy!J46*'Fuel (%)'!L48</f>
        <v>0</v>
      </c>
      <c r="M48" s="29">
        <f>Energy!J46*'Fuel (%)'!M48</f>
        <v>0</v>
      </c>
      <c r="N48" s="29">
        <f>Energy!J46*'Fuel (%)'!N48</f>
        <v>0</v>
      </c>
      <c r="O48" s="29">
        <f>Energy!J46*'Fuel (%)'!O48</f>
        <v>0</v>
      </c>
      <c r="P48" s="29">
        <f>Energy!J46*'Fuel (%)'!P48</f>
        <v>0</v>
      </c>
      <c r="Q48" s="29">
        <f>Energy!J46*'Fuel (%)'!Q48</f>
        <v>0</v>
      </c>
      <c r="R48" s="29">
        <f>Energy!J46*'Fuel (%)'!R48</f>
        <v>0</v>
      </c>
      <c r="S48" s="29">
        <f>Energy!J46*'Fuel (%)'!S48</f>
        <v>0</v>
      </c>
      <c r="T48" s="29">
        <f>Energy!J46*'Fuel (%)'!T48</f>
        <v>0</v>
      </c>
      <c r="U48" s="29">
        <f>Energy!G46*'Fuel (%)'!U48</f>
        <v>0</v>
      </c>
      <c r="V48" s="29">
        <f>Energy!G46*'Fuel (%)'!V48</f>
        <v>0</v>
      </c>
      <c r="W48" s="29">
        <f>Energy!G46*'Fuel (%)'!W48</f>
        <v>0</v>
      </c>
      <c r="X48" s="29">
        <f>Energy!G46*'Fuel (%)'!X48</f>
        <v>0</v>
      </c>
      <c r="Y48" s="29">
        <f>Energy!I46*'Fuel (%)'!Y48</f>
        <v>0</v>
      </c>
      <c r="Z48" s="29">
        <f>Energy!I46*'Fuel (%)'!Z48</f>
        <v>0</v>
      </c>
      <c r="AA48" s="29">
        <f>Energy!F46*'Fuel (%)'!AA48</f>
        <v>0</v>
      </c>
      <c r="AB48" s="29">
        <f>Energy!F46*'Fuel (%)'!AB48</f>
        <v>0</v>
      </c>
      <c r="AC48" s="29">
        <f>Energy!F46*'Fuel (%)'!AC48</f>
        <v>0</v>
      </c>
      <c r="AD48" s="29">
        <v>0</v>
      </c>
      <c r="AE48" s="29">
        <v>0</v>
      </c>
      <c r="AF48" s="29">
        <v>0</v>
      </c>
      <c r="AG48" s="29">
        <f>Energy!C46*'Fuel (%)'!AG48</f>
        <v>0</v>
      </c>
      <c r="AH48" s="29">
        <f>Energy!H46*'Fuel (%)'!AH48</f>
        <v>0</v>
      </c>
      <c r="AI48" s="29">
        <f t="shared" si="0"/>
        <v>0</v>
      </c>
    </row>
    <row r="49" spans="1:35" x14ac:dyDescent="0.25">
      <c r="A49" s="34">
        <v>2028</v>
      </c>
      <c r="B49" s="29">
        <f>Energy!J47*'Fuel (%)'!B49</f>
        <v>0</v>
      </c>
      <c r="C49" s="29">
        <f>Energy!J47*'Fuel (%)'!C49</f>
        <v>0</v>
      </c>
      <c r="D49" s="29">
        <f>Energy!J47*'Fuel (%)'!D49</f>
        <v>0</v>
      </c>
      <c r="E49" s="29">
        <f>Energy!J47*'Fuel (%)'!E49</f>
        <v>0</v>
      </c>
      <c r="F49" s="29">
        <f>Energy!J47*'Fuel (%)'!F49</f>
        <v>0</v>
      </c>
      <c r="G49" s="29">
        <f>Energy!J47*'Fuel (%)'!G49</f>
        <v>0</v>
      </c>
      <c r="H49" s="29">
        <f>Energy!J47*'Fuel (%)'!H49</f>
        <v>0</v>
      </c>
      <c r="I49" s="29">
        <f>Energy!J47*'Fuel (%)'!I49</f>
        <v>0</v>
      </c>
      <c r="J49" s="29">
        <f>Energy!J47*'Fuel (%)'!J49</f>
        <v>0</v>
      </c>
      <c r="K49" s="29">
        <f>Energy!J47*'Fuel (%)'!K49</f>
        <v>0</v>
      </c>
      <c r="L49" s="29">
        <f>Energy!J47*'Fuel (%)'!L49</f>
        <v>0</v>
      </c>
      <c r="M49" s="29">
        <f>Energy!J47*'Fuel (%)'!M49</f>
        <v>0</v>
      </c>
      <c r="N49" s="29">
        <f>Energy!J47*'Fuel (%)'!N49</f>
        <v>0</v>
      </c>
      <c r="O49" s="29">
        <f>Energy!J47*'Fuel (%)'!O49</f>
        <v>0</v>
      </c>
      <c r="P49" s="29">
        <f>Energy!J47*'Fuel (%)'!P49</f>
        <v>0</v>
      </c>
      <c r="Q49" s="29">
        <f>Energy!J47*'Fuel (%)'!Q49</f>
        <v>0</v>
      </c>
      <c r="R49" s="29">
        <f>Energy!J47*'Fuel (%)'!R49</f>
        <v>0</v>
      </c>
      <c r="S49" s="29">
        <f>Energy!J47*'Fuel (%)'!S49</f>
        <v>0</v>
      </c>
      <c r="T49" s="29">
        <f>Energy!J47*'Fuel (%)'!T49</f>
        <v>0</v>
      </c>
      <c r="U49" s="29">
        <f>Energy!G47*'Fuel (%)'!U49</f>
        <v>0</v>
      </c>
      <c r="V49" s="29">
        <f>Energy!G47*'Fuel (%)'!V49</f>
        <v>0</v>
      </c>
      <c r="W49" s="29">
        <f>Energy!G47*'Fuel (%)'!W49</f>
        <v>0</v>
      </c>
      <c r="X49" s="29">
        <f>Energy!G47*'Fuel (%)'!X49</f>
        <v>0</v>
      </c>
      <c r="Y49" s="29">
        <f>Energy!I47*'Fuel (%)'!Y49</f>
        <v>0</v>
      </c>
      <c r="Z49" s="29">
        <f>Energy!I47*'Fuel (%)'!Z49</f>
        <v>0</v>
      </c>
      <c r="AA49" s="29">
        <f>Energy!F47*'Fuel (%)'!AA49</f>
        <v>0</v>
      </c>
      <c r="AB49" s="29">
        <f>Energy!F47*'Fuel (%)'!AB49</f>
        <v>0</v>
      </c>
      <c r="AC49" s="29">
        <f>Energy!F47*'Fuel (%)'!AC49</f>
        <v>0</v>
      </c>
      <c r="AD49" s="29">
        <v>0</v>
      </c>
      <c r="AE49" s="29">
        <v>0</v>
      </c>
      <c r="AF49" s="29">
        <v>0</v>
      </c>
      <c r="AG49" s="29">
        <f>Energy!C47*'Fuel (%)'!AG49</f>
        <v>0</v>
      </c>
      <c r="AH49" s="29">
        <f>Energy!H47*'Fuel (%)'!AH49</f>
        <v>0</v>
      </c>
      <c r="AI49" s="29">
        <f t="shared" si="0"/>
        <v>0</v>
      </c>
    </row>
    <row r="50" spans="1:35" x14ac:dyDescent="0.25">
      <c r="A50" s="34">
        <v>2029</v>
      </c>
      <c r="B50" s="29">
        <f>Energy!J48*'Fuel (%)'!B50</f>
        <v>0</v>
      </c>
      <c r="C50" s="29">
        <f>Energy!J48*'Fuel (%)'!C50</f>
        <v>0</v>
      </c>
      <c r="D50" s="29">
        <f>Energy!J48*'Fuel (%)'!D50</f>
        <v>0</v>
      </c>
      <c r="E50" s="29">
        <f>Energy!J48*'Fuel (%)'!E50</f>
        <v>0</v>
      </c>
      <c r="F50" s="29">
        <f>Energy!J48*'Fuel (%)'!F50</f>
        <v>0</v>
      </c>
      <c r="G50" s="29">
        <f>Energy!J48*'Fuel (%)'!G50</f>
        <v>0</v>
      </c>
      <c r="H50" s="29">
        <f>Energy!J48*'Fuel (%)'!H50</f>
        <v>0</v>
      </c>
      <c r="I50" s="29">
        <f>Energy!J48*'Fuel (%)'!I50</f>
        <v>0</v>
      </c>
      <c r="J50" s="29">
        <f>Energy!J48*'Fuel (%)'!J50</f>
        <v>0</v>
      </c>
      <c r="K50" s="29">
        <f>Energy!J48*'Fuel (%)'!K50</f>
        <v>0</v>
      </c>
      <c r="L50" s="29">
        <f>Energy!J48*'Fuel (%)'!L50</f>
        <v>0</v>
      </c>
      <c r="M50" s="29">
        <f>Energy!J48*'Fuel (%)'!M50</f>
        <v>0</v>
      </c>
      <c r="N50" s="29">
        <f>Energy!J48*'Fuel (%)'!N50</f>
        <v>0</v>
      </c>
      <c r="O50" s="29">
        <f>Energy!J48*'Fuel (%)'!O50</f>
        <v>0</v>
      </c>
      <c r="P50" s="29">
        <f>Energy!J48*'Fuel (%)'!P50</f>
        <v>0</v>
      </c>
      <c r="Q50" s="29">
        <f>Energy!J48*'Fuel (%)'!Q50</f>
        <v>0</v>
      </c>
      <c r="R50" s="29">
        <f>Energy!J48*'Fuel (%)'!R50</f>
        <v>0</v>
      </c>
      <c r="S50" s="29">
        <f>Energy!J48*'Fuel (%)'!S50</f>
        <v>0</v>
      </c>
      <c r="T50" s="29">
        <f>Energy!J48*'Fuel (%)'!T50</f>
        <v>0</v>
      </c>
      <c r="U50" s="29">
        <f>Energy!G48*'Fuel (%)'!U50</f>
        <v>0</v>
      </c>
      <c r="V50" s="29">
        <f>Energy!G48*'Fuel (%)'!V50</f>
        <v>0</v>
      </c>
      <c r="W50" s="29">
        <f>Energy!G48*'Fuel (%)'!W50</f>
        <v>0</v>
      </c>
      <c r="X50" s="29">
        <f>Energy!G48*'Fuel (%)'!X50</f>
        <v>0</v>
      </c>
      <c r="Y50" s="29">
        <f>Energy!I48*'Fuel (%)'!Y50</f>
        <v>0</v>
      </c>
      <c r="Z50" s="29">
        <f>Energy!I48*'Fuel (%)'!Z50</f>
        <v>0</v>
      </c>
      <c r="AA50" s="29">
        <f>Energy!F48*'Fuel (%)'!AA50</f>
        <v>0</v>
      </c>
      <c r="AB50" s="29">
        <f>Energy!F48*'Fuel (%)'!AB50</f>
        <v>0</v>
      </c>
      <c r="AC50" s="29">
        <f>Energy!F48*'Fuel (%)'!AC50</f>
        <v>0</v>
      </c>
      <c r="AD50" s="29">
        <v>0</v>
      </c>
      <c r="AE50" s="29">
        <v>0</v>
      </c>
      <c r="AF50" s="29">
        <v>0</v>
      </c>
      <c r="AG50" s="29">
        <f>Energy!C48*'Fuel (%)'!AG50</f>
        <v>0</v>
      </c>
      <c r="AH50" s="29">
        <f>Energy!H48*'Fuel (%)'!AH50</f>
        <v>0</v>
      </c>
      <c r="AI50" s="29">
        <f t="shared" si="0"/>
        <v>0</v>
      </c>
    </row>
    <row r="51" spans="1:35" x14ac:dyDescent="0.25">
      <c r="A51" s="34">
        <v>2030</v>
      </c>
      <c r="B51" s="29">
        <f>Energy!J49*'Fuel (%)'!B51</f>
        <v>0</v>
      </c>
      <c r="C51" s="29">
        <f>Energy!J49*'Fuel (%)'!C51</f>
        <v>0</v>
      </c>
      <c r="D51" s="29">
        <f>Energy!J49*'Fuel (%)'!D51</f>
        <v>0</v>
      </c>
      <c r="E51" s="29">
        <f>Energy!J49*'Fuel (%)'!E51</f>
        <v>0</v>
      </c>
      <c r="F51" s="29">
        <f>Energy!J49*'Fuel (%)'!F51</f>
        <v>0</v>
      </c>
      <c r="G51" s="29">
        <f>Energy!J49*'Fuel (%)'!G51</f>
        <v>0</v>
      </c>
      <c r="H51" s="29">
        <f>Energy!J49*'Fuel (%)'!H51</f>
        <v>0</v>
      </c>
      <c r="I51" s="29">
        <f>Energy!J49*'Fuel (%)'!I51</f>
        <v>0</v>
      </c>
      <c r="J51" s="29">
        <f>Energy!J49*'Fuel (%)'!J51</f>
        <v>0</v>
      </c>
      <c r="K51" s="29">
        <f>Energy!J49*'Fuel (%)'!K51</f>
        <v>0</v>
      </c>
      <c r="L51" s="29">
        <f>Energy!J49*'Fuel (%)'!L51</f>
        <v>0</v>
      </c>
      <c r="M51" s="29">
        <f>Energy!J49*'Fuel (%)'!M51</f>
        <v>0</v>
      </c>
      <c r="N51" s="29">
        <f>Energy!J49*'Fuel (%)'!N51</f>
        <v>0</v>
      </c>
      <c r="O51" s="29">
        <f>Energy!J49*'Fuel (%)'!O51</f>
        <v>0</v>
      </c>
      <c r="P51" s="29">
        <f>Energy!J49*'Fuel (%)'!P51</f>
        <v>0</v>
      </c>
      <c r="Q51" s="29">
        <f>Energy!J49*'Fuel (%)'!Q51</f>
        <v>0</v>
      </c>
      <c r="R51" s="29">
        <f>Energy!J49*'Fuel (%)'!R51</f>
        <v>0</v>
      </c>
      <c r="S51" s="29">
        <f>Energy!J49*'Fuel (%)'!S51</f>
        <v>0</v>
      </c>
      <c r="T51" s="29">
        <f>Energy!J49*'Fuel (%)'!T51</f>
        <v>0</v>
      </c>
      <c r="U51" s="29">
        <f>Energy!G49*'Fuel (%)'!U51</f>
        <v>0</v>
      </c>
      <c r="V51" s="29">
        <f>Energy!G49*'Fuel (%)'!V51</f>
        <v>0</v>
      </c>
      <c r="W51" s="29">
        <f>Energy!G49*'Fuel (%)'!W51</f>
        <v>0</v>
      </c>
      <c r="X51" s="29">
        <f>Energy!G49*'Fuel (%)'!X51</f>
        <v>0</v>
      </c>
      <c r="Y51" s="29">
        <f>Energy!I49*'Fuel (%)'!Y51</f>
        <v>0</v>
      </c>
      <c r="Z51" s="29">
        <f>Energy!I49*'Fuel (%)'!Z51</f>
        <v>0</v>
      </c>
      <c r="AA51" s="29">
        <f>Energy!F49*'Fuel (%)'!AA51</f>
        <v>0</v>
      </c>
      <c r="AB51" s="29">
        <f>Energy!F49*'Fuel (%)'!AB51</f>
        <v>0</v>
      </c>
      <c r="AC51" s="29">
        <f>Energy!F49*'Fuel (%)'!AC51</f>
        <v>0</v>
      </c>
      <c r="AD51" s="29">
        <v>0</v>
      </c>
      <c r="AE51" s="29">
        <v>0</v>
      </c>
      <c r="AF51" s="29">
        <v>0</v>
      </c>
      <c r="AG51" s="29">
        <f>Energy!C49*'Fuel (%)'!AG51</f>
        <v>0</v>
      </c>
      <c r="AH51" s="29">
        <f>Energy!H49*'Fuel (%)'!AH51</f>
        <v>0</v>
      </c>
      <c r="AI51" s="29">
        <f t="shared" si="0"/>
        <v>0</v>
      </c>
    </row>
    <row r="52" spans="1:35" x14ac:dyDescent="0.25">
      <c r="A52" s="34">
        <v>2031</v>
      </c>
      <c r="B52" s="29">
        <f>Energy!J50*'Fuel (%)'!B52</f>
        <v>0</v>
      </c>
      <c r="C52" s="29">
        <f>Energy!J50*'Fuel (%)'!C52</f>
        <v>0</v>
      </c>
      <c r="D52" s="29">
        <f>Energy!J50*'Fuel (%)'!D52</f>
        <v>0</v>
      </c>
      <c r="E52" s="29">
        <f>Energy!J50*'Fuel (%)'!E52</f>
        <v>0</v>
      </c>
      <c r="F52" s="29">
        <f>Energy!J50*'Fuel (%)'!F52</f>
        <v>0</v>
      </c>
      <c r="G52" s="29">
        <f>Energy!J50*'Fuel (%)'!G52</f>
        <v>0</v>
      </c>
      <c r="H52" s="29">
        <f>Energy!J50*'Fuel (%)'!H52</f>
        <v>0</v>
      </c>
      <c r="I52" s="29">
        <f>Energy!J50*'Fuel (%)'!I52</f>
        <v>0</v>
      </c>
      <c r="J52" s="29">
        <f>Energy!J50*'Fuel (%)'!J52</f>
        <v>0</v>
      </c>
      <c r="K52" s="29">
        <f>Energy!J50*'Fuel (%)'!K52</f>
        <v>0</v>
      </c>
      <c r="L52" s="29">
        <f>Energy!J50*'Fuel (%)'!L52</f>
        <v>0</v>
      </c>
      <c r="M52" s="29">
        <f>Energy!J50*'Fuel (%)'!M52</f>
        <v>0</v>
      </c>
      <c r="N52" s="29">
        <f>Energy!J50*'Fuel (%)'!N52</f>
        <v>0</v>
      </c>
      <c r="O52" s="29">
        <f>Energy!J50*'Fuel (%)'!O52</f>
        <v>0</v>
      </c>
      <c r="P52" s="29">
        <f>Energy!J50*'Fuel (%)'!P52</f>
        <v>0</v>
      </c>
      <c r="Q52" s="29">
        <f>Energy!J50*'Fuel (%)'!Q52</f>
        <v>0</v>
      </c>
      <c r="R52" s="29">
        <f>Energy!J50*'Fuel (%)'!R52</f>
        <v>0</v>
      </c>
      <c r="S52" s="29">
        <f>Energy!J50*'Fuel (%)'!S52</f>
        <v>0</v>
      </c>
      <c r="T52" s="29">
        <f>Energy!J50*'Fuel (%)'!T52</f>
        <v>0</v>
      </c>
      <c r="U52" s="29">
        <f>Energy!G50*'Fuel (%)'!U52</f>
        <v>0</v>
      </c>
      <c r="V52" s="29">
        <f>Energy!G50*'Fuel (%)'!V52</f>
        <v>0</v>
      </c>
      <c r="W52" s="29">
        <f>Energy!G50*'Fuel (%)'!W52</f>
        <v>0</v>
      </c>
      <c r="X52" s="29">
        <f>Energy!G50*'Fuel (%)'!X52</f>
        <v>0</v>
      </c>
      <c r="Y52" s="29">
        <f>Energy!I50*'Fuel (%)'!Y52</f>
        <v>0</v>
      </c>
      <c r="Z52" s="29">
        <f>Energy!I50*'Fuel (%)'!Z52</f>
        <v>0</v>
      </c>
      <c r="AA52" s="29">
        <f>Energy!F50*'Fuel (%)'!AA52</f>
        <v>0</v>
      </c>
      <c r="AB52" s="29">
        <f>Energy!F50*'Fuel (%)'!AB52</f>
        <v>0</v>
      </c>
      <c r="AC52" s="29">
        <f>Energy!F50*'Fuel (%)'!AC52</f>
        <v>0</v>
      </c>
      <c r="AD52" s="29">
        <v>0</v>
      </c>
      <c r="AE52" s="29">
        <v>0</v>
      </c>
      <c r="AF52" s="29">
        <v>0</v>
      </c>
      <c r="AG52" s="29">
        <f>Energy!C50*'Fuel (%)'!AG52</f>
        <v>0</v>
      </c>
      <c r="AH52" s="29">
        <f>Energy!H50*'Fuel (%)'!AH52</f>
        <v>0</v>
      </c>
      <c r="AI52" s="29">
        <f t="shared" si="0"/>
        <v>0</v>
      </c>
    </row>
    <row r="53" spans="1:35" x14ac:dyDescent="0.25">
      <c r="A53" s="34">
        <v>2032</v>
      </c>
      <c r="B53" s="29">
        <f>Energy!J51*'Fuel (%)'!B53</f>
        <v>0</v>
      </c>
      <c r="C53" s="29">
        <f>Energy!J51*'Fuel (%)'!C53</f>
        <v>0</v>
      </c>
      <c r="D53" s="29">
        <f>Energy!J51*'Fuel (%)'!D53</f>
        <v>0</v>
      </c>
      <c r="E53" s="29">
        <f>Energy!J51*'Fuel (%)'!E53</f>
        <v>0</v>
      </c>
      <c r="F53" s="29">
        <f>Energy!J51*'Fuel (%)'!F53</f>
        <v>0</v>
      </c>
      <c r="G53" s="29">
        <f>Energy!J51*'Fuel (%)'!G53</f>
        <v>0</v>
      </c>
      <c r="H53" s="29">
        <f>Energy!J51*'Fuel (%)'!H53</f>
        <v>0</v>
      </c>
      <c r="I53" s="29">
        <f>Energy!J51*'Fuel (%)'!I53</f>
        <v>0</v>
      </c>
      <c r="J53" s="29">
        <f>Energy!J51*'Fuel (%)'!J53</f>
        <v>0</v>
      </c>
      <c r="K53" s="29">
        <f>Energy!J51*'Fuel (%)'!K53</f>
        <v>0</v>
      </c>
      <c r="L53" s="29">
        <f>Energy!J51*'Fuel (%)'!L53</f>
        <v>0</v>
      </c>
      <c r="M53" s="29">
        <f>Energy!J51*'Fuel (%)'!M53</f>
        <v>0</v>
      </c>
      <c r="N53" s="29">
        <f>Energy!J51*'Fuel (%)'!N53</f>
        <v>0</v>
      </c>
      <c r="O53" s="29">
        <f>Energy!J51*'Fuel (%)'!O53</f>
        <v>0</v>
      </c>
      <c r="P53" s="29">
        <f>Energy!J51*'Fuel (%)'!P53</f>
        <v>0</v>
      </c>
      <c r="Q53" s="29">
        <f>Energy!J51*'Fuel (%)'!Q53</f>
        <v>0</v>
      </c>
      <c r="R53" s="29">
        <f>Energy!J51*'Fuel (%)'!R53</f>
        <v>0</v>
      </c>
      <c r="S53" s="29">
        <f>Energy!J51*'Fuel (%)'!S53</f>
        <v>0</v>
      </c>
      <c r="T53" s="29">
        <f>Energy!J51*'Fuel (%)'!T53</f>
        <v>0</v>
      </c>
      <c r="U53" s="29">
        <f>Energy!G51*'Fuel (%)'!U53</f>
        <v>0</v>
      </c>
      <c r="V53" s="29">
        <f>Energy!G51*'Fuel (%)'!V53</f>
        <v>0</v>
      </c>
      <c r="W53" s="29">
        <f>Energy!G51*'Fuel (%)'!W53</f>
        <v>0</v>
      </c>
      <c r="X53" s="29">
        <f>Energy!G51*'Fuel (%)'!X53</f>
        <v>0</v>
      </c>
      <c r="Y53" s="29">
        <f>Energy!I51*'Fuel (%)'!Y53</f>
        <v>0</v>
      </c>
      <c r="Z53" s="29">
        <f>Energy!I51*'Fuel (%)'!Z53</f>
        <v>0</v>
      </c>
      <c r="AA53" s="29">
        <f>Energy!F51*'Fuel (%)'!AA53</f>
        <v>0</v>
      </c>
      <c r="AB53" s="29">
        <f>Energy!F51*'Fuel (%)'!AB53</f>
        <v>0</v>
      </c>
      <c r="AC53" s="29">
        <f>Energy!F51*'Fuel (%)'!AC53</f>
        <v>0</v>
      </c>
      <c r="AD53" s="29">
        <v>0</v>
      </c>
      <c r="AE53" s="29">
        <v>0</v>
      </c>
      <c r="AF53" s="29">
        <v>0</v>
      </c>
      <c r="AG53" s="29">
        <f>Energy!C51*'Fuel (%)'!AG53</f>
        <v>0</v>
      </c>
      <c r="AH53" s="29">
        <f>Energy!H51*'Fuel (%)'!AH53</f>
        <v>0</v>
      </c>
      <c r="AI53" s="29">
        <f t="shared" si="0"/>
        <v>0</v>
      </c>
    </row>
    <row r="54" spans="1:35" x14ac:dyDescent="0.25">
      <c r="A54" s="34">
        <v>2033</v>
      </c>
      <c r="B54" s="29">
        <f>Energy!J52*'Fuel (%)'!B54</f>
        <v>0</v>
      </c>
      <c r="C54" s="29">
        <f>Energy!J52*'Fuel (%)'!C54</f>
        <v>0</v>
      </c>
      <c r="D54" s="29">
        <f>Energy!J52*'Fuel (%)'!D54</f>
        <v>0</v>
      </c>
      <c r="E54" s="29">
        <f>Energy!J52*'Fuel (%)'!E54</f>
        <v>0</v>
      </c>
      <c r="F54" s="29">
        <f>Energy!J52*'Fuel (%)'!F54</f>
        <v>0</v>
      </c>
      <c r="G54" s="29">
        <f>Energy!J52*'Fuel (%)'!G54</f>
        <v>0</v>
      </c>
      <c r="H54" s="29">
        <f>Energy!J52*'Fuel (%)'!H54</f>
        <v>0</v>
      </c>
      <c r="I54" s="29">
        <f>Energy!J52*'Fuel (%)'!I54</f>
        <v>0</v>
      </c>
      <c r="J54" s="29">
        <f>Energy!J52*'Fuel (%)'!J54</f>
        <v>0</v>
      </c>
      <c r="K54" s="29">
        <f>Energy!J52*'Fuel (%)'!K54</f>
        <v>0</v>
      </c>
      <c r="L54" s="29">
        <f>Energy!J52*'Fuel (%)'!L54</f>
        <v>0</v>
      </c>
      <c r="M54" s="29">
        <f>Energy!J52*'Fuel (%)'!M54</f>
        <v>0</v>
      </c>
      <c r="N54" s="29">
        <f>Energy!J52*'Fuel (%)'!N54</f>
        <v>0</v>
      </c>
      <c r="O54" s="29">
        <f>Energy!J52*'Fuel (%)'!O54</f>
        <v>0</v>
      </c>
      <c r="P54" s="29">
        <f>Energy!J52*'Fuel (%)'!P54</f>
        <v>0</v>
      </c>
      <c r="Q54" s="29">
        <f>Energy!J52*'Fuel (%)'!Q54</f>
        <v>0</v>
      </c>
      <c r="R54" s="29">
        <f>Energy!J52*'Fuel (%)'!R54</f>
        <v>0</v>
      </c>
      <c r="S54" s="29">
        <f>Energy!J52*'Fuel (%)'!S54</f>
        <v>0</v>
      </c>
      <c r="T54" s="29">
        <f>Energy!J52*'Fuel (%)'!T54</f>
        <v>0</v>
      </c>
      <c r="U54" s="29">
        <f>Energy!G52*'Fuel (%)'!U54</f>
        <v>0</v>
      </c>
      <c r="V54" s="29">
        <f>Energy!G52*'Fuel (%)'!V54</f>
        <v>0</v>
      </c>
      <c r="W54" s="29">
        <f>Energy!G52*'Fuel (%)'!W54</f>
        <v>0</v>
      </c>
      <c r="X54" s="29">
        <f>Energy!G52*'Fuel (%)'!X54</f>
        <v>0</v>
      </c>
      <c r="Y54" s="29">
        <f>Energy!I52*'Fuel (%)'!Y54</f>
        <v>0</v>
      </c>
      <c r="Z54" s="29">
        <f>Energy!I52*'Fuel (%)'!Z54</f>
        <v>0</v>
      </c>
      <c r="AA54" s="29">
        <f>Energy!F52*'Fuel (%)'!AA54</f>
        <v>0</v>
      </c>
      <c r="AB54" s="29">
        <f>Energy!F52*'Fuel (%)'!AB54</f>
        <v>0</v>
      </c>
      <c r="AC54" s="29">
        <f>Energy!F52*'Fuel (%)'!AC54</f>
        <v>0</v>
      </c>
      <c r="AD54" s="29">
        <v>0</v>
      </c>
      <c r="AE54" s="29">
        <v>0</v>
      </c>
      <c r="AF54" s="29">
        <v>0</v>
      </c>
      <c r="AG54" s="29">
        <f>Energy!C52*'Fuel (%)'!AG54</f>
        <v>0</v>
      </c>
      <c r="AH54" s="29">
        <f>Energy!H52*'Fuel (%)'!AH54</f>
        <v>0</v>
      </c>
      <c r="AI54" s="29">
        <f t="shared" si="0"/>
        <v>0</v>
      </c>
    </row>
    <row r="55" spans="1:35" x14ac:dyDescent="0.25">
      <c r="A55" s="34">
        <v>2034</v>
      </c>
      <c r="B55" s="29">
        <f>Energy!J53*'Fuel (%)'!B55</f>
        <v>0</v>
      </c>
      <c r="C55" s="29">
        <f>Energy!J53*'Fuel (%)'!C55</f>
        <v>0</v>
      </c>
      <c r="D55" s="29">
        <f>Energy!J53*'Fuel (%)'!D55</f>
        <v>0</v>
      </c>
      <c r="E55" s="29">
        <f>Energy!J53*'Fuel (%)'!E55</f>
        <v>0</v>
      </c>
      <c r="F55" s="29">
        <f>Energy!J53*'Fuel (%)'!F55</f>
        <v>0</v>
      </c>
      <c r="G55" s="29">
        <f>Energy!J53*'Fuel (%)'!G55</f>
        <v>0</v>
      </c>
      <c r="H55" s="29">
        <f>Energy!J53*'Fuel (%)'!H55</f>
        <v>0</v>
      </c>
      <c r="I55" s="29">
        <f>Energy!J53*'Fuel (%)'!I55</f>
        <v>0</v>
      </c>
      <c r="J55" s="29">
        <f>Energy!J53*'Fuel (%)'!J55</f>
        <v>0</v>
      </c>
      <c r="K55" s="29">
        <f>Energy!J53*'Fuel (%)'!K55</f>
        <v>0</v>
      </c>
      <c r="L55" s="29">
        <f>Energy!J53*'Fuel (%)'!L55</f>
        <v>0</v>
      </c>
      <c r="M55" s="29">
        <f>Energy!J53*'Fuel (%)'!M55</f>
        <v>0</v>
      </c>
      <c r="N55" s="29">
        <f>Energy!J53*'Fuel (%)'!N55</f>
        <v>0</v>
      </c>
      <c r="O55" s="29">
        <f>Energy!J53*'Fuel (%)'!O55</f>
        <v>0</v>
      </c>
      <c r="P55" s="29">
        <f>Energy!J53*'Fuel (%)'!P55</f>
        <v>0</v>
      </c>
      <c r="Q55" s="29">
        <f>Energy!J53*'Fuel (%)'!Q55</f>
        <v>0</v>
      </c>
      <c r="R55" s="29">
        <f>Energy!J53*'Fuel (%)'!R55</f>
        <v>0</v>
      </c>
      <c r="S55" s="29">
        <f>Energy!J53*'Fuel (%)'!S55</f>
        <v>0</v>
      </c>
      <c r="T55" s="29">
        <f>Energy!J53*'Fuel (%)'!T55</f>
        <v>0</v>
      </c>
      <c r="U55" s="29">
        <f>Energy!G53*'Fuel (%)'!U55</f>
        <v>0</v>
      </c>
      <c r="V55" s="29">
        <f>Energy!G53*'Fuel (%)'!V55</f>
        <v>0</v>
      </c>
      <c r="W55" s="29">
        <f>Energy!G53*'Fuel (%)'!W55</f>
        <v>0</v>
      </c>
      <c r="X55" s="29">
        <f>Energy!G53*'Fuel (%)'!X55</f>
        <v>0</v>
      </c>
      <c r="Y55" s="29">
        <f>Energy!I53*'Fuel (%)'!Y55</f>
        <v>0</v>
      </c>
      <c r="Z55" s="29">
        <f>Energy!I53*'Fuel (%)'!Z55</f>
        <v>0</v>
      </c>
      <c r="AA55" s="29">
        <f>Energy!F53*'Fuel (%)'!AA55</f>
        <v>0</v>
      </c>
      <c r="AB55" s="29">
        <f>Energy!F53*'Fuel (%)'!AB55</f>
        <v>0</v>
      </c>
      <c r="AC55" s="29">
        <f>Energy!F53*'Fuel (%)'!AC55</f>
        <v>0</v>
      </c>
      <c r="AD55" s="29">
        <v>0</v>
      </c>
      <c r="AE55" s="29">
        <v>0</v>
      </c>
      <c r="AF55" s="29">
        <v>0</v>
      </c>
      <c r="AG55" s="29">
        <f>Energy!C53*'Fuel (%)'!AG55</f>
        <v>0</v>
      </c>
      <c r="AH55" s="29">
        <f>Energy!H53*'Fuel (%)'!AH55</f>
        <v>0</v>
      </c>
      <c r="AI55" s="29">
        <f t="shared" si="0"/>
        <v>0</v>
      </c>
    </row>
    <row r="56" spans="1:35" x14ac:dyDescent="0.25">
      <c r="A56" s="34">
        <v>2035</v>
      </c>
      <c r="B56" s="29">
        <f>Energy!J54*'Fuel (%)'!B56</f>
        <v>0</v>
      </c>
      <c r="C56" s="29">
        <f>Energy!J54*'Fuel (%)'!C56</f>
        <v>0</v>
      </c>
      <c r="D56" s="29">
        <f>Energy!J54*'Fuel (%)'!D56</f>
        <v>0</v>
      </c>
      <c r="E56" s="29">
        <f>Energy!J54*'Fuel (%)'!E56</f>
        <v>0</v>
      </c>
      <c r="F56" s="29">
        <f>Energy!J54*'Fuel (%)'!F56</f>
        <v>0</v>
      </c>
      <c r="G56" s="29">
        <f>Energy!J54*'Fuel (%)'!G56</f>
        <v>0</v>
      </c>
      <c r="H56" s="29">
        <f>Energy!J54*'Fuel (%)'!H56</f>
        <v>0</v>
      </c>
      <c r="I56" s="29">
        <f>Energy!J54*'Fuel (%)'!I56</f>
        <v>0</v>
      </c>
      <c r="J56" s="29">
        <f>Energy!J54*'Fuel (%)'!J56</f>
        <v>0</v>
      </c>
      <c r="K56" s="29">
        <f>Energy!J54*'Fuel (%)'!K56</f>
        <v>0</v>
      </c>
      <c r="L56" s="29">
        <f>Energy!J54*'Fuel (%)'!L56</f>
        <v>0</v>
      </c>
      <c r="M56" s="29">
        <f>Energy!J54*'Fuel (%)'!M56</f>
        <v>0</v>
      </c>
      <c r="N56" s="29">
        <f>Energy!J54*'Fuel (%)'!N56</f>
        <v>0</v>
      </c>
      <c r="O56" s="29">
        <f>Energy!J54*'Fuel (%)'!O56</f>
        <v>0</v>
      </c>
      <c r="P56" s="29">
        <f>Energy!J54*'Fuel (%)'!P56</f>
        <v>0</v>
      </c>
      <c r="Q56" s="29">
        <f>Energy!J54*'Fuel (%)'!Q56</f>
        <v>0</v>
      </c>
      <c r="R56" s="29">
        <f>Energy!J54*'Fuel (%)'!R56</f>
        <v>0</v>
      </c>
      <c r="S56" s="29">
        <f>Energy!J54*'Fuel (%)'!S56</f>
        <v>0</v>
      </c>
      <c r="T56" s="29">
        <f>Energy!J54*'Fuel (%)'!T56</f>
        <v>0</v>
      </c>
      <c r="U56" s="29">
        <f>Energy!G54*'Fuel (%)'!U56</f>
        <v>0</v>
      </c>
      <c r="V56" s="29">
        <f>Energy!G54*'Fuel (%)'!V56</f>
        <v>0</v>
      </c>
      <c r="W56" s="29">
        <f>Energy!G54*'Fuel (%)'!W56</f>
        <v>0</v>
      </c>
      <c r="X56" s="29">
        <f>Energy!G54*'Fuel (%)'!X56</f>
        <v>0</v>
      </c>
      <c r="Y56" s="29">
        <f>Energy!I54*'Fuel (%)'!Y56</f>
        <v>0</v>
      </c>
      <c r="Z56" s="29">
        <f>Energy!I54*'Fuel (%)'!Z56</f>
        <v>0</v>
      </c>
      <c r="AA56" s="29">
        <f>Energy!F54*'Fuel (%)'!AA56</f>
        <v>0</v>
      </c>
      <c r="AB56" s="29">
        <f>Energy!F54*'Fuel (%)'!AB56</f>
        <v>0</v>
      </c>
      <c r="AC56" s="29">
        <f>Energy!F54*'Fuel (%)'!AC56</f>
        <v>0</v>
      </c>
      <c r="AD56" s="29">
        <v>0</v>
      </c>
      <c r="AE56" s="29">
        <v>0</v>
      </c>
      <c r="AF56" s="29">
        <v>0</v>
      </c>
      <c r="AG56" s="29">
        <f>Energy!C54*'Fuel (%)'!AG56</f>
        <v>0</v>
      </c>
      <c r="AH56" s="29">
        <f>Energy!H54*'Fuel (%)'!AH56</f>
        <v>0</v>
      </c>
      <c r="AI56" s="29">
        <f t="shared" si="0"/>
        <v>0</v>
      </c>
    </row>
    <row r="57" spans="1:35" x14ac:dyDescent="0.25">
      <c r="A57" s="34">
        <v>2036</v>
      </c>
      <c r="B57" s="29">
        <f>Energy!J55*'Fuel (%)'!B57</f>
        <v>0</v>
      </c>
      <c r="C57" s="29">
        <f>Energy!J55*'Fuel (%)'!C57</f>
        <v>0</v>
      </c>
      <c r="D57" s="29">
        <f>Energy!J55*'Fuel (%)'!D57</f>
        <v>0</v>
      </c>
      <c r="E57" s="29">
        <f>Energy!J55*'Fuel (%)'!E57</f>
        <v>0</v>
      </c>
      <c r="F57" s="29">
        <f>Energy!J55*'Fuel (%)'!F57</f>
        <v>0</v>
      </c>
      <c r="G57" s="29">
        <f>Energy!J55*'Fuel (%)'!G57</f>
        <v>0</v>
      </c>
      <c r="H57" s="29">
        <f>Energy!J55*'Fuel (%)'!H57</f>
        <v>0</v>
      </c>
      <c r="I57" s="29">
        <f>Energy!J55*'Fuel (%)'!I57</f>
        <v>0</v>
      </c>
      <c r="J57" s="29">
        <f>Energy!J55*'Fuel (%)'!J57</f>
        <v>0</v>
      </c>
      <c r="K57" s="29">
        <f>Energy!J55*'Fuel (%)'!K57</f>
        <v>0</v>
      </c>
      <c r="L57" s="29">
        <f>Energy!J55*'Fuel (%)'!L57</f>
        <v>0</v>
      </c>
      <c r="M57" s="29">
        <f>Energy!J55*'Fuel (%)'!M57</f>
        <v>0</v>
      </c>
      <c r="N57" s="29">
        <f>Energy!J55*'Fuel (%)'!N57</f>
        <v>0</v>
      </c>
      <c r="O57" s="29">
        <f>Energy!J55*'Fuel (%)'!O57</f>
        <v>0</v>
      </c>
      <c r="P57" s="29">
        <f>Energy!J55*'Fuel (%)'!P57</f>
        <v>0</v>
      </c>
      <c r="Q57" s="29">
        <f>Energy!J55*'Fuel (%)'!Q57</f>
        <v>0</v>
      </c>
      <c r="R57" s="29">
        <f>Energy!J55*'Fuel (%)'!R57</f>
        <v>0</v>
      </c>
      <c r="S57" s="29">
        <f>Energy!J55*'Fuel (%)'!S57</f>
        <v>0</v>
      </c>
      <c r="T57" s="29">
        <f>Energy!J55*'Fuel (%)'!T57</f>
        <v>0</v>
      </c>
      <c r="U57" s="29">
        <f>Energy!G55*'Fuel (%)'!U57</f>
        <v>0</v>
      </c>
      <c r="V57" s="29">
        <f>Energy!G55*'Fuel (%)'!V57</f>
        <v>0</v>
      </c>
      <c r="W57" s="29">
        <f>Energy!G55*'Fuel (%)'!W57</f>
        <v>0</v>
      </c>
      <c r="X57" s="29">
        <f>Energy!G55*'Fuel (%)'!X57</f>
        <v>0</v>
      </c>
      <c r="Y57" s="29">
        <f>Energy!I55*'Fuel (%)'!Y57</f>
        <v>0</v>
      </c>
      <c r="Z57" s="29">
        <f>Energy!I55*'Fuel (%)'!Z57</f>
        <v>0</v>
      </c>
      <c r="AA57" s="29">
        <f>Energy!F55*'Fuel (%)'!AA57</f>
        <v>0</v>
      </c>
      <c r="AB57" s="29">
        <f>Energy!F55*'Fuel (%)'!AB57</f>
        <v>0</v>
      </c>
      <c r="AC57" s="29">
        <f>Energy!F55*'Fuel (%)'!AC57</f>
        <v>0</v>
      </c>
      <c r="AD57" s="29">
        <v>0</v>
      </c>
      <c r="AE57" s="29">
        <v>0</v>
      </c>
      <c r="AF57" s="29">
        <v>0</v>
      </c>
      <c r="AG57" s="29">
        <f>Energy!C55*'Fuel (%)'!AG57</f>
        <v>0</v>
      </c>
      <c r="AH57" s="29">
        <f>Energy!H55*'Fuel (%)'!AH57</f>
        <v>0</v>
      </c>
      <c r="AI57" s="29">
        <f t="shared" si="0"/>
        <v>0</v>
      </c>
    </row>
    <row r="58" spans="1:35" x14ac:dyDescent="0.25">
      <c r="A58" s="34">
        <v>2037</v>
      </c>
      <c r="B58" s="29">
        <f>Energy!J56*'Fuel (%)'!B58</f>
        <v>0</v>
      </c>
      <c r="C58" s="29">
        <f>Energy!J56*'Fuel (%)'!C58</f>
        <v>0</v>
      </c>
      <c r="D58" s="29">
        <f>Energy!J56*'Fuel (%)'!D58</f>
        <v>0</v>
      </c>
      <c r="E58" s="29">
        <f>Energy!J56*'Fuel (%)'!E58</f>
        <v>0</v>
      </c>
      <c r="F58" s="29">
        <f>Energy!J56*'Fuel (%)'!F58</f>
        <v>0</v>
      </c>
      <c r="G58" s="29">
        <f>Energy!J56*'Fuel (%)'!G58</f>
        <v>0</v>
      </c>
      <c r="H58" s="29">
        <f>Energy!J56*'Fuel (%)'!H58</f>
        <v>0</v>
      </c>
      <c r="I58" s="29">
        <f>Energy!J56*'Fuel (%)'!I58</f>
        <v>0</v>
      </c>
      <c r="J58" s="29">
        <f>Energy!J56*'Fuel (%)'!J58</f>
        <v>0</v>
      </c>
      <c r="K58" s="29">
        <f>Energy!J56*'Fuel (%)'!K58</f>
        <v>0</v>
      </c>
      <c r="L58" s="29">
        <f>Energy!J56*'Fuel (%)'!L58</f>
        <v>0</v>
      </c>
      <c r="M58" s="29">
        <f>Energy!J56*'Fuel (%)'!M58</f>
        <v>0</v>
      </c>
      <c r="N58" s="29">
        <f>Energy!J56*'Fuel (%)'!N58</f>
        <v>0</v>
      </c>
      <c r="O58" s="29">
        <f>Energy!J56*'Fuel (%)'!O58</f>
        <v>0</v>
      </c>
      <c r="P58" s="29">
        <f>Energy!J56*'Fuel (%)'!P58</f>
        <v>0</v>
      </c>
      <c r="Q58" s="29">
        <f>Energy!J56*'Fuel (%)'!Q58</f>
        <v>0</v>
      </c>
      <c r="R58" s="29">
        <f>Energy!J56*'Fuel (%)'!R58</f>
        <v>0</v>
      </c>
      <c r="S58" s="29">
        <f>Energy!J56*'Fuel (%)'!S58</f>
        <v>0</v>
      </c>
      <c r="T58" s="29">
        <f>Energy!J56*'Fuel (%)'!T58</f>
        <v>0</v>
      </c>
      <c r="U58" s="29">
        <f>Energy!G56*'Fuel (%)'!U58</f>
        <v>0</v>
      </c>
      <c r="V58" s="29">
        <f>Energy!G56*'Fuel (%)'!V58</f>
        <v>0</v>
      </c>
      <c r="W58" s="29">
        <f>Energy!G56*'Fuel (%)'!W58</f>
        <v>0</v>
      </c>
      <c r="X58" s="29">
        <f>Energy!G56*'Fuel (%)'!X58</f>
        <v>0</v>
      </c>
      <c r="Y58" s="29">
        <f>Energy!I56*'Fuel (%)'!Y58</f>
        <v>0</v>
      </c>
      <c r="Z58" s="29">
        <f>Energy!I56*'Fuel (%)'!Z58</f>
        <v>0</v>
      </c>
      <c r="AA58" s="29">
        <f>Energy!F56*'Fuel (%)'!AA58</f>
        <v>0</v>
      </c>
      <c r="AB58" s="29">
        <f>Energy!F56*'Fuel (%)'!AB58</f>
        <v>0</v>
      </c>
      <c r="AC58" s="29">
        <f>Energy!F56*'Fuel (%)'!AC58</f>
        <v>0</v>
      </c>
      <c r="AD58" s="29">
        <v>0</v>
      </c>
      <c r="AE58" s="29">
        <v>0</v>
      </c>
      <c r="AF58" s="29">
        <v>0</v>
      </c>
      <c r="AG58" s="29">
        <f>Energy!C56*'Fuel (%)'!AG58</f>
        <v>0</v>
      </c>
      <c r="AH58" s="29">
        <f>Energy!H56*'Fuel (%)'!AH58</f>
        <v>0</v>
      </c>
      <c r="AI58" s="29">
        <f t="shared" si="0"/>
        <v>0</v>
      </c>
    </row>
    <row r="59" spans="1:35" x14ac:dyDescent="0.25">
      <c r="A59" s="34">
        <v>2038</v>
      </c>
      <c r="B59" s="29">
        <f>Energy!J57*'Fuel (%)'!B59</f>
        <v>0</v>
      </c>
      <c r="C59" s="29">
        <f>Energy!J57*'Fuel (%)'!C59</f>
        <v>0</v>
      </c>
      <c r="D59" s="29">
        <f>Energy!J57*'Fuel (%)'!D59</f>
        <v>0</v>
      </c>
      <c r="E59" s="29">
        <f>Energy!J57*'Fuel (%)'!E59</f>
        <v>0</v>
      </c>
      <c r="F59" s="29">
        <f>Energy!J57*'Fuel (%)'!F59</f>
        <v>0</v>
      </c>
      <c r="G59" s="29">
        <f>Energy!J57*'Fuel (%)'!G59</f>
        <v>0</v>
      </c>
      <c r="H59" s="29">
        <f>Energy!J57*'Fuel (%)'!H59</f>
        <v>0</v>
      </c>
      <c r="I59" s="29">
        <f>Energy!J57*'Fuel (%)'!I59</f>
        <v>0</v>
      </c>
      <c r="J59" s="29">
        <f>Energy!J57*'Fuel (%)'!J59</f>
        <v>0</v>
      </c>
      <c r="K59" s="29">
        <f>Energy!J57*'Fuel (%)'!K59</f>
        <v>0</v>
      </c>
      <c r="L59" s="29">
        <f>Energy!J57*'Fuel (%)'!L59</f>
        <v>0</v>
      </c>
      <c r="M59" s="29">
        <f>Energy!J57*'Fuel (%)'!M59</f>
        <v>0</v>
      </c>
      <c r="N59" s="29">
        <f>Energy!J57*'Fuel (%)'!N59</f>
        <v>0</v>
      </c>
      <c r="O59" s="29">
        <f>Energy!J57*'Fuel (%)'!O59</f>
        <v>0</v>
      </c>
      <c r="P59" s="29">
        <f>Energy!J57*'Fuel (%)'!P59</f>
        <v>0</v>
      </c>
      <c r="Q59" s="29">
        <f>Energy!J57*'Fuel (%)'!Q59</f>
        <v>0</v>
      </c>
      <c r="R59" s="29">
        <f>Energy!J57*'Fuel (%)'!R59</f>
        <v>0</v>
      </c>
      <c r="S59" s="29">
        <f>Energy!J57*'Fuel (%)'!S59</f>
        <v>0</v>
      </c>
      <c r="T59" s="29">
        <f>Energy!J57*'Fuel (%)'!T59</f>
        <v>0</v>
      </c>
      <c r="U59" s="29">
        <f>Energy!G57*'Fuel (%)'!U59</f>
        <v>0</v>
      </c>
      <c r="V59" s="29">
        <f>Energy!G57*'Fuel (%)'!V59</f>
        <v>0</v>
      </c>
      <c r="W59" s="29">
        <f>Energy!G57*'Fuel (%)'!W59</f>
        <v>0</v>
      </c>
      <c r="X59" s="29">
        <f>Energy!G57*'Fuel (%)'!X59</f>
        <v>0</v>
      </c>
      <c r="Y59" s="29">
        <f>Energy!I57*'Fuel (%)'!Y59</f>
        <v>0</v>
      </c>
      <c r="Z59" s="29">
        <f>Energy!I57*'Fuel (%)'!Z59</f>
        <v>0</v>
      </c>
      <c r="AA59" s="29">
        <f>Energy!F57*'Fuel (%)'!AA59</f>
        <v>0</v>
      </c>
      <c r="AB59" s="29">
        <f>Energy!F57*'Fuel (%)'!AB59</f>
        <v>0</v>
      </c>
      <c r="AC59" s="29">
        <f>Energy!F57*'Fuel (%)'!AC59</f>
        <v>0</v>
      </c>
      <c r="AD59" s="29">
        <v>0</v>
      </c>
      <c r="AE59" s="29">
        <v>0</v>
      </c>
      <c r="AF59" s="29">
        <v>0</v>
      </c>
      <c r="AG59" s="29">
        <f>Energy!C57*'Fuel (%)'!AG59</f>
        <v>0</v>
      </c>
      <c r="AH59" s="29">
        <f>Energy!H57*'Fuel (%)'!AH59</f>
        <v>0</v>
      </c>
      <c r="AI59" s="29">
        <f t="shared" si="0"/>
        <v>0</v>
      </c>
    </row>
    <row r="60" spans="1:35" x14ac:dyDescent="0.25">
      <c r="A60" s="34">
        <v>2039</v>
      </c>
      <c r="B60" s="29">
        <f>Energy!J58*'Fuel (%)'!B60</f>
        <v>0</v>
      </c>
      <c r="C60" s="29">
        <f>Energy!J58*'Fuel (%)'!C60</f>
        <v>0</v>
      </c>
      <c r="D60" s="29">
        <f>Energy!J58*'Fuel (%)'!D60</f>
        <v>0</v>
      </c>
      <c r="E60" s="29">
        <f>Energy!J58*'Fuel (%)'!E60</f>
        <v>0</v>
      </c>
      <c r="F60" s="29">
        <f>Energy!J58*'Fuel (%)'!F60</f>
        <v>0</v>
      </c>
      <c r="G60" s="29">
        <f>Energy!J58*'Fuel (%)'!G60</f>
        <v>0</v>
      </c>
      <c r="H60" s="29">
        <f>Energy!J58*'Fuel (%)'!H60</f>
        <v>0</v>
      </c>
      <c r="I60" s="29">
        <f>Energy!J58*'Fuel (%)'!I60</f>
        <v>0</v>
      </c>
      <c r="J60" s="29">
        <f>Energy!J58*'Fuel (%)'!J60</f>
        <v>0</v>
      </c>
      <c r="K60" s="29">
        <f>Energy!J58*'Fuel (%)'!K60</f>
        <v>0</v>
      </c>
      <c r="L60" s="29">
        <f>Energy!J58*'Fuel (%)'!L60</f>
        <v>0</v>
      </c>
      <c r="M60" s="29">
        <f>Energy!J58*'Fuel (%)'!M60</f>
        <v>0</v>
      </c>
      <c r="N60" s="29">
        <f>Energy!J58*'Fuel (%)'!N60</f>
        <v>0</v>
      </c>
      <c r="O60" s="29">
        <f>Energy!J58*'Fuel (%)'!O60</f>
        <v>0</v>
      </c>
      <c r="P60" s="29">
        <f>Energy!J58*'Fuel (%)'!P60</f>
        <v>0</v>
      </c>
      <c r="Q60" s="29">
        <f>Energy!J58*'Fuel (%)'!Q60</f>
        <v>0</v>
      </c>
      <c r="R60" s="29">
        <f>Energy!J58*'Fuel (%)'!R60</f>
        <v>0</v>
      </c>
      <c r="S60" s="29">
        <f>Energy!J58*'Fuel (%)'!S60</f>
        <v>0</v>
      </c>
      <c r="T60" s="29">
        <f>Energy!J58*'Fuel (%)'!T60</f>
        <v>0</v>
      </c>
      <c r="U60" s="29">
        <f>Energy!G58*'Fuel (%)'!U60</f>
        <v>0</v>
      </c>
      <c r="V60" s="29">
        <f>Energy!G58*'Fuel (%)'!V60</f>
        <v>0</v>
      </c>
      <c r="W60" s="29">
        <f>Energy!G58*'Fuel (%)'!W60</f>
        <v>0</v>
      </c>
      <c r="X60" s="29">
        <f>Energy!G58*'Fuel (%)'!X60</f>
        <v>0</v>
      </c>
      <c r="Y60" s="29">
        <f>Energy!I58*'Fuel (%)'!Y60</f>
        <v>0</v>
      </c>
      <c r="Z60" s="29">
        <f>Energy!I58*'Fuel (%)'!Z60</f>
        <v>0</v>
      </c>
      <c r="AA60" s="29">
        <f>Energy!F58*'Fuel (%)'!AA60</f>
        <v>0</v>
      </c>
      <c r="AB60" s="29">
        <f>Energy!F58*'Fuel (%)'!AB60</f>
        <v>0</v>
      </c>
      <c r="AC60" s="29">
        <f>Energy!F58*'Fuel (%)'!AC60</f>
        <v>0</v>
      </c>
      <c r="AD60" s="29">
        <v>0</v>
      </c>
      <c r="AE60" s="29">
        <v>0</v>
      </c>
      <c r="AF60" s="29">
        <v>0</v>
      </c>
      <c r="AG60" s="29">
        <f>Energy!C58*'Fuel (%)'!AG60</f>
        <v>0</v>
      </c>
      <c r="AH60" s="29">
        <f>Energy!H58*'Fuel (%)'!AH60</f>
        <v>0</v>
      </c>
      <c r="AI60" s="29">
        <f t="shared" si="0"/>
        <v>0</v>
      </c>
    </row>
    <row r="61" spans="1:35" x14ac:dyDescent="0.25">
      <c r="A61" s="34">
        <v>2040</v>
      </c>
      <c r="B61" s="29">
        <f>Energy!J59*'Fuel (%)'!B61</f>
        <v>0</v>
      </c>
      <c r="C61" s="29">
        <f>Energy!J59*'Fuel (%)'!C61</f>
        <v>0</v>
      </c>
      <c r="D61" s="29">
        <f>Energy!J59*'Fuel (%)'!D61</f>
        <v>0</v>
      </c>
      <c r="E61" s="29">
        <f>Energy!J59*'Fuel (%)'!E61</f>
        <v>0</v>
      </c>
      <c r="F61" s="29">
        <f>Energy!J59*'Fuel (%)'!F61</f>
        <v>0</v>
      </c>
      <c r="G61" s="29">
        <f>Energy!J59*'Fuel (%)'!G61</f>
        <v>0</v>
      </c>
      <c r="H61" s="29">
        <f>Energy!J59*'Fuel (%)'!H61</f>
        <v>0</v>
      </c>
      <c r="I61" s="29">
        <f>Energy!J59*'Fuel (%)'!I61</f>
        <v>0</v>
      </c>
      <c r="J61" s="29">
        <f>Energy!J59*'Fuel (%)'!J61</f>
        <v>0</v>
      </c>
      <c r="K61" s="29">
        <f>Energy!J59*'Fuel (%)'!K61</f>
        <v>0</v>
      </c>
      <c r="L61" s="29">
        <f>Energy!J59*'Fuel (%)'!L61</f>
        <v>0</v>
      </c>
      <c r="M61" s="29">
        <f>Energy!J59*'Fuel (%)'!M61</f>
        <v>0</v>
      </c>
      <c r="N61" s="29">
        <f>Energy!J59*'Fuel (%)'!N61</f>
        <v>0</v>
      </c>
      <c r="O61" s="29">
        <f>Energy!J59*'Fuel (%)'!O61</f>
        <v>0</v>
      </c>
      <c r="P61" s="29">
        <f>Energy!J59*'Fuel (%)'!P61</f>
        <v>0</v>
      </c>
      <c r="Q61" s="29">
        <f>Energy!J59*'Fuel (%)'!Q61</f>
        <v>0</v>
      </c>
      <c r="R61" s="29">
        <f>Energy!J59*'Fuel (%)'!R61</f>
        <v>0</v>
      </c>
      <c r="S61" s="29">
        <f>Energy!J59*'Fuel (%)'!S61</f>
        <v>0</v>
      </c>
      <c r="T61" s="29">
        <f>Energy!J59*'Fuel (%)'!T61</f>
        <v>0</v>
      </c>
      <c r="U61" s="29">
        <f>Energy!G59*'Fuel (%)'!U61</f>
        <v>0</v>
      </c>
      <c r="V61" s="29">
        <f>Energy!G59*'Fuel (%)'!V61</f>
        <v>0</v>
      </c>
      <c r="W61" s="29">
        <f>Energy!G59*'Fuel (%)'!W61</f>
        <v>0</v>
      </c>
      <c r="X61" s="29">
        <f>Energy!G59*'Fuel (%)'!X61</f>
        <v>0</v>
      </c>
      <c r="Y61" s="29">
        <f>Energy!I59*'Fuel (%)'!Y61</f>
        <v>0</v>
      </c>
      <c r="Z61" s="29">
        <f>Energy!I59*'Fuel (%)'!Z61</f>
        <v>0</v>
      </c>
      <c r="AA61" s="29">
        <f>Energy!F59*'Fuel (%)'!AA61</f>
        <v>0</v>
      </c>
      <c r="AB61" s="29">
        <f>Energy!F59*'Fuel (%)'!AB61</f>
        <v>0</v>
      </c>
      <c r="AC61" s="29">
        <f>Energy!F59*'Fuel (%)'!AC61</f>
        <v>0</v>
      </c>
      <c r="AD61" s="29">
        <v>0</v>
      </c>
      <c r="AE61" s="29">
        <v>0</v>
      </c>
      <c r="AF61" s="29">
        <v>0</v>
      </c>
      <c r="AG61" s="29">
        <f>Energy!C59*'Fuel (%)'!AG61</f>
        <v>0</v>
      </c>
      <c r="AH61" s="29">
        <f>Energy!H59*'Fuel (%)'!AH61</f>
        <v>0</v>
      </c>
      <c r="AI61" s="29">
        <f t="shared" si="0"/>
        <v>0</v>
      </c>
    </row>
    <row r="62" spans="1:35" x14ac:dyDescent="0.25">
      <c r="A62" s="34">
        <v>2041</v>
      </c>
      <c r="B62" s="29">
        <f>Energy!J60*'Fuel (%)'!B62</f>
        <v>0</v>
      </c>
      <c r="C62" s="29">
        <f>Energy!J60*'Fuel (%)'!C62</f>
        <v>0</v>
      </c>
      <c r="D62" s="29">
        <f>Energy!J60*'Fuel (%)'!D62</f>
        <v>0</v>
      </c>
      <c r="E62" s="29">
        <f>Energy!J60*'Fuel (%)'!E62</f>
        <v>0</v>
      </c>
      <c r="F62" s="29">
        <f>Energy!J60*'Fuel (%)'!F62</f>
        <v>0</v>
      </c>
      <c r="G62" s="29">
        <f>Energy!J60*'Fuel (%)'!G62</f>
        <v>0</v>
      </c>
      <c r="H62" s="29">
        <f>Energy!J60*'Fuel (%)'!H62</f>
        <v>0</v>
      </c>
      <c r="I62" s="29">
        <f>Energy!J60*'Fuel (%)'!I62</f>
        <v>0</v>
      </c>
      <c r="J62" s="29">
        <f>Energy!J60*'Fuel (%)'!J62</f>
        <v>0</v>
      </c>
      <c r="K62" s="29">
        <f>Energy!J60*'Fuel (%)'!K62</f>
        <v>0</v>
      </c>
      <c r="L62" s="29">
        <f>Energy!J60*'Fuel (%)'!L62</f>
        <v>0</v>
      </c>
      <c r="M62" s="29">
        <f>Energy!J60*'Fuel (%)'!M62</f>
        <v>0</v>
      </c>
      <c r="N62" s="29">
        <f>Energy!J60*'Fuel (%)'!N62</f>
        <v>0</v>
      </c>
      <c r="O62" s="29">
        <f>Energy!J60*'Fuel (%)'!O62</f>
        <v>0</v>
      </c>
      <c r="P62" s="29">
        <f>Energy!J60*'Fuel (%)'!P62</f>
        <v>0</v>
      </c>
      <c r="Q62" s="29">
        <f>Energy!J60*'Fuel (%)'!Q62</f>
        <v>0</v>
      </c>
      <c r="R62" s="29">
        <f>Energy!J60*'Fuel (%)'!R62</f>
        <v>0</v>
      </c>
      <c r="S62" s="29">
        <f>Energy!J60*'Fuel (%)'!S62</f>
        <v>0</v>
      </c>
      <c r="T62" s="29">
        <f>Energy!J60*'Fuel (%)'!T62</f>
        <v>0</v>
      </c>
      <c r="U62" s="29">
        <f>Energy!G60*'Fuel (%)'!U62</f>
        <v>0</v>
      </c>
      <c r="V62" s="29">
        <f>Energy!G60*'Fuel (%)'!V62</f>
        <v>0</v>
      </c>
      <c r="W62" s="29">
        <f>Energy!G60*'Fuel (%)'!W62</f>
        <v>0</v>
      </c>
      <c r="X62" s="29">
        <f>Energy!G60*'Fuel (%)'!X62</f>
        <v>0</v>
      </c>
      <c r="Y62" s="29">
        <f>Energy!I60*'Fuel (%)'!Y62</f>
        <v>0</v>
      </c>
      <c r="Z62" s="29">
        <f>Energy!I60*'Fuel (%)'!Z62</f>
        <v>0</v>
      </c>
      <c r="AA62" s="29">
        <f>Energy!F60*'Fuel (%)'!AA62</f>
        <v>0</v>
      </c>
      <c r="AB62" s="29">
        <f>Energy!F60*'Fuel (%)'!AB62</f>
        <v>0</v>
      </c>
      <c r="AC62" s="29">
        <f>Energy!F60*'Fuel (%)'!AC62</f>
        <v>0</v>
      </c>
      <c r="AD62" s="29">
        <v>0</v>
      </c>
      <c r="AE62" s="29">
        <v>0</v>
      </c>
      <c r="AF62" s="29">
        <v>0</v>
      </c>
      <c r="AG62" s="29">
        <f>Energy!C60*'Fuel (%)'!AG62</f>
        <v>0</v>
      </c>
      <c r="AH62" s="29">
        <f>Energy!H60*'Fuel (%)'!AH62</f>
        <v>0</v>
      </c>
      <c r="AI62" s="29">
        <f t="shared" si="0"/>
        <v>0</v>
      </c>
    </row>
    <row r="63" spans="1:35" x14ac:dyDescent="0.25">
      <c r="A63" s="34">
        <v>2042</v>
      </c>
      <c r="B63" s="29">
        <f>Energy!J61*'Fuel (%)'!B63</f>
        <v>0</v>
      </c>
      <c r="C63" s="29">
        <f>Energy!J61*'Fuel (%)'!C63</f>
        <v>0</v>
      </c>
      <c r="D63" s="29">
        <f>Energy!J61*'Fuel (%)'!D63</f>
        <v>0</v>
      </c>
      <c r="E63" s="29">
        <f>Energy!J61*'Fuel (%)'!E63</f>
        <v>0</v>
      </c>
      <c r="F63" s="29">
        <f>Energy!J61*'Fuel (%)'!F63</f>
        <v>0</v>
      </c>
      <c r="G63" s="29">
        <f>Energy!J61*'Fuel (%)'!G63</f>
        <v>0</v>
      </c>
      <c r="H63" s="29">
        <f>Energy!J61*'Fuel (%)'!H63</f>
        <v>0</v>
      </c>
      <c r="I63" s="29">
        <f>Energy!J61*'Fuel (%)'!I63</f>
        <v>0</v>
      </c>
      <c r="J63" s="29">
        <f>Energy!J61*'Fuel (%)'!J63</f>
        <v>0</v>
      </c>
      <c r="K63" s="29">
        <f>Energy!J61*'Fuel (%)'!K63</f>
        <v>0</v>
      </c>
      <c r="L63" s="29">
        <f>Energy!J61*'Fuel (%)'!L63</f>
        <v>0</v>
      </c>
      <c r="M63" s="29">
        <f>Energy!J61*'Fuel (%)'!M63</f>
        <v>0</v>
      </c>
      <c r="N63" s="29">
        <f>Energy!J61*'Fuel (%)'!N63</f>
        <v>0</v>
      </c>
      <c r="O63" s="29">
        <f>Energy!J61*'Fuel (%)'!O63</f>
        <v>0</v>
      </c>
      <c r="P63" s="29">
        <f>Energy!J61*'Fuel (%)'!P63</f>
        <v>0</v>
      </c>
      <c r="Q63" s="29">
        <f>Energy!J61*'Fuel (%)'!Q63</f>
        <v>0</v>
      </c>
      <c r="R63" s="29">
        <f>Energy!J61*'Fuel (%)'!R63</f>
        <v>0</v>
      </c>
      <c r="S63" s="29">
        <f>Energy!J61*'Fuel (%)'!S63</f>
        <v>0</v>
      </c>
      <c r="T63" s="29">
        <f>Energy!J61*'Fuel (%)'!T63</f>
        <v>0</v>
      </c>
      <c r="U63" s="29">
        <f>Energy!G61*'Fuel (%)'!U63</f>
        <v>0</v>
      </c>
      <c r="V63" s="29">
        <f>Energy!G61*'Fuel (%)'!V63</f>
        <v>0</v>
      </c>
      <c r="W63" s="29">
        <f>Energy!G61*'Fuel (%)'!W63</f>
        <v>0</v>
      </c>
      <c r="X63" s="29">
        <f>Energy!G61*'Fuel (%)'!X63</f>
        <v>0</v>
      </c>
      <c r="Y63" s="29">
        <f>Energy!I61*'Fuel (%)'!Y63</f>
        <v>0</v>
      </c>
      <c r="Z63" s="29">
        <f>Energy!I61*'Fuel (%)'!Z63</f>
        <v>0</v>
      </c>
      <c r="AA63" s="29">
        <f>Energy!F61*'Fuel (%)'!AA63</f>
        <v>0</v>
      </c>
      <c r="AB63" s="29">
        <f>Energy!F61*'Fuel (%)'!AB63</f>
        <v>0</v>
      </c>
      <c r="AC63" s="29">
        <f>Energy!F61*'Fuel (%)'!AC63</f>
        <v>0</v>
      </c>
      <c r="AD63" s="29">
        <v>0</v>
      </c>
      <c r="AE63" s="29">
        <v>0</v>
      </c>
      <c r="AF63" s="29">
        <v>0</v>
      </c>
      <c r="AG63" s="29">
        <f>Energy!C61*'Fuel (%)'!AG63</f>
        <v>0</v>
      </c>
      <c r="AH63" s="29">
        <f>Energy!H61*'Fuel (%)'!AH63</f>
        <v>0</v>
      </c>
      <c r="AI63" s="29">
        <f t="shared" si="0"/>
        <v>0</v>
      </c>
    </row>
    <row r="64" spans="1:35" x14ac:dyDescent="0.25">
      <c r="A64" s="34">
        <v>2043</v>
      </c>
      <c r="B64" s="29">
        <f>Energy!J62*'Fuel (%)'!B64</f>
        <v>0</v>
      </c>
      <c r="C64" s="29">
        <f>Energy!J62*'Fuel (%)'!C64</f>
        <v>0</v>
      </c>
      <c r="D64" s="29">
        <f>Energy!J62*'Fuel (%)'!D64</f>
        <v>0</v>
      </c>
      <c r="E64" s="29">
        <f>Energy!J62*'Fuel (%)'!E64</f>
        <v>0</v>
      </c>
      <c r="F64" s="29">
        <f>Energy!J62*'Fuel (%)'!F64</f>
        <v>0</v>
      </c>
      <c r="G64" s="29">
        <f>Energy!J62*'Fuel (%)'!G64</f>
        <v>0</v>
      </c>
      <c r="H64" s="29">
        <f>Energy!J62*'Fuel (%)'!H64</f>
        <v>0</v>
      </c>
      <c r="I64" s="29">
        <f>Energy!J62*'Fuel (%)'!I64</f>
        <v>0</v>
      </c>
      <c r="J64" s="29">
        <f>Energy!J62*'Fuel (%)'!J64</f>
        <v>0</v>
      </c>
      <c r="K64" s="29">
        <f>Energy!J62*'Fuel (%)'!K64</f>
        <v>0</v>
      </c>
      <c r="L64" s="29">
        <f>Energy!J62*'Fuel (%)'!L64</f>
        <v>0</v>
      </c>
      <c r="M64" s="29">
        <f>Energy!J62*'Fuel (%)'!M64</f>
        <v>0</v>
      </c>
      <c r="N64" s="29">
        <f>Energy!J62*'Fuel (%)'!N64</f>
        <v>0</v>
      </c>
      <c r="O64" s="29">
        <f>Energy!J62*'Fuel (%)'!O64</f>
        <v>0</v>
      </c>
      <c r="P64" s="29">
        <f>Energy!J62*'Fuel (%)'!P64</f>
        <v>0</v>
      </c>
      <c r="Q64" s="29">
        <f>Energy!J62*'Fuel (%)'!Q64</f>
        <v>0</v>
      </c>
      <c r="R64" s="29">
        <f>Energy!J62*'Fuel (%)'!R64</f>
        <v>0</v>
      </c>
      <c r="S64" s="29">
        <f>Energy!J62*'Fuel (%)'!S64</f>
        <v>0</v>
      </c>
      <c r="T64" s="29">
        <f>Energy!J62*'Fuel (%)'!T64</f>
        <v>0</v>
      </c>
      <c r="U64" s="29">
        <f>Energy!G62*'Fuel (%)'!U64</f>
        <v>0</v>
      </c>
      <c r="V64" s="29">
        <f>Energy!G62*'Fuel (%)'!V64</f>
        <v>0</v>
      </c>
      <c r="W64" s="29">
        <f>Energy!G62*'Fuel (%)'!W64</f>
        <v>0</v>
      </c>
      <c r="X64" s="29">
        <f>Energy!G62*'Fuel (%)'!X64</f>
        <v>0</v>
      </c>
      <c r="Y64" s="29">
        <f>Energy!I62*'Fuel (%)'!Y64</f>
        <v>0</v>
      </c>
      <c r="Z64" s="29">
        <f>Energy!I62*'Fuel (%)'!Z64</f>
        <v>0</v>
      </c>
      <c r="AA64" s="29">
        <f>Energy!F62*'Fuel (%)'!AA64</f>
        <v>0</v>
      </c>
      <c r="AB64" s="29">
        <f>Energy!F62*'Fuel (%)'!AB64</f>
        <v>0</v>
      </c>
      <c r="AC64" s="29">
        <f>Energy!F62*'Fuel (%)'!AC64</f>
        <v>0</v>
      </c>
      <c r="AD64" s="29">
        <v>0</v>
      </c>
      <c r="AE64" s="29">
        <v>0</v>
      </c>
      <c r="AF64" s="29">
        <v>0</v>
      </c>
      <c r="AG64" s="29">
        <f>Energy!C62*'Fuel (%)'!AG64</f>
        <v>0</v>
      </c>
      <c r="AH64" s="29">
        <f>Energy!H62*'Fuel (%)'!AH64</f>
        <v>0</v>
      </c>
      <c r="AI64" s="29">
        <f t="shared" si="0"/>
        <v>0</v>
      </c>
    </row>
    <row r="65" spans="1:35" x14ac:dyDescent="0.25">
      <c r="A65" s="34">
        <v>2044</v>
      </c>
      <c r="B65" s="29">
        <f>Energy!J63*'Fuel (%)'!B65</f>
        <v>0</v>
      </c>
      <c r="C65" s="29">
        <f>Energy!J63*'Fuel (%)'!C65</f>
        <v>0</v>
      </c>
      <c r="D65" s="29">
        <f>Energy!J63*'Fuel (%)'!D65</f>
        <v>0</v>
      </c>
      <c r="E65" s="29">
        <f>Energy!J63*'Fuel (%)'!E65</f>
        <v>0</v>
      </c>
      <c r="F65" s="29">
        <f>Energy!J63*'Fuel (%)'!F65</f>
        <v>0</v>
      </c>
      <c r="G65" s="29">
        <f>Energy!J63*'Fuel (%)'!G65</f>
        <v>0</v>
      </c>
      <c r="H65" s="29">
        <f>Energy!J63*'Fuel (%)'!H65</f>
        <v>0</v>
      </c>
      <c r="I65" s="29">
        <f>Energy!J63*'Fuel (%)'!I65</f>
        <v>0</v>
      </c>
      <c r="J65" s="29">
        <f>Energy!J63*'Fuel (%)'!J65</f>
        <v>0</v>
      </c>
      <c r="K65" s="29">
        <f>Energy!J63*'Fuel (%)'!K65</f>
        <v>0</v>
      </c>
      <c r="L65" s="29">
        <f>Energy!J63*'Fuel (%)'!L65</f>
        <v>0</v>
      </c>
      <c r="M65" s="29">
        <f>Energy!J63*'Fuel (%)'!M65</f>
        <v>0</v>
      </c>
      <c r="N65" s="29">
        <f>Energy!J63*'Fuel (%)'!N65</f>
        <v>0</v>
      </c>
      <c r="O65" s="29">
        <f>Energy!J63*'Fuel (%)'!O65</f>
        <v>0</v>
      </c>
      <c r="P65" s="29">
        <f>Energy!J63*'Fuel (%)'!P65</f>
        <v>0</v>
      </c>
      <c r="Q65" s="29">
        <f>Energy!J63*'Fuel (%)'!Q65</f>
        <v>0</v>
      </c>
      <c r="R65" s="29">
        <f>Energy!J63*'Fuel (%)'!R65</f>
        <v>0</v>
      </c>
      <c r="S65" s="29">
        <f>Energy!J63*'Fuel (%)'!S65</f>
        <v>0</v>
      </c>
      <c r="T65" s="29">
        <f>Energy!J63*'Fuel (%)'!T65</f>
        <v>0</v>
      </c>
      <c r="U65" s="29">
        <f>Energy!G63*'Fuel (%)'!U65</f>
        <v>0</v>
      </c>
      <c r="V65" s="29">
        <f>Energy!G63*'Fuel (%)'!V65</f>
        <v>0</v>
      </c>
      <c r="W65" s="29">
        <f>Energy!G63*'Fuel (%)'!W65</f>
        <v>0</v>
      </c>
      <c r="X65" s="29">
        <f>Energy!G63*'Fuel (%)'!X65</f>
        <v>0</v>
      </c>
      <c r="Y65" s="29">
        <f>Energy!I63*'Fuel (%)'!Y65</f>
        <v>0</v>
      </c>
      <c r="Z65" s="29">
        <f>Energy!I63*'Fuel (%)'!Z65</f>
        <v>0</v>
      </c>
      <c r="AA65" s="29">
        <f>Energy!F63*'Fuel (%)'!AA65</f>
        <v>0</v>
      </c>
      <c r="AB65" s="29">
        <f>Energy!F63*'Fuel (%)'!AB65</f>
        <v>0</v>
      </c>
      <c r="AC65" s="29">
        <f>Energy!F63*'Fuel (%)'!AC65</f>
        <v>0</v>
      </c>
      <c r="AD65" s="29">
        <v>0</v>
      </c>
      <c r="AE65" s="29">
        <v>0</v>
      </c>
      <c r="AF65" s="29">
        <v>0</v>
      </c>
      <c r="AG65" s="29">
        <f>Energy!C63*'Fuel (%)'!AG65</f>
        <v>0</v>
      </c>
      <c r="AH65" s="29">
        <f>Energy!H63*'Fuel (%)'!AH65</f>
        <v>0</v>
      </c>
      <c r="AI65" s="29">
        <f t="shared" si="0"/>
        <v>0</v>
      </c>
    </row>
    <row r="66" spans="1:35" x14ac:dyDescent="0.25">
      <c r="A66" s="34">
        <v>2045</v>
      </c>
      <c r="B66" s="29">
        <f>Energy!J64*'Fuel (%)'!B66</f>
        <v>0</v>
      </c>
      <c r="C66" s="29">
        <f>Energy!J64*'Fuel (%)'!C66</f>
        <v>0</v>
      </c>
      <c r="D66" s="29">
        <f>Energy!J64*'Fuel (%)'!D66</f>
        <v>0</v>
      </c>
      <c r="E66" s="29">
        <f>Energy!J64*'Fuel (%)'!E66</f>
        <v>0</v>
      </c>
      <c r="F66" s="29">
        <f>Energy!J64*'Fuel (%)'!F66</f>
        <v>0</v>
      </c>
      <c r="G66" s="29">
        <f>Energy!J64*'Fuel (%)'!G66</f>
        <v>0</v>
      </c>
      <c r="H66" s="29">
        <f>Energy!J64*'Fuel (%)'!H66</f>
        <v>0</v>
      </c>
      <c r="I66" s="29">
        <f>Energy!J64*'Fuel (%)'!I66</f>
        <v>0</v>
      </c>
      <c r="J66" s="29">
        <f>Energy!J64*'Fuel (%)'!J66</f>
        <v>0</v>
      </c>
      <c r="K66" s="29">
        <f>Energy!J64*'Fuel (%)'!K66</f>
        <v>0</v>
      </c>
      <c r="L66" s="29">
        <f>Energy!J64*'Fuel (%)'!L66</f>
        <v>0</v>
      </c>
      <c r="M66" s="29">
        <f>Energy!J64*'Fuel (%)'!M66</f>
        <v>0</v>
      </c>
      <c r="N66" s="29">
        <f>Energy!J64*'Fuel (%)'!N66</f>
        <v>0</v>
      </c>
      <c r="O66" s="29">
        <f>Energy!J64*'Fuel (%)'!O66</f>
        <v>0</v>
      </c>
      <c r="P66" s="29">
        <f>Energy!J64*'Fuel (%)'!P66</f>
        <v>0</v>
      </c>
      <c r="Q66" s="29">
        <f>Energy!J64*'Fuel (%)'!Q66</f>
        <v>0</v>
      </c>
      <c r="R66" s="29">
        <f>Energy!J64*'Fuel (%)'!R66</f>
        <v>0</v>
      </c>
      <c r="S66" s="29">
        <f>Energy!J64*'Fuel (%)'!S66</f>
        <v>0</v>
      </c>
      <c r="T66" s="29">
        <f>Energy!J64*'Fuel (%)'!T66</f>
        <v>0</v>
      </c>
      <c r="U66" s="29">
        <f>Energy!G64*'Fuel (%)'!U66</f>
        <v>0</v>
      </c>
      <c r="V66" s="29">
        <f>Energy!G64*'Fuel (%)'!V66</f>
        <v>0</v>
      </c>
      <c r="W66" s="29">
        <f>Energy!G64*'Fuel (%)'!W66</f>
        <v>0</v>
      </c>
      <c r="X66" s="29">
        <f>Energy!G64*'Fuel (%)'!X66</f>
        <v>0</v>
      </c>
      <c r="Y66" s="29">
        <f>Energy!I64*'Fuel (%)'!Y66</f>
        <v>0</v>
      </c>
      <c r="Z66" s="29">
        <f>Energy!I64*'Fuel (%)'!Z66</f>
        <v>0</v>
      </c>
      <c r="AA66" s="29">
        <f>Energy!F64*'Fuel (%)'!AA66</f>
        <v>0</v>
      </c>
      <c r="AB66" s="29">
        <f>Energy!F64*'Fuel (%)'!AB66</f>
        <v>0</v>
      </c>
      <c r="AC66" s="29">
        <f>Energy!F64*'Fuel (%)'!AC66</f>
        <v>0</v>
      </c>
      <c r="AD66" s="29">
        <v>0</v>
      </c>
      <c r="AE66" s="29">
        <v>0</v>
      </c>
      <c r="AF66" s="29">
        <v>0</v>
      </c>
      <c r="AG66" s="29">
        <f>Energy!C64*'Fuel (%)'!AG66</f>
        <v>0</v>
      </c>
      <c r="AH66" s="29">
        <f>Energy!H64*'Fuel (%)'!AH66</f>
        <v>0</v>
      </c>
      <c r="AI66" s="29">
        <f t="shared" si="0"/>
        <v>0</v>
      </c>
    </row>
    <row r="67" spans="1:35" x14ac:dyDescent="0.25">
      <c r="A67" s="34">
        <v>2046</v>
      </c>
      <c r="B67" s="29">
        <f>Energy!J65*'Fuel (%)'!B67</f>
        <v>0</v>
      </c>
      <c r="C67" s="29">
        <f>Energy!J65*'Fuel (%)'!C67</f>
        <v>0</v>
      </c>
      <c r="D67" s="29">
        <f>Energy!J65*'Fuel (%)'!D67</f>
        <v>0</v>
      </c>
      <c r="E67" s="29">
        <f>Energy!J65*'Fuel (%)'!E67</f>
        <v>0</v>
      </c>
      <c r="F67" s="29">
        <f>Energy!J65*'Fuel (%)'!F67</f>
        <v>0</v>
      </c>
      <c r="G67" s="29">
        <f>Energy!J65*'Fuel (%)'!G67</f>
        <v>0</v>
      </c>
      <c r="H67" s="29">
        <f>Energy!J65*'Fuel (%)'!H67</f>
        <v>0</v>
      </c>
      <c r="I67" s="29">
        <f>Energy!J65*'Fuel (%)'!I67</f>
        <v>0</v>
      </c>
      <c r="J67" s="29">
        <f>Energy!J65*'Fuel (%)'!J67</f>
        <v>0</v>
      </c>
      <c r="K67" s="29">
        <f>Energy!J65*'Fuel (%)'!K67</f>
        <v>0</v>
      </c>
      <c r="L67" s="29">
        <f>Energy!J65*'Fuel (%)'!L67</f>
        <v>0</v>
      </c>
      <c r="M67" s="29">
        <f>Energy!J65*'Fuel (%)'!M67</f>
        <v>0</v>
      </c>
      <c r="N67" s="29">
        <f>Energy!J65*'Fuel (%)'!N67</f>
        <v>0</v>
      </c>
      <c r="O67" s="29">
        <f>Energy!J65*'Fuel (%)'!O67</f>
        <v>0</v>
      </c>
      <c r="P67" s="29">
        <f>Energy!J65*'Fuel (%)'!P67</f>
        <v>0</v>
      </c>
      <c r="Q67" s="29">
        <f>Energy!J65*'Fuel (%)'!Q67</f>
        <v>0</v>
      </c>
      <c r="R67" s="29">
        <f>Energy!J65*'Fuel (%)'!R67</f>
        <v>0</v>
      </c>
      <c r="S67" s="29">
        <f>Energy!J65*'Fuel (%)'!S67</f>
        <v>0</v>
      </c>
      <c r="T67" s="29">
        <f>Energy!J65*'Fuel (%)'!T67</f>
        <v>0</v>
      </c>
      <c r="U67" s="29">
        <f>Energy!G65*'Fuel (%)'!U67</f>
        <v>0</v>
      </c>
      <c r="V67" s="29">
        <f>Energy!G65*'Fuel (%)'!V67</f>
        <v>0</v>
      </c>
      <c r="W67" s="29">
        <f>Energy!G65*'Fuel (%)'!W67</f>
        <v>0</v>
      </c>
      <c r="X67" s="29">
        <f>Energy!G65*'Fuel (%)'!X67</f>
        <v>0</v>
      </c>
      <c r="Y67" s="29">
        <f>Energy!I65*'Fuel (%)'!Y67</f>
        <v>0</v>
      </c>
      <c r="Z67" s="29">
        <f>Energy!I65*'Fuel (%)'!Z67</f>
        <v>0</v>
      </c>
      <c r="AA67" s="29">
        <f>Energy!F65*'Fuel (%)'!AA67</f>
        <v>0</v>
      </c>
      <c r="AB67" s="29">
        <f>Energy!F65*'Fuel (%)'!AB67</f>
        <v>0</v>
      </c>
      <c r="AC67" s="29">
        <f>Energy!F65*'Fuel (%)'!AC67</f>
        <v>0</v>
      </c>
      <c r="AD67" s="29">
        <v>0</v>
      </c>
      <c r="AE67" s="29">
        <v>0</v>
      </c>
      <c r="AF67" s="29">
        <v>0</v>
      </c>
      <c r="AG67" s="29">
        <f>Energy!C65*'Fuel (%)'!AG67</f>
        <v>0</v>
      </c>
      <c r="AH67" s="29">
        <f>Energy!H65*'Fuel (%)'!AH67</f>
        <v>0</v>
      </c>
      <c r="AI67" s="29">
        <f t="shared" si="0"/>
        <v>0</v>
      </c>
    </row>
    <row r="68" spans="1:35" x14ac:dyDescent="0.25">
      <c r="A68" s="34">
        <v>2047</v>
      </c>
      <c r="B68" s="29">
        <f>Energy!J66*'Fuel (%)'!B68</f>
        <v>0</v>
      </c>
      <c r="C68" s="29">
        <f>Energy!J66*'Fuel (%)'!C68</f>
        <v>0</v>
      </c>
      <c r="D68" s="29">
        <f>Energy!J66*'Fuel (%)'!D68</f>
        <v>0</v>
      </c>
      <c r="E68" s="29">
        <f>Energy!J66*'Fuel (%)'!E68</f>
        <v>0</v>
      </c>
      <c r="F68" s="29">
        <f>Energy!J66*'Fuel (%)'!F68</f>
        <v>0</v>
      </c>
      <c r="G68" s="29">
        <f>Energy!J66*'Fuel (%)'!G68</f>
        <v>0</v>
      </c>
      <c r="H68" s="29">
        <f>Energy!J66*'Fuel (%)'!H68</f>
        <v>0</v>
      </c>
      <c r="I68" s="29">
        <f>Energy!J66*'Fuel (%)'!I68</f>
        <v>0</v>
      </c>
      <c r="J68" s="29">
        <f>Energy!J66*'Fuel (%)'!J68</f>
        <v>0</v>
      </c>
      <c r="K68" s="29">
        <f>Energy!J66*'Fuel (%)'!K68</f>
        <v>0</v>
      </c>
      <c r="L68" s="29">
        <f>Energy!J66*'Fuel (%)'!L68</f>
        <v>0</v>
      </c>
      <c r="M68" s="29">
        <f>Energy!J66*'Fuel (%)'!M68</f>
        <v>0</v>
      </c>
      <c r="N68" s="29">
        <f>Energy!J66*'Fuel (%)'!N68</f>
        <v>0</v>
      </c>
      <c r="O68" s="29">
        <f>Energy!J66*'Fuel (%)'!O68</f>
        <v>0</v>
      </c>
      <c r="P68" s="29">
        <f>Energy!J66*'Fuel (%)'!P68</f>
        <v>0</v>
      </c>
      <c r="Q68" s="29">
        <f>Energy!J66*'Fuel (%)'!Q68</f>
        <v>0</v>
      </c>
      <c r="R68" s="29">
        <f>Energy!J66*'Fuel (%)'!R68</f>
        <v>0</v>
      </c>
      <c r="S68" s="29">
        <f>Energy!J66*'Fuel (%)'!S68</f>
        <v>0</v>
      </c>
      <c r="T68" s="29">
        <f>Energy!J66*'Fuel (%)'!T68</f>
        <v>0</v>
      </c>
      <c r="U68" s="29">
        <f>Energy!G66*'Fuel (%)'!U68</f>
        <v>0</v>
      </c>
      <c r="V68" s="29">
        <f>Energy!G66*'Fuel (%)'!V68</f>
        <v>0</v>
      </c>
      <c r="W68" s="29">
        <f>Energy!G66*'Fuel (%)'!W68</f>
        <v>0</v>
      </c>
      <c r="X68" s="29">
        <f>Energy!G66*'Fuel (%)'!X68</f>
        <v>0</v>
      </c>
      <c r="Y68" s="29">
        <f>Energy!I66*'Fuel (%)'!Y68</f>
        <v>0</v>
      </c>
      <c r="Z68" s="29">
        <f>Energy!I66*'Fuel (%)'!Z68</f>
        <v>0</v>
      </c>
      <c r="AA68" s="29">
        <f>Energy!F66*'Fuel (%)'!AA68</f>
        <v>0</v>
      </c>
      <c r="AB68" s="29">
        <f>Energy!F66*'Fuel (%)'!AB68</f>
        <v>0</v>
      </c>
      <c r="AC68" s="29">
        <f>Energy!F66*'Fuel (%)'!AC68</f>
        <v>0</v>
      </c>
      <c r="AD68" s="29">
        <v>0</v>
      </c>
      <c r="AE68" s="29">
        <v>0</v>
      </c>
      <c r="AF68" s="29">
        <v>0</v>
      </c>
      <c r="AG68" s="29">
        <f>Energy!C66*'Fuel (%)'!AG68</f>
        <v>0</v>
      </c>
      <c r="AH68" s="29">
        <f>Energy!H66*'Fuel (%)'!AH68</f>
        <v>0</v>
      </c>
      <c r="AI68" s="29">
        <f t="shared" si="0"/>
        <v>0</v>
      </c>
    </row>
    <row r="69" spans="1:35" x14ac:dyDescent="0.25">
      <c r="A69" s="34">
        <v>2048</v>
      </c>
      <c r="B69" s="29">
        <f>Energy!J67*'Fuel (%)'!B69</f>
        <v>0</v>
      </c>
      <c r="C69" s="29">
        <f>Energy!J67*'Fuel (%)'!C69</f>
        <v>0</v>
      </c>
      <c r="D69" s="29">
        <f>Energy!J67*'Fuel (%)'!D69</f>
        <v>0</v>
      </c>
      <c r="E69" s="29">
        <f>Energy!J67*'Fuel (%)'!E69</f>
        <v>0</v>
      </c>
      <c r="F69" s="29">
        <f>Energy!J67*'Fuel (%)'!F69</f>
        <v>0</v>
      </c>
      <c r="G69" s="29">
        <f>Energy!J67*'Fuel (%)'!G69</f>
        <v>0</v>
      </c>
      <c r="H69" s="29">
        <f>Energy!J67*'Fuel (%)'!H69</f>
        <v>0</v>
      </c>
      <c r="I69" s="29">
        <f>Energy!J67*'Fuel (%)'!I69</f>
        <v>0</v>
      </c>
      <c r="J69" s="29">
        <f>Energy!J67*'Fuel (%)'!J69</f>
        <v>0</v>
      </c>
      <c r="K69" s="29">
        <f>Energy!J67*'Fuel (%)'!K69</f>
        <v>0</v>
      </c>
      <c r="L69" s="29">
        <f>Energy!J67*'Fuel (%)'!L69</f>
        <v>0</v>
      </c>
      <c r="M69" s="29">
        <f>Energy!J67*'Fuel (%)'!M69</f>
        <v>0</v>
      </c>
      <c r="N69" s="29">
        <f>Energy!J67*'Fuel (%)'!N69</f>
        <v>0</v>
      </c>
      <c r="O69" s="29">
        <f>Energy!J67*'Fuel (%)'!O69</f>
        <v>0</v>
      </c>
      <c r="P69" s="29">
        <f>Energy!J67*'Fuel (%)'!P69</f>
        <v>0</v>
      </c>
      <c r="Q69" s="29">
        <f>Energy!J67*'Fuel (%)'!Q69</f>
        <v>0</v>
      </c>
      <c r="R69" s="29">
        <f>Energy!J67*'Fuel (%)'!R69</f>
        <v>0</v>
      </c>
      <c r="S69" s="29">
        <f>Energy!J67*'Fuel (%)'!S69</f>
        <v>0</v>
      </c>
      <c r="T69" s="29">
        <f>Energy!J67*'Fuel (%)'!T69</f>
        <v>0</v>
      </c>
      <c r="U69" s="29">
        <f>Energy!G67*'Fuel (%)'!U69</f>
        <v>0</v>
      </c>
      <c r="V69" s="29">
        <f>Energy!G67*'Fuel (%)'!V69</f>
        <v>0</v>
      </c>
      <c r="W69" s="29">
        <f>Energy!G67*'Fuel (%)'!W69</f>
        <v>0</v>
      </c>
      <c r="X69" s="29">
        <f>Energy!G67*'Fuel (%)'!X69</f>
        <v>0</v>
      </c>
      <c r="Y69" s="29">
        <f>Energy!I67*'Fuel (%)'!Y69</f>
        <v>0</v>
      </c>
      <c r="Z69" s="29">
        <f>Energy!I67*'Fuel (%)'!Z69</f>
        <v>0</v>
      </c>
      <c r="AA69" s="29">
        <f>Energy!F67*'Fuel (%)'!AA69</f>
        <v>0</v>
      </c>
      <c r="AB69" s="29">
        <f>Energy!F67*'Fuel (%)'!AB69</f>
        <v>0</v>
      </c>
      <c r="AC69" s="29">
        <f>Energy!F67*'Fuel (%)'!AC69</f>
        <v>0</v>
      </c>
      <c r="AD69" s="29">
        <v>0</v>
      </c>
      <c r="AE69" s="29">
        <v>0</v>
      </c>
      <c r="AF69" s="29">
        <v>0</v>
      </c>
      <c r="AG69" s="29">
        <f>Energy!C67*'Fuel (%)'!AG69</f>
        <v>0</v>
      </c>
      <c r="AH69" s="29">
        <f>Energy!H67*'Fuel (%)'!AH69</f>
        <v>0</v>
      </c>
      <c r="AI69" s="29">
        <f t="shared" si="0"/>
        <v>0</v>
      </c>
    </row>
    <row r="70" spans="1:35" x14ac:dyDescent="0.25">
      <c r="A70" s="34">
        <v>2049</v>
      </c>
      <c r="B70" s="29">
        <f>Energy!J68*'Fuel (%)'!B70</f>
        <v>0</v>
      </c>
      <c r="C70" s="29">
        <f>Energy!J68*'Fuel (%)'!C70</f>
        <v>0</v>
      </c>
      <c r="D70" s="29">
        <f>Energy!J68*'Fuel (%)'!D70</f>
        <v>0</v>
      </c>
      <c r="E70" s="29">
        <f>Energy!J68*'Fuel (%)'!E70</f>
        <v>0</v>
      </c>
      <c r="F70" s="29">
        <f>Energy!J68*'Fuel (%)'!F70</f>
        <v>0</v>
      </c>
      <c r="G70" s="29">
        <f>Energy!J68*'Fuel (%)'!G70</f>
        <v>0</v>
      </c>
      <c r="H70" s="29">
        <f>Energy!J68*'Fuel (%)'!H70</f>
        <v>0</v>
      </c>
      <c r="I70" s="29">
        <f>Energy!J68*'Fuel (%)'!I70</f>
        <v>0</v>
      </c>
      <c r="J70" s="29">
        <f>Energy!J68*'Fuel (%)'!J70</f>
        <v>0</v>
      </c>
      <c r="K70" s="29">
        <f>Energy!J68*'Fuel (%)'!K70</f>
        <v>0</v>
      </c>
      <c r="L70" s="29">
        <f>Energy!J68*'Fuel (%)'!L70</f>
        <v>0</v>
      </c>
      <c r="M70" s="29">
        <f>Energy!J68*'Fuel (%)'!M70</f>
        <v>0</v>
      </c>
      <c r="N70" s="29">
        <f>Energy!J68*'Fuel (%)'!N70</f>
        <v>0</v>
      </c>
      <c r="O70" s="29">
        <f>Energy!J68*'Fuel (%)'!O70</f>
        <v>0</v>
      </c>
      <c r="P70" s="29">
        <f>Energy!J68*'Fuel (%)'!P70</f>
        <v>0</v>
      </c>
      <c r="Q70" s="29">
        <f>Energy!J68*'Fuel (%)'!Q70</f>
        <v>0</v>
      </c>
      <c r="R70" s="29">
        <f>Energy!J68*'Fuel (%)'!R70</f>
        <v>0</v>
      </c>
      <c r="S70" s="29">
        <f>Energy!J68*'Fuel (%)'!S70</f>
        <v>0</v>
      </c>
      <c r="T70" s="29">
        <f>Energy!J68*'Fuel (%)'!T70</f>
        <v>0</v>
      </c>
      <c r="U70" s="29">
        <f>Energy!G68*'Fuel (%)'!U70</f>
        <v>0</v>
      </c>
      <c r="V70" s="29">
        <f>Energy!G68*'Fuel (%)'!V70</f>
        <v>0</v>
      </c>
      <c r="W70" s="29">
        <f>Energy!G68*'Fuel (%)'!W70</f>
        <v>0</v>
      </c>
      <c r="X70" s="29">
        <f>Energy!G68*'Fuel (%)'!X70</f>
        <v>0</v>
      </c>
      <c r="Y70" s="29">
        <f>Energy!I68*'Fuel (%)'!Y70</f>
        <v>0</v>
      </c>
      <c r="Z70" s="29">
        <f>Energy!I68*'Fuel (%)'!Z70</f>
        <v>0</v>
      </c>
      <c r="AA70" s="29">
        <f>Energy!F68*'Fuel (%)'!AA70</f>
        <v>0</v>
      </c>
      <c r="AB70" s="29">
        <f>Energy!F68*'Fuel (%)'!AB70</f>
        <v>0</v>
      </c>
      <c r="AC70" s="29">
        <f>Energy!F68*'Fuel (%)'!AC70</f>
        <v>0</v>
      </c>
      <c r="AD70" s="29">
        <v>0</v>
      </c>
      <c r="AE70" s="29">
        <v>0</v>
      </c>
      <c r="AF70" s="29">
        <v>0</v>
      </c>
      <c r="AG70" s="29">
        <f>Energy!C68*'Fuel (%)'!AG70</f>
        <v>0</v>
      </c>
      <c r="AH70" s="29">
        <f>Energy!H68*'Fuel (%)'!AH70</f>
        <v>0</v>
      </c>
      <c r="AI70" s="29">
        <f t="shared" ref="AI70:AI71" si="1">SUM(B70:AH70)</f>
        <v>0</v>
      </c>
    </row>
    <row r="71" spans="1:35" x14ac:dyDescent="0.25">
      <c r="A71" s="34">
        <v>2050</v>
      </c>
      <c r="B71" s="29">
        <f>Energy!J69*'Fuel (%)'!B71</f>
        <v>0</v>
      </c>
      <c r="C71" s="29">
        <f>Energy!J69*'Fuel (%)'!C71</f>
        <v>0</v>
      </c>
      <c r="D71" s="29">
        <f>Energy!J69*'Fuel (%)'!D71</f>
        <v>0</v>
      </c>
      <c r="E71" s="29">
        <f>Energy!J69*'Fuel (%)'!E71</f>
        <v>0</v>
      </c>
      <c r="F71" s="29">
        <f>Energy!J69*'Fuel (%)'!F71</f>
        <v>0</v>
      </c>
      <c r="G71" s="29">
        <f>Energy!J69*'Fuel (%)'!G71</f>
        <v>0</v>
      </c>
      <c r="H71" s="29">
        <f>Energy!J69*'Fuel (%)'!H71</f>
        <v>0</v>
      </c>
      <c r="I71" s="29">
        <f>Energy!J69*'Fuel (%)'!I71</f>
        <v>0</v>
      </c>
      <c r="J71" s="29">
        <f>Energy!J69*'Fuel (%)'!J71</f>
        <v>0</v>
      </c>
      <c r="K71" s="29">
        <f>Energy!J69*'Fuel (%)'!K71</f>
        <v>0</v>
      </c>
      <c r="L71" s="29">
        <f>Energy!J69*'Fuel (%)'!L71</f>
        <v>0</v>
      </c>
      <c r="M71" s="29">
        <f>Energy!J69*'Fuel (%)'!M71</f>
        <v>0</v>
      </c>
      <c r="N71" s="29">
        <f>Energy!J69*'Fuel (%)'!N71</f>
        <v>0</v>
      </c>
      <c r="O71" s="29">
        <f>Energy!J69*'Fuel (%)'!O71</f>
        <v>0</v>
      </c>
      <c r="P71" s="29">
        <f>Energy!J69*'Fuel (%)'!P71</f>
        <v>0</v>
      </c>
      <c r="Q71" s="29">
        <f>Energy!J69*'Fuel (%)'!Q71</f>
        <v>0</v>
      </c>
      <c r="R71" s="29">
        <f>Energy!J69*'Fuel (%)'!R71</f>
        <v>0</v>
      </c>
      <c r="S71" s="29">
        <f>Energy!J69*'Fuel (%)'!S71</f>
        <v>0</v>
      </c>
      <c r="T71" s="29">
        <f>Energy!J69*'Fuel (%)'!T71</f>
        <v>0</v>
      </c>
      <c r="U71" s="29">
        <f>Energy!G69*'Fuel (%)'!U71</f>
        <v>0</v>
      </c>
      <c r="V71" s="29">
        <f>Energy!G69*'Fuel (%)'!V71</f>
        <v>0</v>
      </c>
      <c r="W71" s="29">
        <f>Energy!G69*'Fuel (%)'!W71</f>
        <v>0</v>
      </c>
      <c r="X71" s="29">
        <f>Energy!G69*'Fuel (%)'!X71</f>
        <v>0</v>
      </c>
      <c r="Y71" s="29">
        <f>Energy!I69*'Fuel (%)'!Y71</f>
        <v>0</v>
      </c>
      <c r="Z71" s="29">
        <f>Energy!I69*'Fuel (%)'!Z71</f>
        <v>0</v>
      </c>
      <c r="AA71" s="29">
        <f>Energy!F69*'Fuel (%)'!AA71</f>
        <v>0</v>
      </c>
      <c r="AB71" s="29">
        <f>Energy!F69*'Fuel (%)'!AB71</f>
        <v>0</v>
      </c>
      <c r="AC71" s="29">
        <f>Energy!F69*'Fuel (%)'!AC71</f>
        <v>0</v>
      </c>
      <c r="AD71" s="29">
        <v>0</v>
      </c>
      <c r="AE71" s="29">
        <v>0</v>
      </c>
      <c r="AF71" s="29">
        <v>0</v>
      </c>
      <c r="AG71" s="29">
        <f>Energy!C69*'Fuel (%)'!AG71</f>
        <v>0</v>
      </c>
      <c r="AH71" s="29">
        <f>Energy!H69*'Fuel (%)'!AH71</f>
        <v>0</v>
      </c>
      <c r="AI71" s="29">
        <f t="shared" si="1"/>
        <v>0</v>
      </c>
    </row>
  </sheetData>
  <mergeCells count="1">
    <mergeCell ref="AI2:AI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3"/>
  <sheetViews>
    <sheetView workbookViewId="0">
      <pane xSplit="1" ySplit="5" topLeftCell="B36" activePane="bottomRight" state="frozen"/>
      <selection pane="topRight" activeCell="B1" sqref="B1"/>
      <selection pane="bottomLeft" activeCell="A6" sqref="A6"/>
      <selection pane="bottomRight" activeCell="AA51" sqref="AA51"/>
    </sheetView>
  </sheetViews>
  <sheetFormatPr defaultRowHeight="15" x14ac:dyDescent="0.25"/>
  <cols>
    <col min="1" max="1" width="12.140625" customWidth="1"/>
    <col min="2" max="35" width="16.7109375" customWidth="1"/>
  </cols>
  <sheetData>
    <row r="1" spans="1:35" s="15" customFormat="1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  <c r="I1" s="30" t="s">
        <v>13</v>
      </c>
      <c r="J1" s="30" t="s">
        <v>13</v>
      </c>
      <c r="K1" s="30" t="s">
        <v>13</v>
      </c>
      <c r="L1" s="30" t="s">
        <v>13</v>
      </c>
      <c r="M1" s="30" t="s">
        <v>13</v>
      </c>
      <c r="N1" s="30" t="s">
        <v>13</v>
      </c>
      <c r="O1" s="30" t="s">
        <v>13</v>
      </c>
      <c r="P1" s="30" t="s">
        <v>13</v>
      </c>
      <c r="Q1" s="30" t="s">
        <v>13</v>
      </c>
      <c r="R1" s="30" t="s">
        <v>13</v>
      </c>
      <c r="S1" s="30" t="s">
        <v>13</v>
      </c>
      <c r="T1" s="30" t="s">
        <v>13</v>
      </c>
      <c r="U1" s="30" t="s">
        <v>13</v>
      </c>
      <c r="V1" s="30" t="s">
        <v>13</v>
      </c>
      <c r="W1" s="30" t="s">
        <v>13</v>
      </c>
      <c r="X1" s="30" t="s">
        <v>13</v>
      </c>
      <c r="Y1" s="30" t="s">
        <v>13</v>
      </c>
      <c r="Z1" s="30" t="s">
        <v>13</v>
      </c>
      <c r="AA1" s="30" t="s">
        <v>13</v>
      </c>
      <c r="AB1" s="30" t="s">
        <v>13</v>
      </c>
      <c r="AC1" s="30" t="s">
        <v>13</v>
      </c>
      <c r="AD1" s="30" t="s">
        <v>13</v>
      </c>
      <c r="AE1" s="30" t="s">
        <v>13</v>
      </c>
      <c r="AF1" s="30" t="s">
        <v>13</v>
      </c>
      <c r="AG1" s="30" t="s">
        <v>13</v>
      </c>
      <c r="AH1" s="30" t="s">
        <v>13</v>
      </c>
      <c r="AI1" s="15" t="s">
        <v>13</v>
      </c>
    </row>
    <row r="2" spans="1:35" s="15" customFormat="1" x14ac:dyDescent="0.25">
      <c r="A2" s="30" t="s">
        <v>15</v>
      </c>
      <c r="B2" s="30" t="s">
        <v>16</v>
      </c>
      <c r="C2" s="30" t="s">
        <v>16</v>
      </c>
      <c r="D2" s="30" t="s">
        <v>16</v>
      </c>
      <c r="E2" s="30" t="s">
        <v>16</v>
      </c>
      <c r="F2" s="30" t="s">
        <v>16</v>
      </c>
      <c r="G2" s="30" t="s">
        <v>16</v>
      </c>
      <c r="H2" s="30" t="s">
        <v>16</v>
      </c>
      <c r="I2" s="30" t="s">
        <v>16</v>
      </c>
      <c r="J2" s="30" t="s">
        <v>16</v>
      </c>
      <c r="K2" s="30" t="s">
        <v>16</v>
      </c>
      <c r="L2" s="30" t="s">
        <v>16</v>
      </c>
      <c r="M2" s="30" t="s">
        <v>16</v>
      </c>
      <c r="N2" s="30" t="s">
        <v>16</v>
      </c>
      <c r="O2" s="30" t="s">
        <v>16</v>
      </c>
      <c r="P2" s="30" t="s">
        <v>16</v>
      </c>
      <c r="Q2" s="30" t="s">
        <v>16</v>
      </c>
      <c r="R2" s="30" t="s">
        <v>16</v>
      </c>
      <c r="S2" s="30" t="s">
        <v>16</v>
      </c>
      <c r="T2" s="30" t="s">
        <v>16</v>
      </c>
      <c r="U2" s="30" t="s">
        <v>17</v>
      </c>
      <c r="V2" s="30" t="s">
        <v>17</v>
      </c>
      <c r="W2" s="30" t="s">
        <v>17</v>
      </c>
      <c r="X2" s="30" t="s">
        <v>17</v>
      </c>
      <c r="Y2" s="30" t="s">
        <v>18</v>
      </c>
      <c r="Z2" s="30" t="s">
        <v>18</v>
      </c>
      <c r="AA2" s="30" t="s">
        <v>19</v>
      </c>
      <c r="AB2" s="30" t="s">
        <v>19</v>
      </c>
      <c r="AC2" s="30" t="s">
        <v>19</v>
      </c>
      <c r="AD2" s="30" t="s">
        <v>20</v>
      </c>
      <c r="AE2" s="30" t="s">
        <v>21</v>
      </c>
      <c r="AF2" s="30" t="s">
        <v>22</v>
      </c>
      <c r="AG2" s="30" t="s">
        <v>23</v>
      </c>
      <c r="AH2" s="30" t="s">
        <v>24</v>
      </c>
      <c r="AI2" s="50" t="s">
        <v>46</v>
      </c>
    </row>
    <row r="3" spans="1:35" s="15" customFormat="1" x14ac:dyDescent="0.25">
      <c r="A3" s="30" t="s">
        <v>25</v>
      </c>
      <c r="B3" s="30" t="s">
        <v>26</v>
      </c>
      <c r="C3" s="30" t="s">
        <v>27</v>
      </c>
      <c r="D3" s="30" t="s">
        <v>27</v>
      </c>
      <c r="E3" s="30" t="s">
        <v>28</v>
      </c>
      <c r="F3" s="30" t="s">
        <v>28</v>
      </c>
      <c r="G3" s="30" t="s">
        <v>28</v>
      </c>
      <c r="H3" s="30" t="s">
        <v>29</v>
      </c>
      <c r="I3" s="30" t="s">
        <v>29</v>
      </c>
      <c r="J3" s="30" t="s">
        <v>29</v>
      </c>
      <c r="K3" s="30" t="s">
        <v>30</v>
      </c>
      <c r="L3" s="30" t="s">
        <v>30</v>
      </c>
      <c r="M3" s="30" t="s">
        <v>30</v>
      </c>
      <c r="N3" s="30" t="s">
        <v>30</v>
      </c>
      <c r="O3" s="30" t="s">
        <v>31</v>
      </c>
      <c r="P3" s="30" t="s">
        <v>31</v>
      </c>
      <c r="Q3" s="30" t="s">
        <v>31</v>
      </c>
      <c r="R3" s="30" t="s">
        <v>31</v>
      </c>
      <c r="S3" s="30" t="s">
        <v>31</v>
      </c>
      <c r="T3" s="30" t="s">
        <v>31</v>
      </c>
      <c r="U3" s="30" t="s">
        <v>26</v>
      </c>
      <c r="V3" s="30" t="s">
        <v>27</v>
      </c>
      <c r="W3" s="30" t="s">
        <v>28</v>
      </c>
      <c r="X3" s="30" t="s">
        <v>28</v>
      </c>
      <c r="Y3" s="30" t="s">
        <v>27</v>
      </c>
      <c r="Z3" s="30" t="s">
        <v>28</v>
      </c>
      <c r="AA3" s="30" t="s">
        <v>26</v>
      </c>
      <c r="AB3" s="30" t="s">
        <v>28</v>
      </c>
      <c r="AC3" s="30" t="s">
        <v>27</v>
      </c>
      <c r="AD3" s="30" t="s">
        <v>27</v>
      </c>
      <c r="AE3" s="30" t="s">
        <v>27</v>
      </c>
      <c r="AF3" s="30" t="s">
        <v>27</v>
      </c>
      <c r="AG3" s="30" t="s">
        <v>27</v>
      </c>
      <c r="AH3" s="30" t="s">
        <v>28</v>
      </c>
      <c r="AI3" s="50"/>
    </row>
    <row r="4" spans="1:35" s="15" customFormat="1" x14ac:dyDescent="0.25">
      <c r="A4" s="30" t="s">
        <v>32</v>
      </c>
      <c r="B4" s="30" t="s">
        <v>115</v>
      </c>
      <c r="C4" s="30" t="s">
        <v>47</v>
      </c>
      <c r="D4" s="30" t="s">
        <v>33</v>
      </c>
      <c r="E4" s="30" t="s">
        <v>42</v>
      </c>
      <c r="F4" s="30" t="s">
        <v>43</v>
      </c>
      <c r="G4" s="30" t="s">
        <v>34</v>
      </c>
      <c r="H4" s="30" t="s">
        <v>35</v>
      </c>
      <c r="I4" s="30" t="s">
        <v>36</v>
      </c>
      <c r="J4" s="30" t="s">
        <v>37</v>
      </c>
      <c r="K4" s="30" t="s">
        <v>38</v>
      </c>
      <c r="L4" s="30" t="s">
        <v>39</v>
      </c>
      <c r="M4" s="30" t="s">
        <v>40</v>
      </c>
      <c r="N4" s="30" t="s">
        <v>41</v>
      </c>
      <c r="O4" s="30" t="s">
        <v>48</v>
      </c>
      <c r="P4" s="30" t="s">
        <v>50</v>
      </c>
      <c r="Q4" s="30" t="s">
        <v>49</v>
      </c>
      <c r="R4" s="30" t="s">
        <v>51</v>
      </c>
      <c r="S4" s="30" t="s">
        <v>52</v>
      </c>
      <c r="T4" s="30" t="s">
        <v>31</v>
      </c>
      <c r="U4" s="30" t="s">
        <v>115</v>
      </c>
      <c r="V4" s="30" t="s">
        <v>117</v>
      </c>
      <c r="W4" s="30" t="s">
        <v>42</v>
      </c>
      <c r="X4" s="30" t="s">
        <v>43</v>
      </c>
      <c r="Y4" s="30" t="s">
        <v>116</v>
      </c>
      <c r="Z4" s="30" t="s">
        <v>116</v>
      </c>
      <c r="AA4" s="30" t="s">
        <v>115</v>
      </c>
      <c r="AB4" s="30" t="s">
        <v>43</v>
      </c>
      <c r="AC4" s="30" t="s">
        <v>117</v>
      </c>
      <c r="AD4" s="30" t="s">
        <v>117</v>
      </c>
      <c r="AE4" s="30" t="s">
        <v>117</v>
      </c>
      <c r="AF4" s="30" t="s">
        <v>117</v>
      </c>
      <c r="AG4" s="30" t="s">
        <v>117</v>
      </c>
      <c r="AH4" s="30" t="s">
        <v>42</v>
      </c>
      <c r="AI4" s="50"/>
    </row>
    <row r="5" spans="1:35" s="15" customFormat="1" x14ac:dyDescent="0.25">
      <c r="A5" s="30" t="s">
        <v>7</v>
      </c>
      <c r="B5" s="30" t="s">
        <v>44</v>
      </c>
      <c r="C5" s="30" t="s">
        <v>44</v>
      </c>
      <c r="D5" s="30" t="s">
        <v>44</v>
      </c>
      <c r="E5" s="30" t="s">
        <v>44</v>
      </c>
      <c r="F5" s="30" t="s">
        <v>44</v>
      </c>
      <c r="G5" s="30" t="s">
        <v>44</v>
      </c>
      <c r="H5" s="30" t="s">
        <v>44</v>
      </c>
      <c r="I5" s="30" t="s">
        <v>44</v>
      </c>
      <c r="J5" s="30" t="s">
        <v>44</v>
      </c>
      <c r="K5" s="30" t="s">
        <v>44</v>
      </c>
      <c r="L5" s="30" t="s">
        <v>44</v>
      </c>
      <c r="M5" s="30" t="s">
        <v>44</v>
      </c>
      <c r="N5" s="30" t="s">
        <v>44</v>
      </c>
      <c r="O5" s="30" t="s">
        <v>44</v>
      </c>
      <c r="P5" s="30" t="s">
        <v>44</v>
      </c>
      <c r="Q5" s="30" t="s">
        <v>44</v>
      </c>
      <c r="R5" s="30" t="s">
        <v>44</v>
      </c>
      <c r="S5" s="30" t="s">
        <v>44</v>
      </c>
      <c r="T5" s="30" t="s">
        <v>44</v>
      </c>
      <c r="U5" s="30" t="s">
        <v>44</v>
      </c>
      <c r="V5" s="30" t="s">
        <v>44</v>
      </c>
      <c r="W5" s="30" t="s">
        <v>44</v>
      </c>
      <c r="X5" s="30" t="s">
        <v>44</v>
      </c>
      <c r="Y5" s="30" t="s">
        <v>44</v>
      </c>
      <c r="Z5" s="30" t="s">
        <v>44</v>
      </c>
      <c r="AA5" s="30" t="s">
        <v>44</v>
      </c>
      <c r="AB5" s="30" t="s">
        <v>44</v>
      </c>
      <c r="AC5" s="30" t="s">
        <v>44</v>
      </c>
      <c r="AD5" s="30" t="s">
        <v>44</v>
      </c>
      <c r="AE5" s="30" t="s">
        <v>44</v>
      </c>
      <c r="AF5" s="30" t="s">
        <v>44</v>
      </c>
      <c r="AG5" s="30" t="s">
        <v>44</v>
      </c>
      <c r="AH5" s="30" t="s">
        <v>44</v>
      </c>
      <c r="AI5" s="15" t="s">
        <v>44</v>
      </c>
    </row>
    <row r="6" spans="1:35" x14ac:dyDescent="0.25">
      <c r="A6" s="30">
        <v>1985</v>
      </c>
      <c r="B6" s="22">
        <f>Fuel!B6/Energy!J4</f>
        <v>4.4917735129053116E-2</v>
      </c>
      <c r="C6" s="22">
        <f>Fuel!C6/Energy!J4</f>
        <v>8.1498108262313643E-2</v>
      </c>
      <c r="D6" s="22">
        <f>Fuel!D6/Energy!J4</f>
        <v>1.2395691291645606E-2</v>
      </c>
      <c r="E6" s="22">
        <f>Fuel!E6/Energy!J4</f>
        <v>0.30528216561211619</v>
      </c>
      <c r="F6" s="22">
        <f>Fuel!F6/Energy!J4</f>
        <v>0</v>
      </c>
      <c r="G6" s="22">
        <f>Fuel!G6/Energy!J4</f>
        <v>0</v>
      </c>
      <c r="H6" s="22">
        <f>Fuel!H6/Energy!J4</f>
        <v>7.0948387589103946E-3</v>
      </c>
      <c r="I6" s="22">
        <f>Fuel!I6/Energy!J4</f>
        <v>3.5364366569181844E-3</v>
      </c>
      <c r="J6" s="22">
        <f>Fuel!J6/Energy!J4</f>
        <v>3.5144712118441592E-4</v>
      </c>
      <c r="K6" s="22">
        <f>Fuel!K6/Energy!J4</f>
        <v>0.26184888616971053</v>
      </c>
      <c r="L6" s="22">
        <f>Fuel!L6/Energy!J4</f>
        <v>0</v>
      </c>
      <c r="M6" s="22">
        <f>Fuel!M6/Energy!J4</f>
        <v>0</v>
      </c>
      <c r="N6" s="22">
        <f>Fuel!N6/Energy!J4</f>
        <v>0</v>
      </c>
      <c r="O6" s="22">
        <f>Fuel!O6/Energy!J4</f>
        <v>0.11940543422948609</v>
      </c>
      <c r="P6" s="22">
        <f>Fuel!P6/Energy!J4</f>
        <v>5.7841196068787685E-3</v>
      </c>
      <c r="Q6" s="22">
        <f>Fuel!Q6/Energy!J4</f>
        <v>4.6836987778339938E-2</v>
      </c>
      <c r="R6" s="22">
        <f>Fuel!R6/Energy!J4</f>
        <v>2.5803368399018686E-2</v>
      </c>
      <c r="S6" s="22">
        <f>Fuel!S6/Energy!J4</f>
        <v>5.2261509655746621E-2</v>
      </c>
      <c r="T6" s="22">
        <f>Fuel!T6/Energy!J4</f>
        <v>3.2983271328677628E-2</v>
      </c>
      <c r="U6" s="22">
        <f>Fuel!U6/Energy!G4</f>
        <v>7.220261494880828E-2</v>
      </c>
      <c r="V6" s="22">
        <f>Fuel!V6/Energy!G4</f>
        <v>0.50396070046066954</v>
      </c>
      <c r="W6" s="22">
        <f>Fuel!W6/Energy!G4</f>
        <v>0.42093816615387541</v>
      </c>
      <c r="X6" s="22">
        <f>Fuel!X6/Energy!G4</f>
        <v>2.8985184366468698E-3</v>
      </c>
      <c r="Y6" s="22">
        <f>Fuel!Y6/Energy!I4</f>
        <v>0.98438387063348076</v>
      </c>
      <c r="Z6" s="22">
        <f>Fuel!Z6/Energy!I4</f>
        <v>1.5616129366519313E-2</v>
      </c>
      <c r="AA6" s="22">
        <f>Fuel!AA6/Energy!F4</f>
        <v>0.25928657529922816</v>
      </c>
      <c r="AB6" s="22">
        <f>Fuel!AB6/Energy!F4</f>
        <v>0.25231558042980268</v>
      </c>
      <c r="AC6" s="22">
        <f>Fuel!AC6/Energy!F4</f>
        <v>0.48839784427096916</v>
      </c>
      <c r="AD6" s="22">
        <f>Fuel!AD6/Energy!E4</f>
        <v>1</v>
      </c>
      <c r="AE6" s="22">
        <f>Fuel!AE6/Energy!D4</f>
        <v>1</v>
      </c>
      <c r="AF6" s="22">
        <f>Fuel!AF6/Energy!B4</f>
        <v>1</v>
      </c>
      <c r="AG6" s="22">
        <f>Fuel!AG6/Energy!C4</f>
        <v>1</v>
      </c>
      <c r="AH6" s="22">
        <f>Fuel!AH6/Energy!H4</f>
        <v>1</v>
      </c>
      <c r="AI6" s="4"/>
    </row>
    <row r="7" spans="1:35" x14ac:dyDescent="0.25">
      <c r="A7" s="30">
        <v>1986</v>
      </c>
      <c r="B7" s="22">
        <f>Fuel!B7/Energy!J5</f>
        <v>4.5043980972994002E-2</v>
      </c>
      <c r="C7" s="22">
        <f>Fuel!C7/Energy!J5</f>
        <v>8.024121845988326E-2</v>
      </c>
      <c r="D7" s="22">
        <f>Fuel!D7/Energy!J5</f>
        <v>1.3430688274980451E-2</v>
      </c>
      <c r="E7" s="22">
        <f>Fuel!E7/Energy!J5</f>
        <v>0.30381538162861671</v>
      </c>
      <c r="F7" s="22">
        <f>Fuel!F7/Energy!J5</f>
        <v>0</v>
      </c>
      <c r="G7" s="22">
        <f>Fuel!G7/Energy!J5</f>
        <v>0</v>
      </c>
      <c r="H7" s="22">
        <f>Fuel!H7/Energy!J5</f>
        <v>7.1147795218221887E-3</v>
      </c>
      <c r="I7" s="22">
        <f>Fuel!I7/Energy!J5</f>
        <v>3.5463761703200388E-3</v>
      </c>
      <c r="J7" s="22">
        <f>Fuel!J7/Energy!J5</f>
        <v>3.5243489891379279E-4</v>
      </c>
      <c r="K7" s="22">
        <f>Fuel!K7/Energy!J5</f>
        <v>0.26258483898488477</v>
      </c>
      <c r="L7" s="22">
        <f>Fuel!L7/Energy!J5</f>
        <v>0</v>
      </c>
      <c r="M7" s="22">
        <f>Fuel!M7/Energy!J5</f>
        <v>0</v>
      </c>
      <c r="N7" s="22">
        <f>Fuel!N7/Energy!J5</f>
        <v>0</v>
      </c>
      <c r="O7" s="22">
        <f>Fuel!O7/Energy!J5</f>
        <v>0.11974103529601592</v>
      </c>
      <c r="P7" s="22">
        <f>Fuel!P7/Energy!J5</f>
        <v>5.8003764608614266E-3</v>
      </c>
      <c r="Q7" s="22">
        <f>Fuel!Q7/Energy!J5</f>
        <v>4.6968627876237387E-2</v>
      </c>
      <c r="R7" s="22">
        <f>Fuel!R7/Energy!J5</f>
        <v>2.5875891379322336E-2</v>
      </c>
      <c r="S7" s="22">
        <f>Fuel!S7/Energy!J5</f>
        <v>5.240839592178724E-2</v>
      </c>
      <c r="T7" s="22">
        <f>Fuel!T7/Energy!J5</f>
        <v>3.3075974153360409E-2</v>
      </c>
      <c r="U7" s="22">
        <f>Fuel!U7/Energy!G5</f>
        <v>7.0454046300821083E-2</v>
      </c>
      <c r="V7" s="22">
        <f>Fuel!V7/Energy!G5</f>
        <v>0.51101045887990426</v>
      </c>
      <c r="W7" s="22">
        <f>Fuel!W7/Energy!G5</f>
        <v>0.4128788478326223</v>
      </c>
      <c r="X7" s="22">
        <f>Fuel!X7/Energy!G5</f>
        <v>5.6566469866524615E-3</v>
      </c>
      <c r="Y7" s="22">
        <f>Fuel!Y7/Energy!I5</f>
        <v>0.98473523700816734</v>
      </c>
      <c r="Z7" s="22">
        <f>Fuel!Z7/Energy!I5</f>
        <v>1.5264762991832761E-2</v>
      </c>
      <c r="AA7" s="22">
        <f>Fuel!AA7/Energy!F5</f>
        <v>0.25925162314416084</v>
      </c>
      <c r="AB7" s="22">
        <f>Fuel!AB7/Energy!F5</f>
        <v>0.2524163692259217</v>
      </c>
      <c r="AC7" s="22">
        <f>Fuel!AC7/Energy!F5</f>
        <v>0.48833200762991757</v>
      </c>
      <c r="AD7" s="22">
        <f>Fuel!AD7/Energy!E5</f>
        <v>1</v>
      </c>
      <c r="AE7" s="22">
        <f>Fuel!AE7/Energy!D5</f>
        <v>1</v>
      </c>
      <c r="AF7" s="22">
        <f>Fuel!AF7/Energy!B5</f>
        <v>1</v>
      </c>
      <c r="AG7" s="22">
        <f>Fuel!AG7/Energy!C5</f>
        <v>1</v>
      </c>
      <c r="AH7" s="22">
        <f>Fuel!AH7/Energy!H5</f>
        <v>1</v>
      </c>
      <c r="AI7" s="4"/>
    </row>
    <row r="8" spans="1:35" x14ac:dyDescent="0.25">
      <c r="A8" s="30">
        <v>1987</v>
      </c>
      <c r="B8" s="22">
        <f>Fuel!B8/Energy!J6</f>
        <v>4.5170938470571118E-2</v>
      </c>
      <c r="C8" s="22">
        <f>Fuel!C8/Energy!J6</f>
        <v>7.8977243511752893E-2</v>
      </c>
      <c r="D8" s="22">
        <f>Fuel!D8/Energy!J6</f>
        <v>1.4471519583975037E-2</v>
      </c>
      <c r="E8" s="22">
        <f>Fuel!E8/Energy!J6</f>
        <v>0.3023403293162521</v>
      </c>
      <c r="F8" s="22">
        <f>Fuel!F8/Energy!J6</f>
        <v>0</v>
      </c>
      <c r="G8" s="22">
        <f>Fuel!G8/Energy!J6</f>
        <v>0</v>
      </c>
      <c r="H8" s="22">
        <f>Fuel!H8/Energy!J6</f>
        <v>7.1348326917328357E-3</v>
      </c>
      <c r="I8" s="22">
        <f>Fuel!I8/Energy!J6</f>
        <v>3.556371713216678E-3</v>
      </c>
      <c r="J8" s="22">
        <f>Fuel!J8/Energy!J6</f>
        <v>3.5342824479171964E-4</v>
      </c>
      <c r="K8" s="22">
        <f>Fuel!K8/Energy!J6</f>
        <v>0.26332494039997062</v>
      </c>
      <c r="L8" s="22">
        <f>Fuel!L8/Energy!J6</f>
        <v>0</v>
      </c>
      <c r="M8" s="22">
        <f>Fuel!M8/Energy!J6</f>
        <v>0</v>
      </c>
      <c r="N8" s="22">
        <f>Fuel!N8/Energy!J6</f>
        <v>0</v>
      </c>
      <c r="O8" s="22">
        <f>Fuel!O8/Energy!J6</f>
        <v>0.12007852816121359</v>
      </c>
      <c r="P8" s="22">
        <f>Fuel!P8/Energy!J6</f>
        <v>5.8167249554786794E-3</v>
      </c>
      <c r="Q8" s="22">
        <f>Fuel!Q8/Energy!J6</f>
        <v>4.7101010035429242E-2</v>
      </c>
      <c r="R8" s="22">
        <f>Fuel!R8/Energy!J6</f>
        <v>2.5948823175005926E-2</v>
      </c>
      <c r="S8" s="22">
        <f>Fuel!S8/Energy!J6</f>
        <v>5.2556110192474241E-2</v>
      </c>
      <c r="T8" s="22">
        <f>Fuel!T8/Energy!J6</f>
        <v>3.316919954813527E-2</v>
      </c>
      <c r="U8" s="22">
        <f>Fuel!U8/Energy!G6</f>
        <v>6.8788167128999517E-2</v>
      </c>
      <c r="V8" s="22">
        <f>Fuel!V8/Energy!G6</f>
        <v>0.51772683557492027</v>
      </c>
      <c r="W8" s="22">
        <f>Fuel!W8/Energy!G6</f>
        <v>0.40520065312982317</v>
      </c>
      <c r="X8" s="22">
        <f>Fuel!X8/Energy!G6</f>
        <v>8.2843441662569101E-3</v>
      </c>
      <c r="Y8" s="22">
        <f>Fuel!Y8/Energy!I6</f>
        <v>0.98510083104148649</v>
      </c>
      <c r="Z8" s="22">
        <f>Fuel!Z8/Energy!I6</f>
        <v>1.4899168958513551E-2</v>
      </c>
      <c r="AA8" s="22">
        <f>Fuel!AA8/Energy!F6</f>
        <v>0.25921668041101192</v>
      </c>
      <c r="AB8" s="22">
        <f>Fuel!AB8/Energy!F6</f>
        <v>0.25251713085279132</v>
      </c>
      <c r="AC8" s="22">
        <f>Fuel!AC8/Energy!F6</f>
        <v>0.48826618873619687</v>
      </c>
      <c r="AD8" s="22">
        <f>Fuel!AD8/Energy!E6</f>
        <v>1</v>
      </c>
      <c r="AE8" s="22">
        <f>Fuel!AE8/Energy!D6</f>
        <v>1</v>
      </c>
      <c r="AF8" s="22">
        <f>Fuel!AF8/Energy!B6</f>
        <v>1</v>
      </c>
      <c r="AG8" s="22">
        <f>Fuel!AG8/Energy!C6</f>
        <v>1</v>
      </c>
      <c r="AH8" s="22">
        <f>Fuel!AH8/Energy!H6</f>
        <v>1</v>
      </c>
      <c r="AI8" s="4"/>
    </row>
    <row r="9" spans="1:35" x14ac:dyDescent="0.25">
      <c r="A9" s="30">
        <v>1988</v>
      </c>
      <c r="B9" s="22">
        <f>Fuel!B9/Energy!J7</f>
        <v>4.5298613656229274E-2</v>
      </c>
      <c r="C9" s="22">
        <f>Fuel!C9/Energy!J7</f>
        <v>7.7706123339651892E-2</v>
      </c>
      <c r="D9" s="22">
        <f>Fuel!D9/Energy!J7</f>
        <v>1.5518234690610951E-2</v>
      </c>
      <c r="E9" s="22">
        <f>Fuel!E9/Energy!J7</f>
        <v>0.30085693856398776</v>
      </c>
      <c r="F9" s="22">
        <f>Fuel!F9/Energy!J7</f>
        <v>0</v>
      </c>
      <c r="G9" s="22">
        <f>Fuel!G9/Energy!J7</f>
        <v>0</v>
      </c>
      <c r="H9" s="22">
        <f>Fuel!H9/Energy!J7</f>
        <v>7.154999221793982E-3</v>
      </c>
      <c r="I9" s="22">
        <f>Fuel!I9/Energy!J7</f>
        <v>3.5664237607084559E-3</v>
      </c>
      <c r="J9" s="22">
        <f>Fuel!J9/Energy!J7</f>
        <v>3.5442720603313851E-4</v>
      </c>
      <c r="K9" s="22">
        <f>Fuel!K9/Energy!J7</f>
        <v>0.26406922559289153</v>
      </c>
      <c r="L9" s="22">
        <f>Fuel!L9/Energy!J7</f>
        <v>0</v>
      </c>
      <c r="M9" s="22">
        <f>Fuel!M9/Energy!J7</f>
        <v>0</v>
      </c>
      <c r="N9" s="22">
        <f>Fuel!N9/Energy!J7</f>
        <v>0</v>
      </c>
      <c r="O9" s="22">
        <f>Fuel!O9/Energy!J7</f>
        <v>0.12041792886652593</v>
      </c>
      <c r="P9" s="22">
        <f>Fuel!P9/Energy!J7</f>
        <v>5.8331658677943836E-3</v>
      </c>
      <c r="Q9" s="22">
        <f>Fuel!Q9/Energy!J7</f>
        <v>4.7234140548200722E-2</v>
      </c>
      <c r="R9" s="22">
        <f>Fuel!R9/Energy!J7</f>
        <v>2.6022167252606528E-2</v>
      </c>
      <c r="S9" s="22">
        <f>Fuel!S9/Energy!J7</f>
        <v>5.2704659488846776E-2</v>
      </c>
      <c r="T9" s="22">
        <f>Fuel!T9/Energy!J7</f>
        <v>3.3262951944118734E-2</v>
      </c>
      <c r="U9" s="22">
        <f>Fuel!U9/Energy!G7</f>
        <v>6.719924736602155E-2</v>
      </c>
      <c r="V9" s="22">
        <f>Fuel!V9/Energy!G7</f>
        <v>0.52413293263575733</v>
      </c>
      <c r="W9" s="22">
        <f>Fuel!W9/Energy!G7</f>
        <v>0.39787717162310032</v>
      </c>
      <c r="X9" s="22">
        <f>Fuel!X9/Energy!G7</f>
        <v>1.0790648375120762E-2</v>
      </c>
      <c r="Y9" s="22">
        <f>Fuel!Y9/Energy!I7</f>
        <v>0.9854815347585949</v>
      </c>
      <c r="Z9" s="22">
        <f>Fuel!Z9/Energy!I7</f>
        <v>1.4518465241405057E-2</v>
      </c>
      <c r="AA9" s="22">
        <f>Fuel!AA9/Energy!F7</f>
        <v>0.2591817470959723</v>
      </c>
      <c r="AB9" s="22">
        <f>Fuel!AB9/Energy!F7</f>
        <v>0.2526178653213958</v>
      </c>
      <c r="AC9" s="22">
        <f>Fuel!AC9/Energy!F7</f>
        <v>0.48820038758263179</v>
      </c>
      <c r="AD9" s="22">
        <f>Fuel!AD9/Energy!E7</f>
        <v>1</v>
      </c>
      <c r="AE9" s="22">
        <f>Fuel!AE9/Energy!D7</f>
        <v>1</v>
      </c>
      <c r="AF9" s="22">
        <f>Fuel!AF9/Energy!B7</f>
        <v>1</v>
      </c>
      <c r="AG9" s="22">
        <f>Fuel!AG9/Energy!C7</f>
        <v>1</v>
      </c>
      <c r="AH9" s="22">
        <f>Fuel!AH9/Energy!H7</f>
        <v>1</v>
      </c>
      <c r="AI9" s="4"/>
    </row>
    <row r="10" spans="1:35" x14ac:dyDescent="0.25">
      <c r="A10" s="30">
        <v>1989</v>
      </c>
      <c r="B10" s="22">
        <f>Fuel!B10/Energy!J8</f>
        <v>4.5427012632831679E-2</v>
      </c>
      <c r="C10" s="22">
        <f>Fuel!C10/Energy!J8</f>
        <v>7.6427797184141527E-2</v>
      </c>
      <c r="D10" s="22">
        <f>Fuel!D10/Energy!J8</f>
        <v>1.657088362778332E-2</v>
      </c>
      <c r="E10" s="22">
        <f>Fuel!E10/Energy!J8</f>
        <v>0.29936513846586815</v>
      </c>
      <c r="F10" s="22">
        <f>Fuel!F10/Energy!J8</f>
        <v>0</v>
      </c>
      <c r="G10" s="22">
        <f>Fuel!G10/Energy!J8</f>
        <v>0</v>
      </c>
      <c r="H10" s="22">
        <f>Fuel!H10/Energy!J8</f>
        <v>7.1752800759640719E-3</v>
      </c>
      <c r="I10" s="22">
        <f>Fuel!I10/Energy!J8</f>
        <v>3.576532793282401E-3</v>
      </c>
      <c r="J10" s="22">
        <f>Fuel!J10/Energy!J8</f>
        <v>3.554318303883132E-4</v>
      </c>
      <c r="K10" s="22">
        <f>Fuel!K10/Energy!J8</f>
        <v>0.26481773014041765</v>
      </c>
      <c r="L10" s="22">
        <f>Fuel!L10/Energy!J8</f>
        <v>0</v>
      </c>
      <c r="M10" s="22">
        <f>Fuel!M10/Energy!J8</f>
        <v>0</v>
      </c>
      <c r="N10" s="22">
        <f>Fuel!N10/Energy!J8</f>
        <v>0</v>
      </c>
      <c r="O10" s="22">
        <f>Fuel!O10/Energy!J8</f>
        <v>0.12075925363527881</v>
      </c>
      <c r="P10" s="22">
        <f>Fuel!P10/Energy!J8</f>
        <v>5.8496999836828009E-3</v>
      </c>
      <c r="Q10" s="22">
        <f>Fuel!Q10/Energy!J8</f>
        <v>4.7368025778179453E-2</v>
      </c>
      <c r="R10" s="22">
        <f>Fuel!R10/Energy!J8</f>
        <v>2.6095927117965028E-2</v>
      </c>
      <c r="S10" s="22">
        <f>Fuel!S10/Energy!J8</f>
        <v>5.2854050911549044E-2</v>
      </c>
      <c r="T10" s="22">
        <f>Fuel!T10/Energy!J8</f>
        <v>3.3357235822667662E-2</v>
      </c>
      <c r="U10" s="22">
        <f>Fuel!U10/Energy!G8</f>
        <v>6.5682074420784303E-2</v>
      </c>
      <c r="V10" s="22">
        <f>Fuel!V10/Energy!G8</f>
        <v>0.5302497658275418</v>
      </c>
      <c r="W10" s="22">
        <f>Fuel!W10/Energy!G8</f>
        <v>0.39088437798692521</v>
      </c>
      <c r="X10" s="22">
        <f>Fuel!X10/Energy!G8</f>
        <v>1.3183781764748772E-2</v>
      </c>
      <c r="Y10" s="22">
        <f>Fuel!Y10/Energy!I8</f>
        <v>0.98587830462969073</v>
      </c>
      <c r="Z10" s="22">
        <f>Fuel!Z10/Energy!I8</f>
        <v>1.4121695370309247E-2</v>
      </c>
      <c r="AA10" s="22">
        <f>Fuel!AA10/Energy!F8</f>
        <v>0.25914682319523469</v>
      </c>
      <c r="AB10" s="22">
        <f>Fuel!AB10/Energy!F8</f>
        <v>0.2527185726427138</v>
      </c>
      <c r="AC10" s="22">
        <f>Fuel!AC10/Energy!F8</f>
        <v>0.48813460416205146</v>
      </c>
      <c r="AD10" s="22">
        <f>Fuel!AD10/Energy!E8</f>
        <v>1</v>
      </c>
      <c r="AE10" s="22">
        <f>Fuel!AE10/Energy!D8</f>
        <v>1</v>
      </c>
      <c r="AF10" s="22">
        <f>Fuel!AF10/Energy!B8</f>
        <v>1</v>
      </c>
      <c r="AG10" s="22">
        <f>Fuel!AG10/Energy!C8</f>
        <v>1</v>
      </c>
      <c r="AH10" s="22">
        <f>Fuel!AH10/Energy!H8</f>
        <v>1</v>
      </c>
      <c r="AI10" s="4"/>
    </row>
    <row r="11" spans="1:35" x14ac:dyDescent="0.25">
      <c r="A11" s="30">
        <v>1990</v>
      </c>
      <c r="B11" s="22">
        <f>Fuel!B11/Energy!J9</f>
        <v>4.4873659933877943E-2</v>
      </c>
      <c r="C11" s="22">
        <f>Fuel!C11/Energy!J9</f>
        <v>7.4016489860654386E-2</v>
      </c>
      <c r="D11" s="22">
        <f>Fuel!D11/Energy!J9</f>
        <v>1.7365407236538153E-2</v>
      </c>
      <c r="E11" s="22">
        <f>Fuel!E11/Energy!J9</f>
        <v>0.29340251065509892</v>
      </c>
      <c r="F11" s="22">
        <f>Fuel!F11/Energy!J9</f>
        <v>0</v>
      </c>
      <c r="G11" s="22">
        <f>Fuel!G11/Energy!J9</f>
        <v>0</v>
      </c>
      <c r="H11" s="22">
        <f>Fuel!H11/Energy!J9</f>
        <v>7.0878770008845965E-3</v>
      </c>
      <c r="I11" s="22">
        <f>Fuel!I11/Energy!J9</f>
        <v>3.5329665546204965E-3</v>
      </c>
      <c r="J11" s="22">
        <f>Fuel!J11/Energy!J9</f>
        <v>3.5110226629768914E-4</v>
      </c>
      <c r="K11" s="22">
        <f>Fuel!K11/Energy!J9</f>
        <v>0.26159194888800724</v>
      </c>
      <c r="L11" s="22">
        <f>Fuel!L11/Energy!J9</f>
        <v>0</v>
      </c>
      <c r="M11" s="22">
        <f>Fuel!M11/Energy!J9</f>
        <v>0</v>
      </c>
      <c r="N11" s="22">
        <f>Fuel!N11/Energy!J9</f>
        <v>0</v>
      </c>
      <c r="O11" s="22">
        <f>Fuel!O11/Energy!J9</f>
        <v>0.12560754110068065</v>
      </c>
      <c r="P11" s="22">
        <f>Fuel!P11/Energy!J9</f>
        <v>6.0845559160729382E-3</v>
      </c>
      <c r="Q11" s="22">
        <f>Fuel!Q11/Energy!J9</f>
        <v>4.926977490901447E-2</v>
      </c>
      <c r="R11" s="22">
        <f>Fuel!R11/Energy!J9</f>
        <v>2.7143636113634972E-2</v>
      </c>
      <c r="S11" s="22">
        <f>Fuel!S11/Energy!J9</f>
        <v>5.4976055021512441E-2</v>
      </c>
      <c r="T11" s="22">
        <f>Fuel!T11/Energy!J9</f>
        <v>3.4696474543105114E-2</v>
      </c>
      <c r="U11" s="22">
        <f>Fuel!U11/Energy!G9</f>
        <v>6.4231896052253309E-2</v>
      </c>
      <c r="V11" s="22">
        <f>Fuel!V11/Energy!G9</f>
        <v>0.53609649490775935</v>
      </c>
      <c r="W11" s="22">
        <f>Fuel!W11/Energy!G9</f>
        <v>0.3842003686927859</v>
      </c>
      <c r="X11" s="22">
        <f>Fuel!X11/Energy!G9</f>
        <v>1.5471240347201392E-2</v>
      </c>
      <c r="Y11" s="22">
        <f>Fuel!Y11/Energy!I9</f>
        <v>0.98629217959348869</v>
      </c>
      <c r="Z11" s="22">
        <f>Fuel!Z11/Energy!I9</f>
        <v>1.3707820406511254E-2</v>
      </c>
      <c r="AA11" s="22">
        <f>Fuel!AA11/Energy!F9</f>
        <v>0.25911190870499412</v>
      </c>
      <c r="AB11" s="22">
        <f>Fuel!AB11/Energy!F9</f>
        <v>0.25281925282771778</v>
      </c>
      <c r="AC11" s="22">
        <f>Fuel!AC11/Energy!F9</f>
        <v>0.4880688384672881</v>
      </c>
      <c r="AD11" s="22">
        <f>Fuel!AD11/Energy!E9</f>
        <v>1</v>
      </c>
      <c r="AE11" s="22">
        <f>Fuel!AE11/Energy!D9</f>
        <v>1</v>
      </c>
      <c r="AF11" s="22">
        <f>Fuel!AF11/Energy!B9</f>
        <v>1</v>
      </c>
      <c r="AG11" s="22">
        <f>Fuel!AG11/Energy!C9</f>
        <v>1</v>
      </c>
      <c r="AH11" s="22">
        <f>Fuel!AH11/Energy!H9</f>
        <v>1</v>
      </c>
      <c r="AI11" s="4"/>
    </row>
    <row r="12" spans="1:35" x14ac:dyDescent="0.25">
      <c r="A12" s="30">
        <v>1991</v>
      </c>
      <c r="B12" s="22">
        <f>Fuel!B12/Energy!J10</f>
        <v>4.5559556129308044E-2</v>
      </c>
      <c r="C12" s="22">
        <f>Fuel!C12/Energy!J10</f>
        <v>7.2947273066076943E-2</v>
      </c>
      <c r="D12" s="22">
        <f>Fuel!D12/Energy!J10</f>
        <v>1.8465852090902526E-2</v>
      </c>
      <c r="E12" s="22">
        <f>Fuel!E12/Energy!J10</f>
        <v>0.29553576279059368</v>
      </c>
      <c r="F12" s="22">
        <f>Fuel!F12/Energy!J10</f>
        <v>0</v>
      </c>
      <c r="G12" s="22">
        <f>Fuel!G12/Energy!J10</f>
        <v>0</v>
      </c>
      <c r="H12" s="22">
        <f>Fuel!H12/Energy!J10</f>
        <v>6.5154688980930357E-3</v>
      </c>
      <c r="I12" s="22">
        <f>Fuel!I12/Energy!J10</f>
        <v>3.2476485838791929E-3</v>
      </c>
      <c r="J12" s="22">
        <f>Fuel!J12/Energy!J10</f>
        <v>3.2274768535445393E-4</v>
      </c>
      <c r="K12" s="22">
        <f>Fuel!K12/Energy!J10</f>
        <v>0.25474294174019091</v>
      </c>
      <c r="L12" s="22">
        <f>Fuel!L12/Energy!J10</f>
        <v>1.7319923185264393E-3</v>
      </c>
      <c r="M12" s="22">
        <f>Fuel!M12/Energy!J10</f>
        <v>6.6963809072724859E-4</v>
      </c>
      <c r="N12" s="22">
        <f>Fuel!N12/Energy!J10</f>
        <v>1.2841485904503168E-4</v>
      </c>
      <c r="O12" s="22">
        <f>Fuel!O12/Energy!J10</f>
        <v>0.12642283547124347</v>
      </c>
      <c r="P12" s="22">
        <f>Fuel!P12/Energy!J10</f>
        <v>5.9984597779324722E-3</v>
      </c>
      <c r="Q12" s="22">
        <f>Fuel!Q12/Energy!J10</f>
        <v>4.9760234380455168E-2</v>
      </c>
      <c r="R12" s="22">
        <f>Fuel!R12/Energy!J10</f>
        <v>2.7161735093781832E-2</v>
      </c>
      <c r="S12" s="22">
        <f>Fuel!S12/Energy!J10</f>
        <v>5.5078727140733752E-2</v>
      </c>
      <c r="T12" s="22">
        <f>Fuel!T12/Energy!J10</f>
        <v>3.5710711883155839E-2</v>
      </c>
      <c r="U12" s="22">
        <f>Fuel!U12/Energy!G10</f>
        <v>6.3168500847857786E-2</v>
      </c>
      <c r="V12" s="22">
        <f>Fuel!V12/Energy!G10</f>
        <v>0.53932681794162241</v>
      </c>
      <c r="W12" s="22">
        <f>Fuel!W12/Energy!G10</f>
        <v>0.37975372508284055</v>
      </c>
      <c r="X12" s="22">
        <f>Fuel!X12/Energy!G10</f>
        <v>1.7750956127679261E-2</v>
      </c>
      <c r="Y12" s="22">
        <f>Fuel!Y12/Energy!I10</f>
        <v>0.98659903385288095</v>
      </c>
      <c r="Z12" s="22">
        <f>Fuel!Z12/Energy!I10</f>
        <v>1.3400966147118987E-2</v>
      </c>
      <c r="AA12" s="22">
        <f>Fuel!AA12/Energy!F10</f>
        <v>0.26028018551856552</v>
      </c>
      <c r="AB12" s="22">
        <f>Fuel!AB12/Energy!F10</f>
        <v>0.2540944935502345</v>
      </c>
      <c r="AC12" s="22">
        <f>Fuel!AC12/Energy!F10</f>
        <v>0.48562532093119998</v>
      </c>
      <c r="AD12" s="22">
        <f>Fuel!AD12/Energy!E10</f>
        <v>1</v>
      </c>
      <c r="AE12" s="22">
        <f>Fuel!AE12/Energy!D10</f>
        <v>1</v>
      </c>
      <c r="AF12" s="22">
        <f>Fuel!AF12/Energy!B10</f>
        <v>1</v>
      </c>
      <c r="AG12" s="22">
        <f>Fuel!AG12/Energy!C10</f>
        <v>1</v>
      </c>
      <c r="AH12" s="22">
        <f>Fuel!AH12/Energy!H10</f>
        <v>1</v>
      </c>
      <c r="AI12" s="4"/>
    </row>
    <row r="13" spans="1:35" x14ac:dyDescent="0.25">
      <c r="A13" s="30">
        <v>1992</v>
      </c>
      <c r="B13" s="22">
        <f>Fuel!B13/Energy!J11</f>
        <v>4.5984994866456068E-2</v>
      </c>
      <c r="C13" s="22">
        <f>Fuel!C13/Energy!J11</f>
        <v>7.1819959287768798E-2</v>
      </c>
      <c r="D13" s="22">
        <f>Fuel!D13/Energy!J11</f>
        <v>1.9566335062372917E-2</v>
      </c>
      <c r="E13" s="22">
        <f>Fuel!E13/Energy!J11</f>
        <v>0.29592212106033966</v>
      </c>
      <c r="F13" s="22">
        <f>Fuel!F13/Energy!J11</f>
        <v>0</v>
      </c>
      <c r="G13" s="22">
        <f>Fuel!G13/Energy!J11</f>
        <v>0</v>
      </c>
      <c r="H13" s="22">
        <f>Fuel!H13/Energy!J11</f>
        <v>6.04453026890296E-3</v>
      </c>
      <c r="I13" s="22">
        <f>Fuel!I13/Energy!J11</f>
        <v>3.0129082764500837E-3</v>
      </c>
      <c r="J13" s="22">
        <f>Fuel!J13/Energy!J11</f>
        <v>2.9941945604472877E-4</v>
      </c>
      <c r="K13" s="22">
        <f>Fuel!K13/Energy!J11</f>
        <v>0.24942667333256816</v>
      </c>
      <c r="L13" s="22">
        <f>Fuel!L13/Energy!J11</f>
        <v>3.4633733932564934E-3</v>
      </c>
      <c r="M13" s="22">
        <f>Fuel!M13/Energy!J11</f>
        <v>1.3390398570064029E-3</v>
      </c>
      <c r="N13" s="22">
        <f>Fuel!N13/Energy!J11</f>
        <v>2.5678439872858858E-4</v>
      </c>
      <c r="O13" s="22">
        <f>Fuel!O13/Energy!J11</f>
        <v>0.12731839488703559</v>
      </c>
      <c r="P13" s="22">
        <f>Fuel!P13/Energy!J11</f>
        <v>5.9857854619505581E-3</v>
      </c>
      <c r="Q13" s="22">
        <f>Fuel!Q13/Energy!J11</f>
        <v>5.0205988916932051E-2</v>
      </c>
      <c r="R13" s="22">
        <f>Fuel!R13/Energy!J11</f>
        <v>2.7337798771314037E-2</v>
      </c>
      <c r="S13" s="22">
        <f>Fuel!S13/Energy!J11</f>
        <v>5.5349451432209519E-2</v>
      </c>
      <c r="T13" s="22">
        <f>Fuel!T13/Energy!J11</f>
        <v>3.6666441270663444E-2</v>
      </c>
      <c r="U13" s="22">
        <f>Fuel!U13/Energy!G11</f>
        <v>6.1979125067210691E-2</v>
      </c>
      <c r="V13" s="22">
        <f>Fuel!V13/Energy!G11</f>
        <v>0.54363458288206712</v>
      </c>
      <c r="W13" s="22">
        <f>Fuel!W13/Energy!G11</f>
        <v>0.37448145765413721</v>
      </c>
      <c r="X13" s="22">
        <f>Fuel!X13/Energy!G11</f>
        <v>1.9904834396584966E-2</v>
      </c>
      <c r="Y13" s="22">
        <f>Fuel!Y13/Energy!I11</f>
        <v>0.98700040056170379</v>
      </c>
      <c r="Z13" s="22">
        <f>Fuel!Z13/Energy!I11</f>
        <v>1.2999599438296223E-2</v>
      </c>
      <c r="AA13" s="22">
        <f>Fuel!AA13/Energy!F11</f>
        <v>0.26078197164165123</v>
      </c>
      <c r="AB13" s="22">
        <f>Fuel!AB13/Energy!F11</f>
        <v>0.25471995144595266</v>
      </c>
      <c r="AC13" s="22">
        <f>Fuel!AC13/Energy!F11</f>
        <v>0.48449807691239616</v>
      </c>
      <c r="AD13" s="22">
        <f>Fuel!AD13/Energy!E11</f>
        <v>1</v>
      </c>
      <c r="AE13" s="22">
        <f>Fuel!AE13/Energy!D11</f>
        <v>1</v>
      </c>
      <c r="AF13" s="22">
        <f>Fuel!AF13/Energy!B11</f>
        <v>1</v>
      </c>
      <c r="AG13" s="22">
        <f>Fuel!AG13/Energy!C11</f>
        <v>1</v>
      </c>
      <c r="AH13" s="22">
        <f>Fuel!AH13/Energy!H11</f>
        <v>1</v>
      </c>
      <c r="AI13" s="4"/>
    </row>
    <row r="14" spans="1:35" x14ac:dyDescent="0.25">
      <c r="A14" s="30">
        <v>1993</v>
      </c>
      <c r="B14" s="22">
        <f>Fuel!B14/Energy!J12</f>
        <v>4.5496774230467121E-2</v>
      </c>
      <c r="C14" s="22">
        <f>Fuel!C14/Energy!J12</f>
        <v>7.0695472141394655E-2</v>
      </c>
      <c r="D14" s="22">
        <f>Fuel!D14/Energy!J12</f>
        <v>2.0682185998812271E-2</v>
      </c>
      <c r="E14" s="22">
        <f>Fuel!E14/Energy!J12</f>
        <v>0.29043214912216586</v>
      </c>
      <c r="F14" s="22">
        <f>Fuel!F14/Energy!J12</f>
        <v>0</v>
      </c>
      <c r="G14" s="22">
        <f>Fuel!G14/Energy!J12</f>
        <v>0</v>
      </c>
      <c r="H14" s="22">
        <f>Fuel!H14/Energy!J12</f>
        <v>6.9421675617088209E-3</v>
      </c>
      <c r="I14" s="22">
        <f>Fuel!I14/Energy!J12</f>
        <v>3.4603373914400019E-3</v>
      </c>
      <c r="J14" s="22">
        <f>Fuel!J14/Energy!J12</f>
        <v>3.4388446126111809E-4</v>
      </c>
      <c r="K14" s="22">
        <f>Fuel!K14/Energy!J12</f>
        <v>0.25030355277668748</v>
      </c>
      <c r="L14" s="22">
        <f>Fuel!L14/Energy!J12</f>
        <v>5.3258794661239011E-3</v>
      </c>
      <c r="M14" s="22">
        <f>Fuel!M14/Energy!J12</f>
        <v>2.0591383223760099E-3</v>
      </c>
      <c r="N14" s="22">
        <f>Fuel!N14/Energy!J12</f>
        <v>3.9487592041690056E-4</v>
      </c>
      <c r="O14" s="22">
        <f>Fuel!O14/Energy!J12</f>
        <v>0.127161706481009</v>
      </c>
      <c r="P14" s="22">
        <f>Fuel!P14/Energy!J12</f>
        <v>6.2238543951108052E-3</v>
      </c>
      <c r="Q14" s="22">
        <f>Fuel!Q14/Energy!J12</f>
        <v>4.9875386676056947E-2</v>
      </c>
      <c r="R14" s="22">
        <f>Fuel!R14/Energy!J12</f>
        <v>2.7959935330786518E-2</v>
      </c>
      <c r="S14" s="22">
        <f>Fuel!S14/Energy!J12</f>
        <v>5.5774610940293706E-2</v>
      </c>
      <c r="T14" s="22">
        <f>Fuel!T14/Energy!J12</f>
        <v>3.6868088783888732E-2</v>
      </c>
      <c r="U14" s="22">
        <f>Fuel!U14/Energy!G12</f>
        <v>6.0169249098366781E-2</v>
      </c>
      <c r="V14" s="22">
        <f>Fuel!V14/Energy!G12</f>
        <v>0.55272250223439179</v>
      </c>
      <c r="W14" s="22">
        <f>Fuel!W14/Energy!G12</f>
        <v>0.36536921467809585</v>
      </c>
      <c r="X14" s="22">
        <f>Fuel!X14/Energy!G12</f>
        <v>2.1739033989145496E-2</v>
      </c>
      <c r="Y14" s="22">
        <f>Fuel!Y14/Energy!I12</f>
        <v>0.98767480971888066</v>
      </c>
      <c r="Z14" s="22">
        <f>Fuel!Z14/Energy!I12</f>
        <v>1.2325190281119164E-2</v>
      </c>
      <c r="AA14" s="22">
        <f>Fuel!AA14/Energy!F12</f>
        <v>0.258731923686984</v>
      </c>
      <c r="AB14" s="22">
        <f>Fuel!AB14/Energy!F12</f>
        <v>0.25285208901007705</v>
      </c>
      <c r="AC14" s="22">
        <f>Fuel!AC14/Energy!F12</f>
        <v>0.48841598730293895</v>
      </c>
      <c r="AD14" s="22">
        <f>Fuel!AD14/Energy!E12</f>
        <v>1</v>
      </c>
      <c r="AE14" s="22">
        <f>Fuel!AE14/Energy!D12</f>
        <v>1</v>
      </c>
      <c r="AF14" s="22">
        <f>Fuel!AF14/Energy!B12</f>
        <v>1</v>
      </c>
      <c r="AG14" s="22">
        <f>Fuel!AG14/Energy!C12</f>
        <v>1</v>
      </c>
      <c r="AH14" s="22">
        <f>Fuel!AH14/Energy!H12</f>
        <v>1</v>
      </c>
      <c r="AI14" s="4"/>
    </row>
    <row r="15" spans="1:35" x14ac:dyDescent="0.25">
      <c r="A15" s="30">
        <v>1994</v>
      </c>
      <c r="B15" s="22">
        <f>Fuel!B15/Energy!J13</f>
        <v>4.5051860201320598E-2</v>
      </c>
      <c r="C15" s="22">
        <f>Fuel!C15/Energy!J13</f>
        <v>6.9608316421329655E-2</v>
      </c>
      <c r="D15" s="22">
        <f>Fuel!D15/Energy!J13</f>
        <v>2.1825350048493841E-2</v>
      </c>
      <c r="E15" s="22">
        <f>Fuel!E15/Energy!J13</f>
        <v>0.28526678918790299</v>
      </c>
      <c r="F15" s="22">
        <f>Fuel!F15/Energy!J13</f>
        <v>0</v>
      </c>
      <c r="G15" s="22">
        <f>Fuel!G15/Energy!J13</f>
        <v>0</v>
      </c>
      <c r="H15" s="22">
        <f>Fuel!H15/Energy!J13</f>
        <v>7.8015592820940638E-3</v>
      </c>
      <c r="I15" s="22">
        <f>Fuel!I15/Energy!J13</f>
        <v>3.8887029238920895E-3</v>
      </c>
      <c r="J15" s="22">
        <f>Fuel!J15/Energy!J13</f>
        <v>3.8645494895821994E-4</v>
      </c>
      <c r="K15" s="22">
        <f>Fuel!K15/Energy!J13</f>
        <v>0.25122136968983633</v>
      </c>
      <c r="L15" s="22">
        <f>Fuel!L15/Energy!J13</f>
        <v>7.2844834005185936E-3</v>
      </c>
      <c r="M15" s="22">
        <f>Fuel!M15/Energy!J13</f>
        <v>2.816390987465655E-3</v>
      </c>
      <c r="N15" s="22">
        <f>Fuel!N15/Energy!J13</f>
        <v>5.4009241212416438E-4</v>
      </c>
      <c r="O15" s="22">
        <f>Fuel!O15/Energy!J13</f>
        <v>0.12680161078358859</v>
      </c>
      <c r="P15" s="22">
        <f>Fuel!P15/Energy!J13</f>
        <v>6.4366087926071656E-3</v>
      </c>
      <c r="Q15" s="22">
        <f>Fuel!Q15/Energy!J13</f>
        <v>4.9491438270874884E-2</v>
      </c>
      <c r="R15" s="22">
        <f>Fuel!R15/Energy!J13</f>
        <v>2.8440908117718305E-2</v>
      </c>
      <c r="S15" s="22">
        <f>Fuel!S15/Energy!J13</f>
        <v>5.6110899315653613E-2</v>
      </c>
      <c r="T15" s="22">
        <f>Fuel!T15/Energy!J13</f>
        <v>3.7027165215621265E-2</v>
      </c>
      <c r="U15" s="22">
        <f>Fuel!U15/Energy!G13</f>
        <v>5.842788163320841E-2</v>
      </c>
      <c r="V15" s="22">
        <f>Fuel!V15/Energy!G13</f>
        <v>0.56155131778959688</v>
      </c>
      <c r="W15" s="22">
        <f>Fuel!W15/Energy!G13</f>
        <v>0.35656537694078655</v>
      </c>
      <c r="X15" s="22">
        <f>Fuel!X15/Energy!G13</f>
        <v>2.3455423636408179E-2</v>
      </c>
      <c r="Y15" s="22">
        <f>Fuel!Y15/Energy!I13</f>
        <v>0.98835216069741605</v>
      </c>
      <c r="Z15" s="22">
        <f>Fuel!Z15/Energy!I13</f>
        <v>1.1647839302583911E-2</v>
      </c>
      <c r="AA15" s="22">
        <f>Fuel!AA15/Energy!F13</f>
        <v>0.25669617075588896</v>
      </c>
      <c r="AB15" s="22">
        <f>Fuel!AB15/Energy!F13</f>
        <v>0.25099607226968529</v>
      </c>
      <c r="AC15" s="22">
        <f>Fuel!AC15/Energy!F13</f>
        <v>0.49230775697442575</v>
      </c>
      <c r="AD15" s="22">
        <f>Fuel!AD15/Energy!E13</f>
        <v>1</v>
      </c>
      <c r="AE15" s="22">
        <f>Fuel!AE15/Energy!D13</f>
        <v>1</v>
      </c>
      <c r="AF15" s="22">
        <f>Fuel!AF15/Energy!B13</f>
        <v>1</v>
      </c>
      <c r="AG15" s="22">
        <f>Fuel!AG15/Energy!C13</f>
        <v>1</v>
      </c>
      <c r="AH15" s="22">
        <f>Fuel!AH15/Energy!H13</f>
        <v>1</v>
      </c>
      <c r="AI15" s="4"/>
    </row>
    <row r="16" spans="1:35" x14ac:dyDescent="0.25">
      <c r="A16" s="30">
        <v>1995</v>
      </c>
      <c r="B16" s="22">
        <f>Fuel!B16/Energy!J14</f>
        <v>4.4679038585708729E-2</v>
      </c>
      <c r="C16" s="22">
        <f>Fuel!C16/Energy!J14</f>
        <v>6.8555025030086689E-2</v>
      </c>
      <c r="D16" s="22">
        <f>Fuel!D16/Energy!J14</f>
        <v>2.2998160106247039E-2</v>
      </c>
      <c r="E16" s="22">
        <f>Fuel!E16/Energy!J14</f>
        <v>0.28060012085331398</v>
      </c>
      <c r="F16" s="22">
        <f>Fuel!F16/Energy!J14</f>
        <v>0</v>
      </c>
      <c r="G16" s="22">
        <f>Fuel!G16/Energy!J14</f>
        <v>0</v>
      </c>
      <c r="H16" s="22">
        <f>Fuel!H16/Energy!J14</f>
        <v>8.2873383219604999E-3</v>
      </c>
      <c r="I16" s="22">
        <f>Fuel!I16/Energy!J14</f>
        <v>4.130840463887433E-3</v>
      </c>
      <c r="J16" s="22">
        <f>Fuel!J16/Energy!J14</f>
        <v>4.1051830697017971E-4</v>
      </c>
      <c r="K16" s="22">
        <f>Fuel!K16/Energy!J14</f>
        <v>0.25195921408879118</v>
      </c>
      <c r="L16" s="22">
        <f>Fuel!L16/Energy!J14</f>
        <v>9.3384130859538329E-3</v>
      </c>
      <c r="M16" s="22">
        <f>Fuel!M16/Energy!J14</f>
        <v>3.6104993321337407E-3</v>
      </c>
      <c r="N16" s="22">
        <f>Fuel!N16/Energy!J14</f>
        <v>6.9237662737286273E-4</v>
      </c>
      <c r="O16" s="22">
        <f>Fuel!O16/Energy!J14</f>
        <v>0.12648778799750518</v>
      </c>
      <c r="P16" s="22">
        <f>Fuel!P16/Energy!J14</f>
        <v>6.6157172707319153E-3</v>
      </c>
      <c r="Q16" s="22">
        <f>Fuel!Q16/Energy!J14</f>
        <v>4.9169180507352327E-2</v>
      </c>
      <c r="R16" s="22">
        <f>Fuel!R16/Energy!J14</f>
        <v>2.8786666688951426E-2</v>
      </c>
      <c r="S16" s="22">
        <f>Fuel!S16/Energy!J14</f>
        <v>5.6439711394259962E-2</v>
      </c>
      <c r="T16" s="22">
        <f>Fuel!T16/Energy!J14</f>
        <v>3.7239391338772986E-2</v>
      </c>
      <c r="U16" s="22">
        <f>Fuel!U16/Energy!G14</f>
        <v>5.6774014094696665E-2</v>
      </c>
      <c r="V16" s="22">
        <f>Fuel!V16/Energy!G14</f>
        <v>0.56996270006777605</v>
      </c>
      <c r="W16" s="22">
        <f>Fuel!W16/Energy!G14</f>
        <v>0.3481926454788834</v>
      </c>
      <c r="X16" s="22">
        <f>Fuel!X16/Energy!G14</f>
        <v>2.5070640358643682E-2</v>
      </c>
      <c r="Y16" s="22">
        <f>Fuel!Y16/Energy!I14</f>
        <v>0.98902615184688469</v>
      </c>
      <c r="Z16" s="22">
        <f>Fuel!Z16/Energy!I14</f>
        <v>1.0973848153115284E-2</v>
      </c>
      <c r="AA16" s="22">
        <f>Fuel!AA16/Energy!F14</f>
        <v>0.25476140216916332</v>
      </c>
      <c r="AB16" s="22">
        <f>Fuel!AB16/Energy!F14</f>
        <v>0.24923673292905679</v>
      </c>
      <c r="AC16" s="22">
        <f>Fuel!AC16/Energy!F14</f>
        <v>0.49600186490177983</v>
      </c>
      <c r="AD16" s="22">
        <f>Fuel!AD16/Energy!E14</f>
        <v>1</v>
      </c>
      <c r="AE16" s="22">
        <f>Fuel!AE16/Energy!D14</f>
        <v>1</v>
      </c>
      <c r="AF16" s="22">
        <f>Fuel!AF16/Energy!B14</f>
        <v>1</v>
      </c>
      <c r="AG16" s="22">
        <f>Fuel!AG16/Energy!C14</f>
        <v>1</v>
      </c>
      <c r="AH16" s="22">
        <f>Fuel!AH16/Energy!H14</f>
        <v>1</v>
      </c>
      <c r="AI16" s="4"/>
    </row>
    <row r="17" spans="1:35" x14ac:dyDescent="0.25">
      <c r="A17" s="30">
        <v>1996</v>
      </c>
      <c r="B17" s="22">
        <f>Fuel!B17/Energy!J15</f>
        <v>4.4370280743467327E-2</v>
      </c>
      <c r="C17" s="22">
        <f>Fuel!C17/Energy!J15</f>
        <v>6.7590084266730077E-2</v>
      </c>
      <c r="D17" s="22">
        <f>Fuel!D17/Energy!J15</f>
        <v>2.4223719011677743E-2</v>
      </c>
      <c r="E17" s="22">
        <f>Fuel!E17/Energy!J15</f>
        <v>0.27637097329742183</v>
      </c>
      <c r="F17" s="22">
        <f>Fuel!F17/Energy!J15</f>
        <v>0</v>
      </c>
      <c r="G17" s="22">
        <f>Fuel!G17/Energy!J15</f>
        <v>0</v>
      </c>
      <c r="H17" s="22">
        <f>Fuel!H17/Energy!J15</f>
        <v>8.949562962800613E-3</v>
      </c>
      <c r="I17" s="22">
        <f>Fuel!I17/Energy!J15</f>
        <v>4.4609276687643928E-3</v>
      </c>
      <c r="J17" s="22">
        <f>Fuel!J17/Energy!J15</f>
        <v>4.4332200434925648E-4</v>
      </c>
      <c r="K17" s="22">
        <f>Fuel!K17/Energy!J15</f>
        <v>0.2530289681784757</v>
      </c>
      <c r="L17" s="22">
        <f>Fuel!L17/Energy!J15</f>
        <v>1.1513467726277862E-2</v>
      </c>
      <c r="M17" s="22">
        <f>Fuel!M17/Energy!J15</f>
        <v>4.4514380712923542E-3</v>
      </c>
      <c r="N17" s="22">
        <f>Fuel!N17/Energy!J15</f>
        <v>8.5364139284831598E-4</v>
      </c>
      <c r="O17" s="22">
        <f>Fuel!O17/Energy!J15</f>
        <v>0.12550569305866943</v>
      </c>
      <c r="P17" s="22">
        <f>Fuel!P17/Energy!J15</f>
        <v>6.7540510027699436E-3</v>
      </c>
      <c r="Q17" s="22">
        <f>Fuel!Q17/Energy!J15</f>
        <v>4.8659757307243229E-2</v>
      </c>
      <c r="R17" s="22">
        <f>Fuel!R17/Energy!J15</f>
        <v>2.8976073912047505E-2</v>
      </c>
      <c r="S17" s="22">
        <f>Fuel!S17/Energy!J15</f>
        <v>5.6545112736829453E-2</v>
      </c>
      <c r="T17" s="22">
        <f>Fuel!T17/Energy!J15</f>
        <v>3.730292665833506E-2</v>
      </c>
      <c r="U17" s="22">
        <f>Fuel!U17/Energy!G15</f>
        <v>5.5172309159101797E-2</v>
      </c>
      <c r="V17" s="22">
        <f>Fuel!V17/Energy!G15</f>
        <v>0.57820831090262093</v>
      </c>
      <c r="W17" s="22">
        <f>Fuel!W17/Energy!G15</f>
        <v>0.3400411810068254</v>
      </c>
      <c r="X17" s="22">
        <f>Fuel!X17/Energy!G15</f>
        <v>2.6578198931451913E-2</v>
      </c>
      <c r="Y17" s="22">
        <f>Fuel!Y17/Energy!I15</f>
        <v>0.98970938938854713</v>
      </c>
      <c r="Z17" s="22">
        <f>Fuel!Z17/Energy!I15</f>
        <v>1.0290610611452762E-2</v>
      </c>
      <c r="AA17" s="22">
        <f>Fuel!AA17/Energy!F15</f>
        <v>0.25280333907043917</v>
      </c>
      <c r="AB17" s="22">
        <f>Fuel!AB17/Energy!F15</f>
        <v>0.24745258010485408</v>
      </c>
      <c r="AC17" s="22">
        <f>Fuel!AC17/Energy!F15</f>
        <v>0.49974408082470678</v>
      </c>
      <c r="AD17" s="22">
        <f>Fuel!AD17/Energy!E15</f>
        <v>1</v>
      </c>
      <c r="AE17" s="22">
        <f>Fuel!AE17/Energy!D15</f>
        <v>1</v>
      </c>
      <c r="AF17" s="22">
        <f>Fuel!AF17/Energy!B15</f>
        <v>1</v>
      </c>
      <c r="AG17" s="22">
        <f>Fuel!AG17/Energy!C15</f>
        <v>1</v>
      </c>
      <c r="AH17" s="22">
        <f>Fuel!AH17/Energy!H15</f>
        <v>1</v>
      </c>
      <c r="AI17" s="4"/>
    </row>
    <row r="18" spans="1:35" x14ac:dyDescent="0.25">
      <c r="A18" s="30">
        <v>1997</v>
      </c>
      <c r="B18" s="22">
        <f>Fuel!B18/Energy!J16</f>
        <v>4.3921618379035632E-2</v>
      </c>
      <c r="C18" s="22">
        <f>Fuel!C18/Energy!J16</f>
        <v>6.6415773344198042E-2</v>
      </c>
      <c r="D18" s="22">
        <f>Fuel!D18/Energy!J16</f>
        <v>2.5396013510415639E-2</v>
      </c>
      <c r="E18" s="22">
        <f>Fuel!E18/Energy!J16</f>
        <v>0.27130948873064342</v>
      </c>
      <c r="F18" s="22">
        <f>Fuel!F18/Energy!J16</f>
        <v>0</v>
      </c>
      <c r="G18" s="22">
        <f>Fuel!G18/Energy!J16</f>
        <v>0</v>
      </c>
      <c r="H18" s="22">
        <f>Fuel!H18/Energy!J16</f>
        <v>1.098478854350048E-2</v>
      </c>
      <c r="I18" s="22">
        <f>Fuel!I18/Energy!J16</f>
        <v>5.4753899551194356E-3</v>
      </c>
      <c r="J18" s="22">
        <f>Fuel!J18/Energy!J16</f>
        <v>5.441381321857825E-4</v>
      </c>
      <c r="K18" s="22">
        <f>Fuel!K18/Energy!J16</f>
        <v>0.25337497163977735</v>
      </c>
      <c r="L18" s="22">
        <f>Fuel!L18/Energy!J16</f>
        <v>1.3768598538789567E-2</v>
      </c>
      <c r="M18" s="22">
        <f>Fuel!M18/Energy!J16</f>
        <v>5.32333656384186E-3</v>
      </c>
      <c r="N18" s="22">
        <f>Fuel!N18/Energy!J16</f>
        <v>1.0208432345188262E-3</v>
      </c>
      <c r="O18" s="22">
        <f>Fuel!O18/Energy!J16</f>
        <v>0.12430811947214002</v>
      </c>
      <c r="P18" s="22">
        <f>Fuel!P18/Energy!J16</f>
        <v>6.8865735263069815E-3</v>
      </c>
      <c r="Q18" s="22">
        <f>Fuel!Q18/Energy!J16</f>
        <v>4.8134658593639038E-2</v>
      </c>
      <c r="R18" s="22">
        <f>Fuel!R18/Energy!J16</f>
        <v>2.9113513392034041E-2</v>
      </c>
      <c r="S18" s="22">
        <f>Fuel!S18/Energy!J16</f>
        <v>5.6679347774730264E-2</v>
      </c>
      <c r="T18" s="22">
        <f>Fuel!T18/Energy!J16</f>
        <v>3.7342826669123821E-2</v>
      </c>
      <c r="U18" s="22">
        <f>Fuel!U18/Energy!G16</f>
        <v>5.3613971119166784E-2</v>
      </c>
      <c r="V18" s="22">
        <f>Fuel!V18/Energy!G16</f>
        <v>0.58634498931176637</v>
      </c>
      <c r="W18" s="22">
        <f>Fuel!W18/Energy!G16</f>
        <v>0.33206124839125162</v>
      </c>
      <c r="X18" s="22">
        <f>Fuel!X18/Energy!G16</f>
        <v>2.7979791177815155E-2</v>
      </c>
      <c r="Y18" s="22">
        <f>Fuel!Y18/Energy!I16</f>
        <v>0.99040450681127923</v>
      </c>
      <c r="Z18" s="22">
        <f>Fuel!Z18/Energy!I16</f>
        <v>9.5954931887207631E-3</v>
      </c>
      <c r="AA18" s="22">
        <f>Fuel!AA18/Energy!F16</f>
        <v>0.2507965135237501</v>
      </c>
      <c r="AB18" s="22">
        <f>Fuel!AB18/Energy!F16</f>
        <v>0.2456186353284984</v>
      </c>
      <c r="AC18" s="22">
        <f>Fuel!AC18/Energy!F16</f>
        <v>0.50358485114775142</v>
      </c>
      <c r="AD18" s="22">
        <f>Fuel!AD18/Energy!E16</f>
        <v>1</v>
      </c>
      <c r="AE18" s="22">
        <f>Fuel!AE18/Energy!D16</f>
        <v>1</v>
      </c>
      <c r="AF18" s="22">
        <f>Fuel!AF18/Energy!B16</f>
        <v>1</v>
      </c>
      <c r="AG18" s="22">
        <f>Fuel!AG18/Energy!C16</f>
        <v>1</v>
      </c>
      <c r="AH18" s="22">
        <f>Fuel!AH18/Energy!H16</f>
        <v>1</v>
      </c>
      <c r="AI18" s="4"/>
    </row>
    <row r="19" spans="1:35" x14ac:dyDescent="0.25">
      <c r="A19" s="30">
        <v>1998</v>
      </c>
      <c r="B19" s="22">
        <f>Fuel!B19/Energy!J17</f>
        <v>4.3399853365844135E-2</v>
      </c>
      <c r="C19" s="22">
        <f>Fuel!C19/Energy!J17</f>
        <v>6.5317784724253883E-2</v>
      </c>
      <c r="D19" s="22">
        <f>Fuel!D19/Energy!J17</f>
        <v>2.6617595423345228E-2</v>
      </c>
      <c r="E19" s="22">
        <f>Fuel!E19/Energy!J17</f>
        <v>0.26584652540357689</v>
      </c>
      <c r="F19" s="22">
        <f>Fuel!F19/Energy!J17</f>
        <v>0</v>
      </c>
      <c r="G19" s="22">
        <f>Fuel!G19/Energy!J17</f>
        <v>0</v>
      </c>
      <c r="H19" s="22">
        <f>Fuel!H19/Energy!J17</f>
        <v>1.2510135758112269E-2</v>
      </c>
      <c r="I19" s="22">
        <f>Fuel!I19/Energy!J17</f>
        <v>6.235702343826862E-3</v>
      </c>
      <c r="J19" s="22">
        <f>Fuel!J19/Energy!J17</f>
        <v>6.1969712733683107E-4</v>
      </c>
      <c r="K19" s="22">
        <f>Fuel!K19/Energy!J17</f>
        <v>0.25493672110084187</v>
      </c>
      <c r="L19" s="22">
        <f>Fuel!L19/Energy!J17</f>
        <v>1.6215721659794874E-2</v>
      </c>
      <c r="M19" s="22">
        <f>Fuel!M19/Energy!J17</f>
        <v>6.2694648099062998E-3</v>
      </c>
      <c r="N19" s="22">
        <f>Fuel!N19/Energy!J17</f>
        <v>1.2022799344905057E-3</v>
      </c>
      <c r="O19" s="22">
        <f>Fuel!O19/Energy!J17</f>
        <v>0.12282488499122883</v>
      </c>
      <c r="P19" s="22">
        <f>Fuel!P19/Energy!J17</f>
        <v>7.0347401649697725E-3</v>
      </c>
      <c r="Q19" s="22">
        <f>Fuel!Q19/Energy!J17</f>
        <v>4.7552759352507822E-2</v>
      </c>
      <c r="R19" s="22">
        <f>Fuel!R19/Energy!J17</f>
        <v>2.9232239030068424E-2</v>
      </c>
      <c r="S19" s="22">
        <f>Fuel!S19/Energy!J17</f>
        <v>5.6871807146344773E-2</v>
      </c>
      <c r="T19" s="22">
        <f>Fuel!T19/Energy!J17</f>
        <v>3.7312087663550646E-2</v>
      </c>
      <c r="U19" s="22">
        <f>Fuel!U19/Energy!G17</f>
        <v>5.2010654771608052E-2</v>
      </c>
      <c r="V19" s="22">
        <f>Fuel!V19/Energy!G17</f>
        <v>0.59505141537054784</v>
      </c>
      <c r="W19" s="22">
        <f>Fuel!W19/Energy!G17</f>
        <v>0.3237069416713011</v>
      </c>
      <c r="X19" s="22">
        <f>Fuel!X19/Energy!G17</f>
        <v>2.9230988186543176E-2</v>
      </c>
      <c r="Y19" s="22">
        <f>Fuel!Y19/Energy!I17</f>
        <v>0.99113642172120764</v>
      </c>
      <c r="Z19" s="22">
        <f>Fuel!Z19/Energy!I17</f>
        <v>8.8635782787923438E-3</v>
      </c>
      <c r="AA19" s="22">
        <f>Fuel!AA19/Energy!F17</f>
        <v>0.24838889883238205</v>
      </c>
      <c r="AB19" s="22">
        <f>Fuel!AB19/Energy!F17</f>
        <v>0.24338988064807693</v>
      </c>
      <c r="AC19" s="22">
        <f>Fuel!AC19/Energy!F17</f>
        <v>0.50822122051954111</v>
      </c>
      <c r="AD19" s="22">
        <f>Fuel!AD19/Energy!E17</f>
        <v>1</v>
      </c>
      <c r="AE19" s="22">
        <f>Fuel!AE19/Energy!D17</f>
        <v>1</v>
      </c>
      <c r="AF19" s="22">
        <f>Fuel!AF19/Energy!B17</f>
        <v>1</v>
      </c>
      <c r="AG19" s="22">
        <f>Fuel!AG19/Energy!C17</f>
        <v>1</v>
      </c>
      <c r="AH19" s="22">
        <f>Fuel!AH19/Energy!H17</f>
        <v>1</v>
      </c>
      <c r="AI19" s="4"/>
    </row>
    <row r="20" spans="1:35" x14ac:dyDescent="0.25">
      <c r="A20" s="30">
        <v>1999</v>
      </c>
      <c r="B20" s="22">
        <f>Fuel!B20/Energy!J18</f>
        <v>4.2813732719940135E-2</v>
      </c>
      <c r="C20" s="22">
        <f>Fuel!C20/Energy!J18</f>
        <v>6.4238560774443759E-2</v>
      </c>
      <c r="D20" s="22">
        <f>Fuel!D20/Energy!J18</f>
        <v>2.7870857746885792E-2</v>
      </c>
      <c r="E20" s="22">
        <f>Fuel!E20/Energy!J18</f>
        <v>0.26004653078185169</v>
      </c>
      <c r="F20" s="22">
        <f>Fuel!F20/Energy!J18</f>
        <v>0</v>
      </c>
      <c r="G20" s="22">
        <f>Fuel!G20/Energy!J18</f>
        <v>0</v>
      </c>
      <c r="H20" s="22">
        <f>Fuel!H20/Energy!J18</f>
        <v>1.3777991922905625E-2</v>
      </c>
      <c r="I20" s="22">
        <f>Fuel!I20/Energy!J18</f>
        <v>6.8676678005814432E-3</v>
      </c>
      <c r="J20" s="22">
        <f>Fuel!J20/Energy!J18</f>
        <v>6.8250114788387026E-4</v>
      </c>
      <c r="K20" s="22">
        <f>Fuel!K20/Energy!J18</f>
        <v>0.25721374359427657</v>
      </c>
      <c r="L20" s="22">
        <f>Fuel!L20/Energy!J18</f>
        <v>1.8862140001006125E-2</v>
      </c>
      <c r="M20" s="22">
        <f>Fuel!M20/Energy!J18</f>
        <v>7.2926463253889977E-3</v>
      </c>
      <c r="N20" s="22">
        <f>Fuel!N20/Energy!J18</f>
        <v>1.3984929515031682E-3</v>
      </c>
      <c r="O20" s="22">
        <f>Fuel!O20/Energy!J18</f>
        <v>0.12109735379788671</v>
      </c>
      <c r="P20" s="22">
        <f>Fuel!P20/Energy!J18</f>
        <v>7.2021027994224589E-3</v>
      </c>
      <c r="Q20" s="22">
        <f>Fuel!Q20/Energy!J18</f>
        <v>4.6952782228658174E-2</v>
      </c>
      <c r="R20" s="22">
        <f>Fuel!R20/Energy!J18</f>
        <v>2.9304569139382508E-2</v>
      </c>
      <c r="S20" s="22">
        <f>Fuel!S20/Energy!J18</f>
        <v>5.7130355779303379E-2</v>
      </c>
      <c r="T20" s="22">
        <f>Fuel!T20/Energy!J18</f>
        <v>3.7247970488679699E-2</v>
      </c>
      <c r="U20" s="22">
        <f>Fuel!U20/Energy!G18</f>
        <v>5.0393974301406352E-2</v>
      </c>
      <c r="V20" s="22">
        <f>Fuel!V20/Energy!G18</f>
        <v>0.60408872326556606</v>
      </c>
      <c r="W20" s="22">
        <f>Fuel!W20/Energy!G18</f>
        <v>0.31517189242701255</v>
      </c>
      <c r="X20" s="22">
        <f>Fuel!X20/Energy!G18</f>
        <v>3.0345410006015122E-2</v>
      </c>
      <c r="Y20" s="22">
        <f>Fuel!Y20/Energy!I18</f>
        <v>0.99189175344515024</v>
      </c>
      <c r="Z20" s="22">
        <f>Fuel!Z20/Energy!I18</f>
        <v>8.1082465548497681E-3</v>
      </c>
      <c r="AA20" s="22">
        <f>Fuel!AA20/Energy!F18</f>
        <v>0.24570280076708967</v>
      </c>
      <c r="AB20" s="22">
        <f>Fuel!AB20/Energy!F18</f>
        <v>0.24088559874426152</v>
      </c>
      <c r="AC20" s="22">
        <f>Fuel!AC20/Energy!F18</f>
        <v>0.51341160048864887</v>
      </c>
      <c r="AD20" s="22">
        <f>Fuel!AD20/Energy!E18</f>
        <v>1</v>
      </c>
      <c r="AE20" s="22">
        <f>Fuel!AE20/Energy!D18</f>
        <v>1</v>
      </c>
      <c r="AF20" s="22">
        <f>Fuel!AF20/Energy!B18</f>
        <v>1</v>
      </c>
      <c r="AG20" s="22">
        <f>Fuel!AG20/Energy!C18</f>
        <v>1</v>
      </c>
      <c r="AH20" s="22">
        <f>Fuel!AH20/Energy!H18</f>
        <v>1</v>
      </c>
      <c r="AI20" s="4"/>
    </row>
    <row r="21" spans="1:35" x14ac:dyDescent="0.25">
      <c r="A21" s="30">
        <v>2000</v>
      </c>
      <c r="B21" s="22">
        <f>Fuel!B21/Energy!J19</f>
        <v>4.2399911391633092E-2</v>
      </c>
      <c r="C21" s="22">
        <f>Fuel!C21/Energy!J19</f>
        <v>6.2571618566806209E-2</v>
      </c>
      <c r="D21" s="22">
        <f>Fuel!D21/Energy!J19</f>
        <v>2.8879208569295173E-2</v>
      </c>
      <c r="E21" s="22">
        <f>Fuel!E21/Energy!J19</f>
        <v>0.25534467480451317</v>
      </c>
      <c r="F21" s="22">
        <f>Fuel!F21/Energy!J19</f>
        <v>0</v>
      </c>
      <c r="G21" s="22">
        <f>Fuel!G21/Energy!J19</f>
        <v>0</v>
      </c>
      <c r="H21" s="22">
        <f>Fuel!H21/Energy!J19</f>
        <v>1.5607459521750099E-2</v>
      </c>
      <c r="I21" s="22">
        <f>Fuel!I21/Energy!J19</f>
        <v>7.7795696068166153E-3</v>
      </c>
      <c r="J21" s="22">
        <f>Fuel!J21/Energy!J19</f>
        <v>7.7312492986997402E-4</v>
      </c>
      <c r="K21" s="22">
        <f>Fuel!K21/Energy!J19</f>
        <v>0.25696399740278947</v>
      </c>
      <c r="L21" s="22">
        <f>Fuel!L21/Energy!J19</f>
        <v>2.1470106806762351E-2</v>
      </c>
      <c r="M21" s="22">
        <f>Fuel!M21/Energy!J19</f>
        <v>8.3009613703266434E-3</v>
      </c>
      <c r="N21" s="22">
        <f>Fuel!N21/Energy!J19</f>
        <v>1.5918550618156662E-3</v>
      </c>
      <c r="O21" s="22">
        <f>Fuel!O21/Energy!J19</f>
        <v>0.11983111097728807</v>
      </c>
      <c r="P21" s="22">
        <f>Fuel!P21/Energy!J19</f>
        <v>7.315442682438349E-3</v>
      </c>
      <c r="Q21" s="22">
        <f>Fuel!Q21/Energy!J19</f>
        <v>4.6732966562660683E-2</v>
      </c>
      <c r="R21" s="22">
        <f>Fuel!R21/Energy!J19</f>
        <v>2.9295203991927869E-2</v>
      </c>
      <c r="S21" s="22">
        <f>Fuel!S21/Energy!J19</f>
        <v>5.7599264785591957E-2</v>
      </c>
      <c r="T21" s="22">
        <f>Fuel!T21/Energy!J19</f>
        <v>3.7543522967714432E-2</v>
      </c>
      <c r="U21" s="22">
        <f>Fuel!U21/Energy!G19</f>
        <v>4.9218944423759722E-2</v>
      </c>
      <c r="V21" s="22">
        <f>Fuel!V21/Energy!G19</f>
        <v>0.60985294207655227</v>
      </c>
      <c r="W21" s="22">
        <f>Fuel!W21/Energy!G19</f>
        <v>0.30931440688904238</v>
      </c>
      <c r="X21" s="22">
        <f>Fuel!X21/Energy!G19</f>
        <v>3.1613706610645664E-2</v>
      </c>
      <c r="Y21" s="22">
        <f>Fuel!Y21/Energy!I19</f>
        <v>0.9925557678255903</v>
      </c>
      <c r="Z21" s="22">
        <f>Fuel!Z21/Energy!I19</f>
        <v>7.4442321744097083E-3</v>
      </c>
      <c r="AA21" s="22">
        <f>Fuel!AA21/Energy!F19</f>
        <v>0.24464831649041216</v>
      </c>
      <c r="AB21" s="22">
        <f>Fuel!AB21/Energy!F19</f>
        <v>0.23997899655739549</v>
      </c>
      <c r="AC21" s="22">
        <f>Fuel!AC21/Energy!F19</f>
        <v>0.5153726869521924</v>
      </c>
      <c r="AD21" s="22">
        <f>Fuel!AD21/Energy!E19</f>
        <v>1</v>
      </c>
      <c r="AE21" s="22">
        <f>Fuel!AE21/Energy!D19</f>
        <v>1</v>
      </c>
      <c r="AF21" s="22" t="e">
        <f>Fuel!AF21/Energy!B19</f>
        <v>#DIV/0!</v>
      </c>
      <c r="AG21" s="22">
        <f>Fuel!AG21/Energy!C19</f>
        <v>1</v>
      </c>
      <c r="AH21" s="22">
        <f>Fuel!AH21/Energy!H19</f>
        <v>1</v>
      </c>
      <c r="AI21" s="4"/>
    </row>
    <row r="22" spans="1:35" x14ac:dyDescent="0.25">
      <c r="A22" s="30">
        <v>2001</v>
      </c>
      <c r="B22" s="22">
        <f>Fuel!B22/Energy!J20</f>
        <v>4.1910376472121348E-2</v>
      </c>
      <c r="C22" s="22">
        <f>Fuel!C22/Energy!J20</f>
        <v>6.7786502662170831E-2</v>
      </c>
      <c r="D22" s="22">
        <f>Fuel!D22/Energy!J20</f>
        <v>3.2912163140025985E-2</v>
      </c>
      <c r="E22" s="22">
        <f>Fuel!E22/Energy!J20</f>
        <v>0.2522276954156959</v>
      </c>
      <c r="F22" s="22">
        <f>Fuel!F22/Energy!J20</f>
        <v>0</v>
      </c>
      <c r="G22" s="22">
        <f>Fuel!G22/Energy!J20</f>
        <v>1.2033106997650904E-4</v>
      </c>
      <c r="H22" s="22">
        <f>Fuel!H22/Energy!J20</f>
        <v>1.6841256853803437E-2</v>
      </c>
      <c r="I22" s="22">
        <f>Fuel!I22/Energy!J20</f>
        <v>7.7415897545144623E-3</v>
      </c>
      <c r="J22" s="22">
        <f>Fuel!J22/Energy!J20</f>
        <v>7.8606911353531464E-4</v>
      </c>
      <c r="K22" s="22">
        <f>Fuel!K22/Energy!J20</f>
        <v>0.25242275728161306</v>
      </c>
      <c r="L22" s="22">
        <f>Fuel!L22/Energy!J20</f>
        <v>2.4504530952193737E-2</v>
      </c>
      <c r="M22" s="22">
        <f>Fuel!M22/Energy!J20</f>
        <v>8.0863399256881161E-3</v>
      </c>
      <c r="N22" s="22">
        <f>Fuel!N22/Energy!J20</f>
        <v>1.7270303590696022E-3</v>
      </c>
      <c r="O22" s="22">
        <f>Fuel!O22/Energy!J20</f>
        <v>0.11660113698903456</v>
      </c>
      <c r="P22" s="22">
        <f>Fuel!P22/Energy!J20</f>
        <v>7.1762650242069822E-3</v>
      </c>
      <c r="Q22" s="22">
        <f>Fuel!Q22/Energy!J20</f>
        <v>4.590049477156196E-2</v>
      </c>
      <c r="R22" s="22">
        <f>Fuel!R22/Energy!J20</f>
        <v>2.8644938776190738E-2</v>
      </c>
      <c r="S22" s="22">
        <f>Fuel!S22/Energy!J20</f>
        <v>5.7043867532349149E-2</v>
      </c>
      <c r="T22" s="22">
        <f>Fuel!T22/Energy!J20</f>
        <v>3.7566653906248249E-2</v>
      </c>
      <c r="U22" s="22">
        <f>Fuel!U22/Energy!G20</f>
        <v>4.8314480543090399E-2</v>
      </c>
      <c r="V22" s="22">
        <f>Fuel!V22/Energy!G20</f>
        <v>0.61704810110202191</v>
      </c>
      <c r="W22" s="22">
        <f>Fuel!W22/Energy!G20</f>
        <v>0.2972781351347426</v>
      </c>
      <c r="X22" s="22">
        <f>Fuel!X22/Energy!G20</f>
        <v>3.7359283220145111E-2</v>
      </c>
      <c r="Y22" s="22">
        <f>Fuel!Y22/Energy!I20</f>
        <v>0.99250299949899068</v>
      </c>
      <c r="Z22" s="22">
        <f>Fuel!Z22/Energy!I20</f>
        <v>7.4970005010093523E-3</v>
      </c>
      <c r="AA22" s="22">
        <f>Fuel!AA22/Energy!F20</f>
        <v>0.24196073486036182</v>
      </c>
      <c r="AB22" s="22">
        <f>Fuel!AB22/Energy!F20</f>
        <v>0.2469776122379434</v>
      </c>
      <c r="AC22" s="22">
        <f>Fuel!AC22/Energy!F20</f>
        <v>0.51106165290169481</v>
      </c>
      <c r="AD22" s="22">
        <f>Fuel!AD22/Energy!E20</f>
        <v>1</v>
      </c>
      <c r="AE22" s="22">
        <f>Fuel!AE22/Energy!D20</f>
        <v>1</v>
      </c>
      <c r="AF22" s="22">
        <f>Fuel!AF22/Energy!B20</f>
        <v>1</v>
      </c>
      <c r="AG22" s="22">
        <f>Fuel!AG22/Energy!C20</f>
        <v>1</v>
      </c>
      <c r="AH22" s="22">
        <f>Fuel!AH22/Energy!H20</f>
        <v>1</v>
      </c>
      <c r="AI22" s="4"/>
    </row>
    <row r="23" spans="1:35" x14ac:dyDescent="0.25">
      <c r="A23" s="30">
        <v>2002</v>
      </c>
      <c r="B23" s="22">
        <f>Fuel!B23/Energy!J21</f>
        <v>4.1676848161901196E-2</v>
      </c>
      <c r="C23" s="22">
        <f>Fuel!C23/Energy!J21</f>
        <v>7.036231283491988E-2</v>
      </c>
      <c r="D23" s="22">
        <f>Fuel!D23/Energy!J21</f>
        <v>3.5602986913097448E-2</v>
      </c>
      <c r="E23" s="22">
        <f>Fuel!E23/Energy!J21</f>
        <v>0.24684799865623422</v>
      </c>
      <c r="F23" s="22">
        <f>Fuel!F23/Energy!J21</f>
        <v>0</v>
      </c>
      <c r="G23" s="22">
        <f>Fuel!G23/Energy!J21</f>
        <v>2.3684161376141266E-4</v>
      </c>
      <c r="H23" s="22">
        <f>Fuel!H23/Energy!J21</f>
        <v>1.9674076326108483E-2</v>
      </c>
      <c r="I23" s="22">
        <f>Fuel!I23/Energy!J21</f>
        <v>8.0027135569786887E-3</v>
      </c>
      <c r="J23" s="22">
        <f>Fuel!J23/Energy!J21</f>
        <v>8.5833520800402373E-4</v>
      </c>
      <c r="K23" s="22">
        <f>Fuel!K23/Energy!J21</f>
        <v>0.2516847314245978</v>
      </c>
      <c r="L23" s="22">
        <f>Fuel!L23/Energy!J21</f>
        <v>2.8635696432322874E-2</v>
      </c>
      <c r="M23" s="22">
        <f>Fuel!M23/Energy!J21</f>
        <v>7.8942660514708263E-3</v>
      </c>
      <c r="N23" s="22">
        <f>Fuel!N23/Energy!J21</f>
        <v>1.9744908999931722E-3</v>
      </c>
      <c r="O23" s="22">
        <f>Fuel!O23/Energy!J21</f>
        <v>0.11282523521673084</v>
      </c>
      <c r="P23" s="22">
        <f>Fuel!P23/Energy!J21</f>
        <v>7.1363032102273512E-3</v>
      </c>
      <c r="Q23" s="22">
        <f>Fuel!Q23/Energy!J21</f>
        <v>4.4646169856366463E-2</v>
      </c>
      <c r="R23" s="22">
        <f>Fuel!R23/Energy!J21</f>
        <v>2.8163577354159901E-2</v>
      </c>
      <c r="S23" s="22">
        <f>Fuel!S23/Energy!J21</f>
        <v>5.6514570573504147E-2</v>
      </c>
      <c r="T23" s="22">
        <f>Fuel!T23/Energy!J21</f>
        <v>3.7262845709621205E-2</v>
      </c>
      <c r="U23" s="22">
        <f>Fuel!U23/Energy!G21</f>
        <v>4.9301246268563116E-2</v>
      </c>
      <c r="V23" s="22">
        <f>Fuel!V23/Energy!G21</f>
        <v>0.61630819594760955</v>
      </c>
      <c r="W23" s="22">
        <f>Fuel!W23/Energy!G21</f>
        <v>0.29078213105817807</v>
      </c>
      <c r="X23" s="22">
        <f>Fuel!X23/Energy!G21</f>
        <v>4.360842672564913E-2</v>
      </c>
      <c r="Y23" s="22">
        <f>Fuel!Y23/Energy!I21</f>
        <v>0.9921819321355082</v>
      </c>
      <c r="Z23" s="22">
        <f>Fuel!Z23/Energy!I21</f>
        <v>7.8180678644917592E-3</v>
      </c>
      <c r="AA23" s="22">
        <f>Fuel!AA23/Energy!F21</f>
        <v>0.24345376713202777</v>
      </c>
      <c r="AB23" s="22">
        <f>Fuel!AB23/Energy!F21</f>
        <v>0.2573029407439486</v>
      </c>
      <c r="AC23" s="22">
        <f>Fuel!AC23/Energy!F21</f>
        <v>0.49924329212402363</v>
      </c>
      <c r="AD23" s="22">
        <f>Fuel!AD23/Energy!E21</f>
        <v>1</v>
      </c>
      <c r="AE23" s="22">
        <f>Fuel!AE23/Energy!D21</f>
        <v>1</v>
      </c>
      <c r="AF23" s="22">
        <f>Fuel!AF23/Energy!B21</f>
        <v>1</v>
      </c>
      <c r="AG23" s="22">
        <f>Fuel!AG23/Energy!C21</f>
        <v>1</v>
      </c>
      <c r="AH23" s="22">
        <f>Fuel!AH23/Energy!H21</f>
        <v>1</v>
      </c>
      <c r="AI23" s="4"/>
    </row>
    <row r="24" spans="1:35" x14ac:dyDescent="0.25">
      <c r="A24" s="30">
        <v>2003</v>
      </c>
      <c r="B24" s="22">
        <f>Fuel!B24/Energy!J22</f>
        <v>4.1141429422596909E-2</v>
      </c>
      <c r="C24" s="22">
        <f>Fuel!C24/Energy!J22</f>
        <v>7.2018636519742829E-2</v>
      </c>
      <c r="D24" s="22">
        <f>Fuel!D24/Energy!J22</f>
        <v>3.7702165019443692E-2</v>
      </c>
      <c r="E24" s="22">
        <f>Fuel!E24/Energy!J22</f>
        <v>0.24272156713781559</v>
      </c>
      <c r="F24" s="22">
        <f>Fuel!F24/Energy!J22</f>
        <v>0</v>
      </c>
      <c r="G24" s="22">
        <f>Fuel!G24/Energy!J22</f>
        <v>3.5140583150443242E-4</v>
      </c>
      <c r="H24" s="22">
        <f>Fuel!H24/Energy!J22</f>
        <v>2.3052047266136091E-2</v>
      </c>
      <c r="I24" s="22">
        <f>Fuel!I24/Energy!J22</f>
        <v>8.2853073072121138E-3</v>
      </c>
      <c r="J24" s="22">
        <f>Fuel!J24/Energy!J22</f>
        <v>9.1461184560133674E-4</v>
      </c>
      <c r="K24" s="22">
        <f>Fuel!K24/Energy!J22</f>
        <v>0.24748581388030244</v>
      </c>
      <c r="L24" s="22">
        <f>Fuel!L24/Energy!J22</f>
        <v>3.4571717738577895E-2</v>
      </c>
      <c r="M24" s="22">
        <f>Fuel!M24/Energy!J22</f>
        <v>7.6111708633823157E-3</v>
      </c>
      <c r="N24" s="22">
        <f>Fuel!N24/Energy!J22</f>
        <v>2.1465606305944595E-3</v>
      </c>
      <c r="O24" s="22">
        <f>Fuel!O24/Energy!J22</f>
        <v>0.10977180821909126</v>
      </c>
      <c r="P24" s="22">
        <f>Fuel!P24/Energy!J22</f>
        <v>7.1000115337777553E-3</v>
      </c>
      <c r="Q24" s="22">
        <f>Fuel!Q24/Energy!J22</f>
        <v>4.366667881503615E-2</v>
      </c>
      <c r="R24" s="22">
        <f>Fuel!R24/Energy!J22</f>
        <v>2.7834950667181599E-2</v>
      </c>
      <c r="S24" s="22">
        <f>Fuel!S24/Energy!J22</f>
        <v>5.6300056003708812E-2</v>
      </c>
      <c r="T24" s="22">
        <f>Fuel!T24/Energy!J22</f>
        <v>3.7324061298294534E-2</v>
      </c>
      <c r="U24" s="22">
        <f>Fuel!U24/Energy!G22</f>
        <v>5.0833000888230118E-2</v>
      </c>
      <c r="V24" s="22">
        <f>Fuel!V24/Energy!G22</f>
        <v>0.61172173683717868</v>
      </c>
      <c r="W24" s="22">
        <f>Fuel!W24/Energy!G22</f>
        <v>0.28715812029955073</v>
      </c>
      <c r="X24" s="22">
        <f>Fuel!X24/Energy!G22</f>
        <v>5.0287141975040466E-2</v>
      </c>
      <c r="Y24" s="22">
        <f>Fuel!Y24/Energy!I22</f>
        <v>0.9916745011681285</v>
      </c>
      <c r="Z24" s="22">
        <f>Fuel!Z24/Energy!I22</f>
        <v>8.3254988318714838E-3</v>
      </c>
      <c r="AA24" s="22">
        <f>Fuel!AA24/Energy!F22</f>
        <v>0.24699814844520046</v>
      </c>
      <c r="AB24" s="22">
        <f>Fuel!AB24/Energy!F22</f>
        <v>0.26931280873800306</v>
      </c>
      <c r="AC24" s="22">
        <f>Fuel!AC24/Energy!F22</f>
        <v>0.48368904281679642</v>
      </c>
      <c r="AD24" s="22">
        <f>Fuel!AD24/Energy!E22</f>
        <v>1</v>
      </c>
      <c r="AE24" s="22">
        <f>Fuel!AE24/Energy!D22</f>
        <v>1</v>
      </c>
      <c r="AF24" s="22">
        <f>Fuel!AF24/Energy!B22</f>
        <v>1</v>
      </c>
      <c r="AG24" s="22">
        <f>Fuel!AG24/Energy!C22</f>
        <v>1</v>
      </c>
      <c r="AH24" s="22">
        <f>Fuel!AH24/Energy!H22</f>
        <v>1</v>
      </c>
      <c r="AI24" s="4"/>
    </row>
    <row r="25" spans="1:35" x14ac:dyDescent="0.25">
      <c r="A25" s="30">
        <v>2004</v>
      </c>
      <c r="B25" s="22">
        <f>Fuel!B25/Energy!J23</f>
        <v>4.0360296899681576E-2</v>
      </c>
      <c r="C25" s="22">
        <f>Fuel!C25/Energy!J23</f>
        <v>7.507694070066237E-2</v>
      </c>
      <c r="D25" s="22">
        <f>Fuel!D25/Energy!J23</f>
        <v>4.0400633474032395E-2</v>
      </c>
      <c r="E25" s="22">
        <f>Fuel!E25/Energy!J23</f>
        <v>0.23664626060563007</v>
      </c>
      <c r="F25" s="22">
        <f>Fuel!F25/Energy!J23</f>
        <v>0</v>
      </c>
      <c r="G25" s="22">
        <f>Fuel!G25/Energy!J23</f>
        <v>4.5971579456202211E-4</v>
      </c>
      <c r="H25" s="22">
        <f>Fuel!H25/Energy!J23</f>
        <v>2.6282368302628437E-2</v>
      </c>
      <c r="I25" s="22">
        <f>Fuel!I25/Energy!J23</f>
        <v>8.8423954686462081E-3</v>
      </c>
      <c r="J25" s="22">
        <f>Fuel!J25/Energy!J23</f>
        <v>9.9512489196983047E-4</v>
      </c>
      <c r="K25" s="22">
        <f>Fuel!K25/Energy!J23</f>
        <v>0.24376844432656428</v>
      </c>
      <c r="L25" s="22">
        <f>Fuel!L25/Energy!J23</f>
        <v>4.1899900506746045E-2</v>
      </c>
      <c r="M25" s="22">
        <f>Fuel!M25/Energy!J23</f>
        <v>7.2533473197054629E-3</v>
      </c>
      <c r="N25" s="22">
        <f>Fuel!N25/Energy!J23</f>
        <v>2.3189387848024812E-3</v>
      </c>
      <c r="O25" s="22">
        <f>Fuel!O25/Energy!J23</f>
        <v>0.10592890023248291</v>
      </c>
      <c r="P25" s="22">
        <f>Fuel!P25/Energy!J23</f>
        <v>7.0905481052626774E-3</v>
      </c>
      <c r="Q25" s="22">
        <f>Fuel!Q25/Energy!J23</f>
        <v>4.2250744192342392E-2</v>
      </c>
      <c r="R25" s="22">
        <f>Fuel!R25/Energy!J23</f>
        <v>2.7486482951963691E-2</v>
      </c>
      <c r="S25" s="22">
        <f>Fuel!S25/Energy!J23</f>
        <v>5.5862498281815297E-2</v>
      </c>
      <c r="T25" s="22">
        <f>Fuel!T25/Energy!J23</f>
        <v>3.7076459160502062E-2</v>
      </c>
      <c r="U25" s="22">
        <f>Fuel!U25/Energy!G23</f>
        <v>5.1573200546104397E-2</v>
      </c>
      <c r="V25" s="22">
        <f>Fuel!V25/Energy!G23</f>
        <v>0.61392392216724012</v>
      </c>
      <c r="W25" s="22">
        <f>Fuel!W25/Energy!G23</f>
        <v>0.27848693328849605</v>
      </c>
      <c r="X25" s="22">
        <f>Fuel!X25/Energy!G23</f>
        <v>5.6015943998159588E-2</v>
      </c>
      <c r="Y25" s="22">
        <f>Fuel!Y25/Energy!I23</f>
        <v>0.99133506072728683</v>
      </c>
      <c r="Z25" s="22">
        <f>Fuel!Z25/Energy!I23</f>
        <v>8.664939272713135E-3</v>
      </c>
      <c r="AA25" s="22">
        <f>Fuel!AA25/Energy!F23</f>
        <v>0.2474280609741315</v>
      </c>
      <c r="AB25" s="22">
        <f>Fuel!AB25/Energy!F23</f>
        <v>0.27709006476243464</v>
      </c>
      <c r="AC25" s="22">
        <f>Fuel!AC25/Energy!F23</f>
        <v>0.47548187426343386</v>
      </c>
      <c r="AD25" s="22">
        <f>Fuel!AD25/Energy!E23</f>
        <v>1</v>
      </c>
      <c r="AE25" s="22">
        <f>Fuel!AE25/Energy!D23</f>
        <v>1</v>
      </c>
      <c r="AF25" s="22">
        <f>Fuel!AF25/Energy!B23</f>
        <v>1</v>
      </c>
      <c r="AG25" s="22">
        <f>Fuel!AG25/Energy!C23</f>
        <v>1</v>
      </c>
      <c r="AH25" s="22">
        <f>Fuel!AH25/Energy!H23</f>
        <v>1</v>
      </c>
      <c r="AI25" s="4"/>
    </row>
    <row r="26" spans="1:35" x14ac:dyDescent="0.25">
      <c r="A26" s="30">
        <v>2005</v>
      </c>
      <c r="B26" s="22">
        <f>Fuel!B26/Energy!J24</f>
        <v>4.023924030826475E-2</v>
      </c>
      <c r="C26" s="22">
        <f>Fuel!C26/Energy!J24</f>
        <v>7.9661839748391361E-2</v>
      </c>
      <c r="D26" s="22">
        <f>Fuel!D26/Energy!J24</f>
        <v>4.3840363847744479E-2</v>
      </c>
      <c r="E26" s="22">
        <f>Fuel!E26/Energy!J24</f>
        <v>0.23077733191871988</v>
      </c>
      <c r="F26" s="22">
        <f>Fuel!F26/Energy!J24</f>
        <v>0</v>
      </c>
      <c r="G26" s="22">
        <f>Fuel!G26/Energy!J24</f>
        <v>5.6417456406175365E-4</v>
      </c>
      <c r="H26" s="22">
        <f>Fuel!H26/Energy!J24</f>
        <v>2.9138996584513445E-2</v>
      </c>
      <c r="I26" s="22">
        <f>Fuel!I26/Energy!J24</f>
        <v>9.0632728350853453E-3</v>
      </c>
      <c r="J26" s="22">
        <f>Fuel!J26/Energy!J24</f>
        <v>1.0102374179235254E-3</v>
      </c>
      <c r="K26" s="22">
        <f>Fuel!K26/Energy!J24</f>
        <v>0.23597045383316367</v>
      </c>
      <c r="L26" s="22">
        <f>Fuel!L26/Energy!J24</f>
        <v>5.0029014914152105E-2</v>
      </c>
      <c r="M26" s="22">
        <f>Fuel!M26/Energy!J24</f>
        <v>7.2471363951108576E-3</v>
      </c>
      <c r="N26" s="22">
        <f>Fuel!N26/Energy!J24</f>
        <v>2.4926456390827155E-3</v>
      </c>
      <c r="O26" s="22">
        <f>Fuel!O26/Energy!J24</f>
        <v>0.10230175633161963</v>
      </c>
      <c r="P26" s="22">
        <f>Fuel!P26/Energy!J24</f>
        <v>7.0399952679394496E-3</v>
      </c>
      <c r="Q26" s="22">
        <f>Fuel!Q26/Energy!J24</f>
        <v>4.0933775383882119E-2</v>
      </c>
      <c r="R26" s="22">
        <f>Fuel!R26/Energy!J24</f>
        <v>2.7153350674014188E-2</v>
      </c>
      <c r="S26" s="22">
        <f>Fuel!S26/Energy!J24</f>
        <v>5.5476967816080552E-2</v>
      </c>
      <c r="T26" s="22">
        <f>Fuel!T26/Energy!J24</f>
        <v>3.7059446520250255E-2</v>
      </c>
      <c r="U26" s="22">
        <f>Fuel!U26/Energy!G24</f>
        <v>5.1841221351244145E-2</v>
      </c>
      <c r="V26" s="22">
        <f>Fuel!V26/Energy!G24</f>
        <v>0.62063970208721064</v>
      </c>
      <c r="W26" s="22">
        <f>Fuel!W26/Energy!G24</f>
        <v>0.26669531029823507</v>
      </c>
      <c r="X26" s="22">
        <f>Fuel!X26/Energy!G24</f>
        <v>6.082376626331E-2</v>
      </c>
      <c r="Y26" s="22">
        <f>Fuel!Y26/Energy!I24</f>
        <v>0.99109471525143844</v>
      </c>
      <c r="Z26" s="22">
        <f>Fuel!Z26/Energy!I24</f>
        <v>8.905284748561516E-3</v>
      </c>
      <c r="AA26" s="22">
        <f>Fuel!AA26/Energy!F24</f>
        <v>0.24622320357241573</v>
      </c>
      <c r="AB26" s="22">
        <f>Fuel!AB26/Energy!F24</f>
        <v>0.28166367595616087</v>
      </c>
      <c r="AC26" s="22">
        <f>Fuel!AC26/Energy!F24</f>
        <v>0.47211312047142351</v>
      </c>
      <c r="AD26" s="22">
        <f>Fuel!AD26/Energy!E24</f>
        <v>1</v>
      </c>
      <c r="AE26" s="22" t="e">
        <f>Fuel!AE26/Energy!D24</f>
        <v>#DIV/0!</v>
      </c>
      <c r="AF26" s="22">
        <f>Fuel!AF26/Energy!B24</f>
        <v>1</v>
      </c>
      <c r="AG26" s="22">
        <f>Fuel!AG26/Energy!C24</f>
        <v>1</v>
      </c>
      <c r="AH26" s="22">
        <f>Fuel!AH26/Energy!H24</f>
        <v>1</v>
      </c>
      <c r="AI26" s="4"/>
    </row>
    <row r="27" spans="1:35" x14ac:dyDescent="0.25">
      <c r="A27" s="30">
        <v>2006</v>
      </c>
      <c r="B27" s="22">
        <f>Fuel!B27/Energy!J25</f>
        <v>4.0312713317253078E-2</v>
      </c>
      <c r="C27" s="22">
        <f>Fuel!C27/Energy!J25</f>
        <v>7.6709083092744976E-2</v>
      </c>
      <c r="D27" s="22">
        <f>Fuel!D27/Energy!J25</f>
        <v>4.5354853624408192E-2</v>
      </c>
      <c r="E27" s="22">
        <f>Fuel!E27/Energy!J25</f>
        <v>0.22493436229021405</v>
      </c>
      <c r="F27" s="22">
        <f>Fuel!F27/Energy!J25</f>
        <v>0</v>
      </c>
      <c r="G27" s="22">
        <f>Fuel!G27/Energy!J25</f>
        <v>6.7744983622483677E-4</v>
      </c>
      <c r="H27" s="22">
        <f>Fuel!H27/Energy!J25</f>
        <v>3.4181460804377964E-2</v>
      </c>
      <c r="I27" s="22">
        <f>Fuel!I27/Energy!J25</f>
        <v>8.8651680146037779E-3</v>
      </c>
      <c r="J27" s="22">
        <f>Fuel!J27/Energy!J25</f>
        <v>1.046380486969626E-3</v>
      </c>
      <c r="K27" s="22">
        <f>Fuel!K27/Energy!J25</f>
        <v>0.22857563136785802</v>
      </c>
      <c r="L27" s="22">
        <f>Fuel!L27/Energy!J25</f>
        <v>6.0193148039713221E-2</v>
      </c>
      <c r="M27" s="22">
        <f>Fuel!M27/Energy!J25</f>
        <v>7.5089928486548373E-3</v>
      </c>
      <c r="N27" s="22">
        <f>Fuel!N27/Energy!J25</f>
        <v>2.75262271540986E-3</v>
      </c>
      <c r="O27" s="22">
        <f>Fuel!O27/Energy!J25</f>
        <v>0.10057221716865121</v>
      </c>
      <c r="P27" s="22">
        <f>Fuel!P27/Energy!J25</f>
        <v>7.0849636973400855E-3</v>
      </c>
      <c r="Q27" s="22">
        <f>Fuel!Q27/Energy!J25</f>
        <v>4.0314774164944014E-2</v>
      </c>
      <c r="R27" s="22">
        <f>Fuel!R27/Energy!J25</f>
        <v>2.7261967999575868E-2</v>
      </c>
      <c r="S27" s="22">
        <f>Fuel!S27/Energy!J25</f>
        <v>5.59552679699728E-2</v>
      </c>
      <c r="T27" s="22">
        <f>Fuel!T27/Energy!J25</f>
        <v>3.7698942561083491E-2</v>
      </c>
      <c r="U27" s="22">
        <f>Fuel!U27/Energy!G25</f>
        <v>5.1348828232659662E-2</v>
      </c>
      <c r="V27" s="22">
        <f>Fuel!V27/Energy!G25</f>
        <v>0.62894827777036133</v>
      </c>
      <c r="W27" s="22">
        <f>Fuel!W27/Energy!G25</f>
        <v>0.25458339341743669</v>
      </c>
      <c r="X27" s="22">
        <f>Fuel!X27/Energy!G25</f>
        <v>6.5119500579542397E-2</v>
      </c>
      <c r="Y27" s="22">
        <f>Fuel!Y27/Energy!I25</f>
        <v>0.99083478990307494</v>
      </c>
      <c r="Z27" s="22">
        <f>Fuel!Z27/Energy!I25</f>
        <v>9.1652100969251242E-3</v>
      </c>
      <c r="AA27" s="22">
        <f>Fuel!AA27/Energy!F25</f>
        <v>0.24061994809767259</v>
      </c>
      <c r="AB27" s="22">
        <f>Fuel!AB27/Energy!F25</f>
        <v>0.29089172168892652</v>
      </c>
      <c r="AC27" s="22">
        <f>Fuel!AC27/Energy!F25</f>
        <v>0.46848833021340086</v>
      </c>
      <c r="AD27" s="22">
        <f>Fuel!AD27/Energy!E25</f>
        <v>1</v>
      </c>
      <c r="AE27" s="22" t="e">
        <f>Fuel!AE27/Energy!D25</f>
        <v>#DIV/0!</v>
      </c>
      <c r="AF27" s="22">
        <f>Fuel!AF27/Energy!B25</f>
        <v>1</v>
      </c>
      <c r="AG27" s="22">
        <f>Fuel!AG27/Energy!C25</f>
        <v>1</v>
      </c>
      <c r="AH27" s="22">
        <f>Fuel!AH27/Energy!H25</f>
        <v>1</v>
      </c>
      <c r="AI27" s="4"/>
    </row>
    <row r="28" spans="1:35" x14ac:dyDescent="0.25">
      <c r="A28" s="30">
        <v>2007</v>
      </c>
      <c r="B28" s="22">
        <f>Fuel!B28/Energy!J26</f>
        <v>4.1163731817317278E-2</v>
      </c>
      <c r="C28" s="22">
        <f>Fuel!C28/Energy!J26</f>
        <v>7.376916680101403E-2</v>
      </c>
      <c r="D28" s="22">
        <f>Fuel!D28/Energy!J26</f>
        <v>4.6924182393236272E-2</v>
      </c>
      <c r="E28" s="22">
        <f>Fuel!E28/Energy!J26</f>
        <v>0.21829561499036793</v>
      </c>
      <c r="F28" s="22">
        <f>Fuel!F28/Energy!J26</f>
        <v>0</v>
      </c>
      <c r="G28" s="22">
        <f>Fuel!G28/Energy!J26</f>
        <v>7.8796344111711227E-4</v>
      </c>
      <c r="H28" s="22">
        <f>Fuel!H28/Energy!J26</f>
        <v>3.9087980715791976E-2</v>
      </c>
      <c r="I28" s="22">
        <f>Fuel!I28/Energy!J26</f>
        <v>9.0784172205727563E-3</v>
      </c>
      <c r="J28" s="22">
        <f>Fuel!J28/Energy!J26</f>
        <v>1.1386489395294643E-3</v>
      </c>
      <c r="K28" s="22">
        <f>Fuel!K28/Energy!J26</f>
        <v>0.21935474889029768</v>
      </c>
      <c r="L28" s="22">
        <f>Fuel!L28/Energy!J26</f>
        <v>6.9659849702739113E-2</v>
      </c>
      <c r="M28" s="22">
        <f>Fuel!M28/Energy!J26</f>
        <v>7.9648431599769805E-3</v>
      </c>
      <c r="N28" s="22">
        <f>Fuel!N28/Energy!J26</f>
        <v>3.8587438911689728E-3</v>
      </c>
      <c r="O28" s="22">
        <f>Fuel!O28/Energy!J26</f>
        <v>9.9326059651912518E-2</v>
      </c>
      <c r="P28" s="22">
        <f>Fuel!P28/Energy!J26</f>
        <v>7.2296074347776287E-3</v>
      </c>
      <c r="Q28" s="22">
        <f>Fuel!Q28/Energy!J26</f>
        <v>3.9736236487558155E-2</v>
      </c>
      <c r="R28" s="22">
        <f>Fuel!R28/Energy!J26</f>
        <v>2.7546482516118603E-2</v>
      </c>
      <c r="S28" s="22">
        <f>Fuel!S28/Energy!J26</f>
        <v>5.6734383599316457E-2</v>
      </c>
      <c r="T28" s="22">
        <f>Fuel!T28/Energy!J26</f>
        <v>3.834333834718711E-2</v>
      </c>
      <c r="U28" s="22">
        <f>Fuel!U28/Energy!G26</f>
        <v>4.988958843138349E-2</v>
      </c>
      <c r="V28" s="22">
        <f>Fuel!V28/Energy!G26</f>
        <v>0.63874217149096491</v>
      </c>
      <c r="W28" s="22">
        <f>Fuel!W28/Energy!G26</f>
        <v>0.24230879271799541</v>
      </c>
      <c r="X28" s="22">
        <f>Fuel!X28/Energy!G26</f>
        <v>6.9059447359656065E-2</v>
      </c>
      <c r="Y28" s="22">
        <f>Fuel!Y28/Energy!I26</f>
        <v>0.99059654007604492</v>
      </c>
      <c r="Z28" s="22">
        <f>Fuel!Z28/Energy!I26</f>
        <v>9.4034599239551566E-3</v>
      </c>
      <c r="AA28" s="22">
        <f>Fuel!AA28/Energy!F26</f>
        <v>0.234521164902428</v>
      </c>
      <c r="AB28" s="22">
        <f>Fuel!AB28/Energy!F26</f>
        <v>0.29922653555790529</v>
      </c>
      <c r="AC28" s="22">
        <f>Fuel!AC28/Energy!F26</f>
        <v>0.46625229953966674</v>
      </c>
      <c r="AD28" s="22">
        <f>Fuel!AD28/Energy!E26</f>
        <v>1</v>
      </c>
      <c r="AE28" s="22" t="e">
        <f>Fuel!AE28/Energy!D26</f>
        <v>#DIV/0!</v>
      </c>
      <c r="AF28" s="22">
        <f>Fuel!AF28/Energy!B26</f>
        <v>1</v>
      </c>
      <c r="AG28" s="22">
        <f>Fuel!AG28/Energy!C26</f>
        <v>1</v>
      </c>
      <c r="AH28" s="22">
        <f>Fuel!AH28/Energy!H26</f>
        <v>1</v>
      </c>
      <c r="AI28" s="4"/>
    </row>
    <row r="29" spans="1:35" x14ac:dyDescent="0.25">
      <c r="A29" s="30">
        <v>2008</v>
      </c>
      <c r="B29" s="22">
        <f>Fuel!B29/Energy!J27</f>
        <v>4.165129047083297E-2</v>
      </c>
      <c r="C29" s="22">
        <f>Fuel!C29/Energy!J27</f>
        <v>7.094052693974208E-2</v>
      </c>
      <c r="D29" s="22">
        <f>Fuel!D29/Energy!J27</f>
        <v>4.8655757673797068E-2</v>
      </c>
      <c r="E29" s="22">
        <f>Fuel!E29/Energy!J27</f>
        <v>0.21409882658909202</v>
      </c>
      <c r="F29" s="22">
        <f>Fuel!F29/Energy!J27</f>
        <v>0</v>
      </c>
      <c r="G29" s="22">
        <f>Fuel!G29/Energy!J27</f>
        <v>9.0784495795878022E-4</v>
      </c>
      <c r="H29" s="22">
        <f>Fuel!H29/Energy!J27</f>
        <v>4.3909788363656423E-2</v>
      </c>
      <c r="I29" s="22">
        <f>Fuel!I29/Energy!J27</f>
        <v>9.3476570673949877E-3</v>
      </c>
      <c r="J29" s="22">
        <f>Fuel!J29/Energy!J27</f>
        <v>1.2135554789249635E-3</v>
      </c>
      <c r="K29" s="22">
        <f>Fuel!K29/Energy!J27</f>
        <v>0.20445100951844383</v>
      </c>
      <c r="L29" s="22">
        <f>Fuel!L29/Energy!J27</f>
        <v>8.1613783519545499E-2</v>
      </c>
      <c r="M29" s="22">
        <f>Fuel!M29/Energy!J27</f>
        <v>8.804110457732035E-3</v>
      </c>
      <c r="N29" s="22">
        <f>Fuel!N29/Energy!J27</f>
        <v>5.4734549141984877E-3</v>
      </c>
      <c r="O29" s="22">
        <f>Fuel!O29/Energy!J27</f>
        <v>9.8249516268554132E-2</v>
      </c>
      <c r="P29" s="22">
        <f>Fuel!P29/Energy!J27</f>
        <v>7.3030132539081902E-3</v>
      </c>
      <c r="Q29" s="22">
        <f>Fuel!Q29/Energy!J27</f>
        <v>3.9241908225142348E-2</v>
      </c>
      <c r="R29" s="22">
        <f>Fuel!R29/Energy!J27</f>
        <v>2.7686726613587696E-2</v>
      </c>
      <c r="S29" s="22">
        <f>Fuel!S29/Energy!J27</f>
        <v>5.734462438944643E-2</v>
      </c>
      <c r="T29" s="22">
        <f>Fuel!T29/Energy!J27</f>
        <v>3.9106605298042107E-2</v>
      </c>
      <c r="U29" s="22">
        <f>Fuel!U29/Energy!G27</f>
        <v>4.8372137669630881E-2</v>
      </c>
      <c r="V29" s="22">
        <f>Fuel!V29/Energy!G27</f>
        <v>0.64668696442041929</v>
      </c>
      <c r="W29" s="22">
        <f>Fuel!W29/Energy!G27</f>
        <v>0.2317383308848904</v>
      </c>
      <c r="X29" s="22">
        <f>Fuel!X29/Energy!G27</f>
        <v>7.3202567025059437E-2</v>
      </c>
      <c r="Y29" s="22">
        <f>Fuel!Y29/Energy!I27</f>
        <v>0.99025656216789737</v>
      </c>
      <c r="Z29" s="22">
        <f>Fuel!Z29/Energy!I27</f>
        <v>9.74343783210249E-3</v>
      </c>
      <c r="AA29" s="22">
        <f>Fuel!AA29/Energy!F27</f>
        <v>0.22814966752128993</v>
      </c>
      <c r="AB29" s="22">
        <f>Fuel!AB29/Energy!F27</f>
        <v>0.30897733871936928</v>
      </c>
      <c r="AC29" s="22">
        <f>Fuel!AC29/Energy!F27</f>
        <v>0.46287299375934077</v>
      </c>
      <c r="AD29" s="22">
        <f>Fuel!AD29/Energy!E27</f>
        <v>1</v>
      </c>
      <c r="AE29" s="22" t="e">
        <f>Fuel!AE29/Energy!D27</f>
        <v>#DIV/0!</v>
      </c>
      <c r="AF29" s="22">
        <f>Fuel!AF29/Energy!B27</f>
        <v>1</v>
      </c>
      <c r="AG29" s="22">
        <f>Fuel!AG29/Energy!C27</f>
        <v>1</v>
      </c>
      <c r="AH29" s="22">
        <f>Fuel!AH29/Energy!H27</f>
        <v>1</v>
      </c>
      <c r="AI29" s="4"/>
    </row>
    <row r="30" spans="1:35" x14ac:dyDescent="0.25">
      <c r="A30" s="30">
        <v>2009</v>
      </c>
      <c r="B30" s="22">
        <f>Fuel!B30/Energy!J28</f>
        <v>4.3027547095169004E-2</v>
      </c>
      <c r="C30" s="22">
        <f>Fuel!C30/Energy!J28</f>
        <v>6.8846805297819683E-2</v>
      </c>
      <c r="D30" s="22">
        <f>Fuel!D30/Energy!J28</f>
        <v>5.1081058785374396E-2</v>
      </c>
      <c r="E30" s="22">
        <f>Fuel!E30/Energy!J28</f>
        <v>0.20657728940357326</v>
      </c>
      <c r="F30" s="22">
        <f>Fuel!F30/Energy!J28</f>
        <v>0</v>
      </c>
      <c r="G30" s="22">
        <f>Fuel!G30/Energy!J28</f>
        <v>1.0135198052164277E-3</v>
      </c>
      <c r="H30" s="22">
        <f>Fuel!H30/Energy!J28</f>
        <v>4.6905853195369267E-2</v>
      </c>
      <c r="I30" s="22">
        <f>Fuel!I30/Energy!J28</f>
        <v>9.2290771276883725E-3</v>
      </c>
      <c r="J30" s="22">
        <f>Fuel!J30/Energy!J28</f>
        <v>1.2706700393194138E-3</v>
      </c>
      <c r="K30" s="22">
        <f>Fuel!K30/Energy!J28</f>
        <v>0.17437100313436896</v>
      </c>
      <c r="L30" s="22">
        <f>Fuel!L30/Energy!J28</f>
        <v>0.1075444702849456</v>
      </c>
      <c r="M30" s="22">
        <f>Fuel!M30/Energy!J28</f>
        <v>9.7240735518648452E-3</v>
      </c>
      <c r="N30" s="22">
        <f>Fuel!N30/Energy!J28</f>
        <v>6.9672707448124949E-3</v>
      </c>
      <c r="O30" s="22">
        <f>Fuel!O30/Energy!J28</f>
        <v>9.8974768575756558E-2</v>
      </c>
      <c r="P30" s="22">
        <f>Fuel!P30/Energy!J28</f>
        <v>7.3891531929666859E-3</v>
      </c>
      <c r="Q30" s="22">
        <f>Fuel!Q30/Energy!J28</f>
        <v>3.9513473344715298E-2</v>
      </c>
      <c r="R30" s="22">
        <f>Fuel!R30/Energy!J28</f>
        <v>2.8142286768006602E-2</v>
      </c>
      <c r="S30" s="22">
        <f>Fuel!S30/Energy!J28</f>
        <v>5.8715642727644381E-2</v>
      </c>
      <c r="T30" s="22">
        <f>Fuel!T30/Energy!J28</f>
        <v>4.0706036925388732E-2</v>
      </c>
      <c r="U30" s="22">
        <f>Fuel!U30/Energy!G28</f>
        <v>4.7677108897479545E-2</v>
      </c>
      <c r="V30" s="22">
        <f>Fuel!V30/Energy!G28</f>
        <v>0.65973465799397224</v>
      </c>
      <c r="W30" s="22">
        <f>Fuel!W30/Energy!G28</f>
        <v>0.21695760856887555</v>
      </c>
      <c r="X30" s="22">
        <f>Fuel!X30/Energy!G28</f>
        <v>7.5630624539672647E-2</v>
      </c>
      <c r="Y30" s="22">
        <f>Fuel!Y30/Energy!I28</f>
        <v>0.99016697716872448</v>
      </c>
      <c r="Z30" s="22">
        <f>Fuel!Z30/Energy!I28</f>
        <v>9.8330228312755504E-3</v>
      </c>
      <c r="AA30" s="22">
        <f>Fuel!AA30/Energy!F28</f>
        <v>0.22542686662193856</v>
      </c>
      <c r="AB30" s="22">
        <f>Fuel!AB30/Energy!F28</f>
        <v>0.31174747921930995</v>
      </c>
      <c r="AC30" s="22">
        <f>Fuel!AC30/Energy!F28</f>
        <v>0.46282565415875154</v>
      </c>
      <c r="AD30" s="22">
        <f>Fuel!AD30/Energy!E28</f>
        <v>1</v>
      </c>
      <c r="AE30" s="22" t="e">
        <f>Fuel!AE30/Energy!D28</f>
        <v>#DIV/0!</v>
      </c>
      <c r="AF30" s="22" t="e">
        <f>Fuel!AF30/Energy!B28</f>
        <v>#DIV/0!</v>
      </c>
      <c r="AG30" s="22">
        <f>Fuel!AG30/Energy!C28</f>
        <v>1</v>
      </c>
      <c r="AH30" s="22">
        <f>Fuel!AH30/Energy!H28</f>
        <v>1</v>
      </c>
      <c r="AI30" s="4"/>
    </row>
    <row r="31" spans="1:35" x14ac:dyDescent="0.25">
      <c r="A31" s="30">
        <v>2010</v>
      </c>
      <c r="B31" s="22">
        <f>Fuel!B31/Energy!J29</f>
        <v>4.4017496511293927E-2</v>
      </c>
      <c r="C31" s="22">
        <f>Fuel!C31/Energy!J29</f>
        <v>6.6003442745964383E-2</v>
      </c>
      <c r="D31" s="22">
        <f>Fuel!D31/Energy!J29</f>
        <v>5.3131560759139752E-2</v>
      </c>
      <c r="E31" s="22">
        <f>Fuel!E31/Energy!J29</f>
        <v>0.20470041241486894</v>
      </c>
      <c r="F31" s="22">
        <f>Fuel!F31/Energy!J29</f>
        <v>0</v>
      </c>
      <c r="G31" s="22">
        <f>Fuel!G31/Energy!J29</f>
        <v>1.1484060747605747E-3</v>
      </c>
      <c r="H31" s="22">
        <f>Fuel!H31/Energy!J29</f>
        <v>4.9983643606730743E-2</v>
      </c>
      <c r="I31" s="22">
        <f>Fuel!I31/Energy!J29</f>
        <v>9.0239087445525851E-3</v>
      </c>
      <c r="J31" s="22">
        <f>Fuel!J31/Energy!J29</f>
        <v>1.289129820650369E-3</v>
      </c>
      <c r="K31" s="22">
        <f>Fuel!K31/Energy!J29</f>
        <v>0.13964081861322555</v>
      </c>
      <c r="L31" s="22">
        <f>Fuel!L31/Energy!J29</f>
        <v>0.13567284980599975</v>
      </c>
      <c r="M31" s="22">
        <f>Fuel!M31/Energy!J29</f>
        <v>1.0570940474459129E-2</v>
      </c>
      <c r="N31" s="22">
        <f>Fuel!N31/Energy!J29</f>
        <v>8.3337043952085212E-3</v>
      </c>
      <c r="O31" s="22">
        <f>Fuel!O31/Energy!J29</f>
        <v>9.925100784293707E-2</v>
      </c>
      <c r="P31" s="22">
        <f>Fuel!P31/Energy!J29</f>
        <v>7.4404481527421233E-3</v>
      </c>
      <c r="Q31" s="22">
        <f>Fuel!Q31/Energy!J29</f>
        <v>3.9520528107771291E-2</v>
      </c>
      <c r="R31" s="22">
        <f>Fuel!R31/Energy!J29</f>
        <v>2.8467539748312145E-2</v>
      </c>
      <c r="S31" s="22">
        <f>Fuel!S31/Energy!J29</f>
        <v>5.9765053531839189E-2</v>
      </c>
      <c r="T31" s="22">
        <f>Fuel!T31/Energy!J29</f>
        <v>4.2039108649543903E-2</v>
      </c>
      <c r="U31" s="22">
        <f>Fuel!U31/Energy!G29</f>
        <v>4.6460565962957771E-2</v>
      </c>
      <c r="V31" s="22">
        <f>Fuel!V31/Energy!G29</f>
        <v>0.66561950372993683</v>
      </c>
      <c r="W31" s="22">
        <f>Fuel!W31/Energy!G29</f>
        <v>0.20813585739396151</v>
      </c>
      <c r="X31" s="22">
        <f>Fuel!X31/Energy!G29</f>
        <v>7.9784072913144127E-2</v>
      </c>
      <c r="Y31" s="22">
        <f>Fuel!Y31/Energy!I29</f>
        <v>0.98969672249136997</v>
      </c>
      <c r="Z31" s="22">
        <f>Fuel!Z31/Energy!I29</f>
        <v>1.0303277508630079E-2</v>
      </c>
      <c r="AA31" s="22">
        <f>Fuel!AA31/Energy!F29</f>
        <v>0.22018931144399134</v>
      </c>
      <c r="AB31" s="22">
        <f>Fuel!AB31/Energy!F29</f>
        <v>0.32202592570447985</v>
      </c>
      <c r="AC31" s="22">
        <f>Fuel!AC31/Energy!F29</f>
        <v>0.4577847628515288</v>
      </c>
      <c r="AD31" s="22">
        <f>Fuel!AD31/Energy!E29</f>
        <v>1</v>
      </c>
      <c r="AE31" s="22" t="e">
        <f>Fuel!AE31/Energy!D29</f>
        <v>#DIV/0!</v>
      </c>
      <c r="AF31" s="22" t="e">
        <f>Fuel!AF31/Energy!B29</f>
        <v>#DIV/0!</v>
      </c>
      <c r="AG31" s="22" t="e">
        <f>Fuel!AG31/Energy!C29</f>
        <v>#DIV/0!</v>
      </c>
      <c r="AH31" s="22">
        <f>Fuel!AH31/Energy!H29</f>
        <v>1</v>
      </c>
      <c r="AI31" s="4"/>
    </row>
    <row r="32" spans="1:35" x14ac:dyDescent="0.25">
      <c r="A32" s="30">
        <v>2011</v>
      </c>
      <c r="B32" s="22">
        <f>Fuel!B32/Energy!J30</f>
        <v>4.5352948214112641E-2</v>
      </c>
      <c r="C32" s="22">
        <f>Fuel!C32/Energy!J30</f>
        <v>6.2538616506378444E-2</v>
      </c>
      <c r="D32" s="22">
        <f>Fuel!D32/Energy!J30</f>
        <v>5.4839877757257051E-2</v>
      </c>
      <c r="E32" s="22">
        <f>Fuel!E32/Energy!J30</f>
        <v>0.19918292549234215</v>
      </c>
      <c r="F32" s="22">
        <f>Fuel!F32/Energy!J30</f>
        <v>0</v>
      </c>
      <c r="G32" s="22">
        <f>Fuel!G32/Energy!J30</f>
        <v>1.2653629461635389E-3</v>
      </c>
      <c r="H32" s="22">
        <f>Fuel!H32/Energy!J30</f>
        <v>5.6369092278329938E-2</v>
      </c>
      <c r="I32" s="22">
        <f>Fuel!I32/Energy!J30</f>
        <v>9.3456949466244506E-3</v>
      </c>
      <c r="J32" s="22">
        <f>Fuel!J32/Energy!J30</f>
        <v>1.4237582145248189E-3</v>
      </c>
      <c r="K32" s="22">
        <f>Fuel!K32/Energy!J30</f>
        <v>0.10930159460233119</v>
      </c>
      <c r="L32" s="22">
        <f>Fuel!L32/Energy!J30</f>
        <v>0.16342389724376422</v>
      </c>
      <c r="M32" s="22">
        <f>Fuel!M32/Energy!J30</f>
        <v>1.1023681561978369E-2</v>
      </c>
      <c r="N32" s="22">
        <f>Fuel!N32/Energy!J30</f>
        <v>9.3781322686829621E-3</v>
      </c>
      <c r="O32" s="22">
        <f>Fuel!O32/Energy!J30</f>
        <v>9.8703990751585688E-2</v>
      </c>
      <c r="P32" s="22">
        <f>Fuel!P32/Energy!J30</f>
        <v>7.4838018266656569E-3</v>
      </c>
      <c r="Q32" s="22">
        <f>Fuel!Q32/Energy!J30</f>
        <v>3.9024349224264773E-2</v>
      </c>
      <c r="R32" s="22">
        <f>Fuel!R32/Energy!J30</f>
        <v>2.8569877599393927E-2</v>
      </c>
      <c r="S32" s="22">
        <f>Fuel!S32/Energy!J30</f>
        <v>6.0158956022419934E-2</v>
      </c>
      <c r="T32" s="22">
        <f>Fuel!T32/Energy!J30</f>
        <v>4.2613442543180252E-2</v>
      </c>
      <c r="U32" s="22">
        <f>Fuel!U32/Energy!G30</f>
        <v>4.5607910902481459E-2</v>
      </c>
      <c r="V32" s="22">
        <f>Fuel!V32/Energy!G30</f>
        <v>0.67304660784176973</v>
      </c>
      <c r="W32" s="22">
        <f>Fuel!W32/Energy!G30</f>
        <v>0.19806389694726856</v>
      </c>
      <c r="X32" s="22">
        <f>Fuel!X32/Energy!G30</f>
        <v>8.32815843084804E-2</v>
      </c>
      <c r="Y32" s="22">
        <f>Fuel!Y32/Energy!I30</f>
        <v>0.98929234657071508</v>
      </c>
      <c r="Z32" s="22">
        <f>Fuel!Z32/Energy!I30</f>
        <v>1.0707653429284817E-2</v>
      </c>
      <c r="AA32" s="22">
        <f>Fuel!AA32/Energy!F30</f>
        <v>0.21668266135422623</v>
      </c>
      <c r="AB32" s="22">
        <f>Fuel!AB32/Energy!F30</f>
        <v>0.32959136545546053</v>
      </c>
      <c r="AC32" s="22">
        <f>Fuel!AC32/Energy!F30</f>
        <v>0.45372597319031327</v>
      </c>
      <c r="AD32" s="22">
        <f>Fuel!AD32/Energy!E30</f>
        <v>1</v>
      </c>
      <c r="AE32" s="22" t="e">
        <f>Fuel!AE32/Energy!D30</f>
        <v>#DIV/0!</v>
      </c>
      <c r="AF32" s="22" t="e">
        <f>Fuel!AF32/Energy!B30</f>
        <v>#DIV/0!</v>
      </c>
      <c r="AG32" s="22" t="e">
        <f>Fuel!AG32/Energy!C30</f>
        <v>#DIV/0!</v>
      </c>
      <c r="AH32" s="22">
        <f>Fuel!AH32/Energy!H30</f>
        <v>1</v>
      </c>
      <c r="AI32" s="4"/>
    </row>
    <row r="33" spans="1:38" x14ac:dyDescent="0.25">
      <c r="A33" s="30">
        <v>2012</v>
      </c>
      <c r="B33" s="22">
        <f>Fuel!B33/Energy!J31</f>
        <v>4.5605958744594791E-2</v>
      </c>
      <c r="C33" s="22">
        <f>Fuel!C33/Energy!J31</f>
        <v>5.9120165156865051E-2</v>
      </c>
      <c r="D33" s="22">
        <f>Fuel!D33/Energy!J31</f>
        <v>5.6546440189313256E-2</v>
      </c>
      <c r="E33" s="22">
        <f>Fuel!E33/Energy!J31</f>
        <v>0.19415567814189483</v>
      </c>
      <c r="F33" s="22">
        <f>Fuel!F33/Energy!J31</f>
        <v>0</v>
      </c>
      <c r="G33" s="22">
        <f>Fuel!G33/Energy!J31</f>
        <v>1.3873437353377589E-3</v>
      </c>
      <c r="H33" s="22">
        <f>Fuel!H33/Energy!J31</f>
        <v>6.2875932363030726E-2</v>
      </c>
      <c r="I33" s="22">
        <f>Fuel!I33/Energy!J31</f>
        <v>9.6409329738559677E-3</v>
      </c>
      <c r="J33" s="22">
        <f>Fuel!J33/Energy!J31</f>
        <v>1.5676313778627594E-3</v>
      </c>
      <c r="K33" s="22">
        <f>Fuel!K33/Energy!J31</f>
        <v>8.9061706045015163E-2</v>
      </c>
      <c r="L33" s="22">
        <f>Fuel!L33/Energy!J31</f>
        <v>0.18185296008237253</v>
      </c>
      <c r="M33" s="22">
        <f>Fuel!M33/Energy!J31</f>
        <v>1.1466772591515659E-2</v>
      </c>
      <c r="N33" s="22">
        <f>Fuel!N33/Energy!J31</f>
        <v>1.0523359894679975E-2</v>
      </c>
      <c r="O33" s="22">
        <f>Fuel!O33/Energy!J31</f>
        <v>9.7827483083011424E-2</v>
      </c>
      <c r="P33" s="22">
        <f>Fuel!P33/Energy!J31</f>
        <v>7.4822163051874056E-3</v>
      </c>
      <c r="Q33" s="22">
        <f>Fuel!Q33/Energy!J31</f>
        <v>3.8344010753919806E-2</v>
      </c>
      <c r="R33" s="22">
        <f>Fuel!R33/Energy!J31</f>
        <v>2.8662984954020934E-2</v>
      </c>
      <c r="S33" s="22">
        <f>Fuel!S33/Energy!J31</f>
        <v>6.0552949908364559E-2</v>
      </c>
      <c r="T33" s="22">
        <f>Fuel!T33/Energy!J31</f>
        <v>4.3325473699157444E-2</v>
      </c>
      <c r="U33" s="22">
        <f>Fuel!U33/Energy!G31</f>
        <v>4.4202363559092697E-2</v>
      </c>
      <c r="V33" s="22">
        <f>Fuel!V33/Energy!G31</f>
        <v>0.68057749165168768</v>
      </c>
      <c r="W33" s="22">
        <f>Fuel!W33/Energy!G31</f>
        <v>0.1885552379917208</v>
      </c>
      <c r="X33" s="22">
        <f>Fuel!X33/Energy!G31</f>
        <v>8.6664906797498872E-2</v>
      </c>
      <c r="Y33" s="22">
        <f>Fuel!Y33/Energy!I31</f>
        <v>0.98881749466432889</v>
      </c>
      <c r="Z33" s="22">
        <f>Fuel!Z33/Energy!I31</f>
        <v>1.1182505335671097E-2</v>
      </c>
      <c r="AA33" s="22">
        <f>Fuel!AA33/Energy!F31</f>
        <v>0.21109726802995382</v>
      </c>
      <c r="AB33" s="22">
        <f>Fuel!AB33/Energy!F31</f>
        <v>0.33809867846347308</v>
      </c>
      <c r="AC33" s="22">
        <f>Fuel!AC33/Energy!F31</f>
        <v>0.45080405350657315</v>
      </c>
      <c r="AD33" s="22">
        <f>Fuel!AD33/Energy!E31</f>
        <v>1</v>
      </c>
      <c r="AE33" s="22" t="e">
        <f>Fuel!AE33/Energy!D31</f>
        <v>#DIV/0!</v>
      </c>
      <c r="AF33" s="22" t="e">
        <f>Fuel!AF33/Energy!B31</f>
        <v>#DIV/0!</v>
      </c>
      <c r="AG33" s="22" t="e">
        <f>Fuel!AG33/Energy!C31</f>
        <v>#DIV/0!</v>
      </c>
      <c r="AH33" s="22">
        <f>Fuel!AH33/Energy!H31</f>
        <v>1</v>
      </c>
      <c r="AI33" s="4"/>
    </row>
    <row r="34" spans="1:38" x14ac:dyDescent="0.25">
      <c r="A34" s="30">
        <v>2013</v>
      </c>
      <c r="B34" s="22">
        <f>Fuel!B34/Energy!J32</f>
        <v>4.6208047216771006E-2</v>
      </c>
      <c r="C34" s="22">
        <f>Fuel!C34/Energy!J32</f>
        <v>5.5702839531851081E-2</v>
      </c>
      <c r="D34" s="22">
        <f>Fuel!D34/Energy!J32</f>
        <v>5.8344048154173662E-2</v>
      </c>
      <c r="E34" s="22">
        <f>Fuel!E34/Energy!J32</f>
        <v>0.19063391871947802</v>
      </c>
      <c r="F34" s="22">
        <f>Fuel!F34/Energy!J32</f>
        <v>0</v>
      </c>
      <c r="G34" s="22">
        <f>Fuel!G34/Energy!J32</f>
        <v>1.5234382051995681E-3</v>
      </c>
      <c r="H34" s="22">
        <f>Fuel!H34/Energy!J32</f>
        <v>6.7696329431663649E-2</v>
      </c>
      <c r="I34" s="22">
        <f>Fuel!I34/Energy!J32</f>
        <v>9.4813818725458521E-3</v>
      </c>
      <c r="J34" s="22">
        <f>Fuel!J34/Energy!J32</f>
        <v>1.6207490380420258E-3</v>
      </c>
      <c r="K34" s="22">
        <f>Fuel!K34/Energy!J32</f>
        <v>7.3535139438389907E-2</v>
      </c>
      <c r="L34" s="22">
        <f>Fuel!L34/Energy!J32</f>
        <v>0.1950715025285496</v>
      </c>
      <c r="M34" s="22">
        <f>Fuel!M34/Energy!J32</f>
        <v>1.1881386746612594E-2</v>
      </c>
      <c r="N34" s="22">
        <f>Fuel!N34/Energy!J32</f>
        <v>1.1389178180350824E-2</v>
      </c>
      <c r="O34" s="22">
        <f>Fuel!O34/Energy!J32</f>
        <v>9.7273133785151608E-2</v>
      </c>
      <c r="P34" s="22">
        <f>Fuel!P34/Energy!J32</f>
        <v>7.4442112580984246E-3</v>
      </c>
      <c r="Q34" s="22">
        <f>Fuel!Q34/Energy!J32</f>
        <v>3.7820926145502719E-2</v>
      </c>
      <c r="R34" s="22">
        <f>Fuel!R34/Energy!J32</f>
        <v>2.8826677484847702E-2</v>
      </c>
      <c r="S34" s="22">
        <f>Fuel!S34/Energy!J32</f>
        <v>6.1123654516836289E-2</v>
      </c>
      <c r="T34" s="22">
        <f>Fuel!T34/Energy!J32</f>
        <v>4.4423437745935594E-2</v>
      </c>
      <c r="U34" s="22">
        <f>Fuel!U34/Energy!G32</f>
        <v>4.3040650225013445E-2</v>
      </c>
      <c r="V34" s="22">
        <f>Fuel!V34/Energy!G32</f>
        <v>0.68666890234848033</v>
      </c>
      <c r="W34" s="22">
        <f>Fuel!W34/Energy!G32</f>
        <v>0.18005672622146734</v>
      </c>
      <c r="X34" s="22">
        <f>Fuel!X34/Energy!G32</f>
        <v>9.0233721205038947E-2</v>
      </c>
      <c r="Y34" s="22">
        <f>Fuel!Y34/Energy!I32</f>
        <v>0.98820949249200107</v>
      </c>
      <c r="Z34" s="22">
        <f>Fuel!Z34/Energy!I32</f>
        <v>1.1790507507998803E-2</v>
      </c>
      <c r="AA34" s="22">
        <f>Fuel!AA34/Energy!F32</f>
        <v>0.20633585211059177</v>
      </c>
      <c r="AB34" s="22">
        <f>Fuel!AB34/Energy!F32</f>
        <v>0.34730248271429576</v>
      </c>
      <c r="AC34" s="22">
        <f>Fuel!AC34/Energy!F32</f>
        <v>0.44636166517511244</v>
      </c>
      <c r="AD34" s="22">
        <f>Fuel!AD34/Energy!E32</f>
        <v>1</v>
      </c>
      <c r="AE34" s="22" t="e">
        <f>Fuel!AE34/Energy!D32</f>
        <v>#DIV/0!</v>
      </c>
      <c r="AF34" s="22" t="e">
        <f>Fuel!AF34/Energy!B32</f>
        <v>#DIV/0!</v>
      </c>
      <c r="AG34" s="22" t="e">
        <f>Fuel!AG34/Energy!C32</f>
        <v>#DIV/0!</v>
      </c>
      <c r="AH34" s="22">
        <f>Fuel!AH34/Energy!H32</f>
        <v>1</v>
      </c>
      <c r="AI34" s="4"/>
    </row>
    <row r="35" spans="1:38" x14ac:dyDescent="0.25">
      <c r="A35" s="30">
        <v>2014</v>
      </c>
      <c r="B35" s="22">
        <f>Fuel!B35/Energy!J33</f>
        <v>4.7755923677275852E-2</v>
      </c>
      <c r="C35" s="22">
        <f>Fuel!C35/Energy!J33</f>
        <v>5.3204856041674575E-2</v>
      </c>
      <c r="D35" s="22">
        <f>Fuel!D35/Energy!J33</f>
        <v>6.1310490388046687E-2</v>
      </c>
      <c r="E35" s="22">
        <f>Fuel!E35/Energy!J33</f>
        <v>0.19079444651733643</v>
      </c>
      <c r="F35" s="22">
        <f>Fuel!F35/Energy!J33</f>
        <v>0</v>
      </c>
      <c r="G35" s="22">
        <f>Fuel!G35/Energy!J33</f>
        <v>1.6973518335818443E-3</v>
      </c>
      <c r="H35" s="22">
        <f>Fuel!H35/Energy!J33</f>
        <v>7.3819043851746674E-2</v>
      </c>
      <c r="I35" s="22">
        <f>Fuel!I35/Energy!J33</f>
        <v>9.4829573608197094E-3</v>
      </c>
      <c r="J35" s="22">
        <f>Fuel!J35/Energy!J33</f>
        <v>1.7513569900612983E-3</v>
      </c>
      <c r="K35" s="22">
        <f>Fuel!K35/Energy!J33</f>
        <v>4.2457415236487092E-2</v>
      </c>
      <c r="L35" s="22">
        <f>Fuel!L35/Energy!J33</f>
        <v>0.20833429568735373</v>
      </c>
      <c r="M35" s="22">
        <f>Fuel!M35/Energy!J33</f>
        <v>1.2664501741990179E-2</v>
      </c>
      <c r="N35" s="22">
        <f>Fuel!N35/Energy!J33</f>
        <v>1.2435419516340201E-2</v>
      </c>
      <c r="O35" s="22">
        <f>Fuel!O35/Energy!J33</f>
        <v>9.8951551360952877E-2</v>
      </c>
      <c r="P35" s="22">
        <f>Fuel!P35/Energy!J33</f>
        <v>7.6345262829989368E-3</v>
      </c>
      <c r="Q35" s="22">
        <f>Fuel!Q35/Energy!J33</f>
        <v>3.8039965114145459E-2</v>
      </c>
      <c r="R35" s="22">
        <f>Fuel!R35/Energy!J33</f>
        <v>2.9800663424580095E-2</v>
      </c>
      <c r="S35" s="22">
        <f>Fuel!S35/Energy!J33</f>
        <v>6.3315220390523397E-2</v>
      </c>
      <c r="T35" s="22">
        <f>Fuel!T35/Energy!J33</f>
        <v>4.6550014584085031E-2</v>
      </c>
      <c r="U35" s="22">
        <f>Fuel!U35/Energy!G33</f>
        <v>4.1955317093794305E-2</v>
      </c>
      <c r="V35" s="22">
        <f>Fuel!V35/Energy!G33</f>
        <v>0.69259018507593628</v>
      </c>
      <c r="W35" s="22">
        <f>Fuel!W35/Energy!G33</f>
        <v>0.17178796973026284</v>
      </c>
      <c r="X35" s="22">
        <f>Fuel!X35/Energy!G33</f>
        <v>9.3666528100006488E-2</v>
      </c>
      <c r="Y35" s="22">
        <f>Fuel!Y35/Energy!I33</f>
        <v>0.98751704611104829</v>
      </c>
      <c r="Z35" s="22">
        <f>Fuel!Z35/Energy!I33</f>
        <v>1.2482953888951823E-2</v>
      </c>
      <c r="AA35" s="22">
        <f>Fuel!AA35/Energy!F33</f>
        <v>0.20186986519733197</v>
      </c>
      <c r="AB35" s="22">
        <f>Fuel!AB35/Energy!F33</f>
        <v>0.35632713110288122</v>
      </c>
      <c r="AC35" s="22">
        <f>Fuel!AC35/Energy!F33</f>
        <v>0.44180300369978676</v>
      </c>
      <c r="AD35" s="22">
        <f>Fuel!AD35/Energy!E33</f>
        <v>1</v>
      </c>
      <c r="AE35" s="22" t="e">
        <f>Fuel!AE35/Energy!D33</f>
        <v>#DIV/0!</v>
      </c>
      <c r="AF35" s="22" t="e">
        <f>Fuel!AF35/Energy!B33</f>
        <v>#DIV/0!</v>
      </c>
      <c r="AG35" s="22" t="e">
        <f>Fuel!AG35/Energy!C33</f>
        <v>#DIV/0!</v>
      </c>
      <c r="AH35" s="22">
        <f>Fuel!AH35/Energy!H33</f>
        <v>1</v>
      </c>
      <c r="AI35" s="4"/>
    </row>
    <row r="36" spans="1:38" x14ac:dyDescent="0.25">
      <c r="A36" s="30">
        <v>2015</v>
      </c>
      <c r="B36" s="22">
        <f>Fuel!B36/Energy!J34</f>
        <v>4.724491619127287E-2</v>
      </c>
      <c r="C36" s="22">
        <f>Fuel!C36/Energy!J34</f>
        <v>5.320256777740149E-2</v>
      </c>
      <c r="D36" s="22">
        <f>Fuel!D36/Energy!J34</f>
        <v>6.1258501821896592E-2</v>
      </c>
      <c r="E36" s="22">
        <f>Fuel!E36/Energy!J34</f>
        <v>0.18101653538288068</v>
      </c>
      <c r="F36" s="22">
        <f>Fuel!F36/Energy!J34</f>
        <v>0</v>
      </c>
      <c r="G36" s="22">
        <f>Fuel!G36/Energy!J34</f>
        <v>1.7860107621743844E-3</v>
      </c>
      <c r="H36" s="22">
        <f>Fuel!H36/Energy!J34</f>
        <v>7.5347669858856103E-2</v>
      </c>
      <c r="I36" s="22">
        <f>Fuel!I36/Energy!J34</f>
        <v>8.944224814199226E-3</v>
      </c>
      <c r="J36" s="22">
        <f>Fuel!J36/Energy!J34</f>
        <v>1.7719690669639981E-3</v>
      </c>
      <c r="K36" s="22">
        <f>Fuel!K36/Energy!J34</f>
        <v>3.9281318244047105E-2</v>
      </c>
      <c r="L36" s="22">
        <f>Fuel!L36/Energy!J34</f>
        <v>0.20353216847822314</v>
      </c>
      <c r="M36" s="22">
        <f>Fuel!M36/Energy!J34</f>
        <v>1.3253603301442814E-2</v>
      </c>
      <c r="N36" s="22">
        <f>Fuel!N36/Energy!J34</f>
        <v>1.258672547246543E-2</v>
      </c>
      <c r="O36" s="22">
        <f>Fuel!O36/Energy!J34</f>
        <v>0.10365056422489347</v>
      </c>
      <c r="P36" s="22">
        <f>Fuel!P36/Energy!J34</f>
        <v>8.0786819446200791E-3</v>
      </c>
      <c r="Q36" s="22">
        <f>Fuel!Q36/Energy!J34</f>
        <v>3.9312516844891399E-2</v>
      </c>
      <c r="R36" s="22">
        <f>Fuel!R36/Energy!J34</f>
        <v>3.1803779315406261E-2</v>
      </c>
      <c r="S36" s="22">
        <f>Fuel!S36/Energy!J34</f>
        <v>6.7653031141203718E-2</v>
      </c>
      <c r="T36" s="22">
        <f>Fuel!T36/Energy!J34</f>
        <v>5.0275215357161375E-2</v>
      </c>
      <c r="U36" s="22">
        <f>Fuel!U36/Energy!G34</f>
        <v>4.1631785477057946E-2</v>
      </c>
      <c r="V36" s="22">
        <f>Fuel!V36/Energy!G34</f>
        <v>0.69307568475006509</v>
      </c>
      <c r="W36" s="22">
        <f>Fuel!W36/Energy!G34</f>
        <v>0.16662171604095999</v>
      </c>
      <c r="X36" s="22">
        <f>Fuel!X36/Energy!G34</f>
        <v>9.8670813731916926E-2</v>
      </c>
      <c r="Y36" s="22">
        <f>Fuel!Y36/Energy!I34</f>
        <v>0.98749541944259767</v>
      </c>
      <c r="Z36" s="22">
        <f>Fuel!Z36/Energy!I34</f>
        <v>1.2504580557402343E-2</v>
      </c>
      <c r="AA36" s="22">
        <f>Fuel!AA36/Energy!F34</f>
        <v>0.20198821154420663</v>
      </c>
      <c r="AB36" s="22">
        <f>Fuel!AB36/Energy!F34</f>
        <v>0.37340701304011759</v>
      </c>
      <c r="AC36" s="22">
        <f>Fuel!AC36/Energy!F34</f>
        <v>0.42460477541567582</v>
      </c>
      <c r="AD36" s="22">
        <f>Fuel!AD36/Energy!E34</f>
        <v>1</v>
      </c>
      <c r="AE36" s="22" t="e">
        <f>Fuel!AE36/Energy!D34</f>
        <v>#DIV/0!</v>
      </c>
      <c r="AF36" s="22" t="e">
        <f>Fuel!AF36/Energy!B34</f>
        <v>#DIV/0!</v>
      </c>
      <c r="AG36" s="22">
        <f>Fuel!AG36/Energy!C34</f>
        <v>1</v>
      </c>
      <c r="AH36" s="22">
        <f>Fuel!AH36/Energy!H34</f>
        <v>1</v>
      </c>
      <c r="AI36" s="4"/>
    </row>
    <row r="37" spans="1:38" ht="14.25" customHeight="1" x14ac:dyDescent="0.25">
      <c r="A37" s="30">
        <v>2016</v>
      </c>
      <c r="B37" s="22">
        <f>Fuel!B37/Energy!J35</f>
        <v>4.8079325690240766E-2</v>
      </c>
      <c r="C37" s="22">
        <f>Fuel!C37/Energy!J35</f>
        <v>5.5285067934012146E-2</v>
      </c>
      <c r="D37" s="22">
        <f>Fuel!D37/Energy!J35</f>
        <v>6.3522133602599007E-2</v>
      </c>
      <c r="E37" s="22">
        <f>Fuel!E37/Energy!J35</f>
        <v>0.18187317079178827</v>
      </c>
      <c r="F37" s="22">
        <f>Fuel!F37/Energy!J35</f>
        <v>2.6954814180768882E-3</v>
      </c>
      <c r="G37" s="22">
        <f>Fuel!G37/Energy!J35</f>
        <v>2.1437687343980813E-3</v>
      </c>
      <c r="H37" s="22">
        <f>Fuel!H37/Energy!J35</f>
        <v>7.9069784150921474E-2</v>
      </c>
      <c r="I37" s="22">
        <f>Fuel!I37/Energy!J35</f>
        <v>9.2591410994508488E-3</v>
      </c>
      <c r="J37" s="22">
        <f>Fuel!J37/Energy!J35</f>
        <v>1.8654429802283246E-3</v>
      </c>
      <c r="K37" s="22">
        <f>Fuel!K37/Energy!J35</f>
        <v>3.7821102455091404E-2</v>
      </c>
      <c r="L37" s="22">
        <f>Fuel!L37/Energy!J35</f>
        <v>0.2078408912380878</v>
      </c>
      <c r="M37" s="22">
        <f>Fuel!M37/Energy!J35</f>
        <v>1.4443826713178596E-2</v>
      </c>
      <c r="N37" s="22">
        <f>Fuel!N37/Energy!J35</f>
        <v>1.3297884497461285E-2</v>
      </c>
      <c r="O37" s="22">
        <f>Fuel!O37/Energy!J35</f>
        <v>9.6548792593303429E-2</v>
      </c>
      <c r="P37" s="22">
        <f>Fuel!P37/Energy!J35</f>
        <v>7.6546302714866699E-3</v>
      </c>
      <c r="Q37" s="22">
        <f>Fuel!Q37/Energy!J35</f>
        <v>3.6030521499653995E-2</v>
      </c>
      <c r="R37" s="22">
        <f>Fuel!R37/Energy!J35</f>
        <v>3.0273093570360076E-2</v>
      </c>
      <c r="S37" s="22">
        <f>Fuel!S37/Energy!J35</f>
        <v>6.4390061108340696E-2</v>
      </c>
      <c r="T37" s="22">
        <f>Fuel!T37/Energy!J35</f>
        <v>4.7905879651320295E-2</v>
      </c>
      <c r="U37" s="22">
        <f>Fuel!U37/Energy!G35</f>
        <v>4.2091208346998379E-2</v>
      </c>
      <c r="V37" s="22">
        <f>Fuel!V37/Energy!G35</f>
        <v>0.69294230643327293</v>
      </c>
      <c r="W37" s="22">
        <f>Fuel!W37/Energy!G35</f>
        <v>0.16512573319184889</v>
      </c>
      <c r="X37" s="22">
        <f>Fuel!X37/Energy!G35</f>
        <v>9.9840752027879898E-2</v>
      </c>
      <c r="Y37" s="22">
        <f>Fuel!Y37/Energy!I35</f>
        <v>0.98832300358978931</v>
      </c>
      <c r="Z37" s="22">
        <f>Fuel!Z37/Energy!I35</f>
        <v>1.1676996410210853E-2</v>
      </c>
      <c r="AA37" s="22">
        <f>Fuel!AA37/Energy!F35</f>
        <v>0.20898852624088979</v>
      </c>
      <c r="AB37" s="22">
        <f>Fuel!AB37/Energy!F35</f>
        <v>0.37850835246347919</v>
      </c>
      <c r="AC37" s="22">
        <f>Fuel!AC37/Energy!F35</f>
        <v>0.41250312129563105</v>
      </c>
      <c r="AD37" s="22" t="e">
        <f>Fuel!AD37/Energy!E35</f>
        <v>#DIV/0!</v>
      </c>
      <c r="AE37" s="22" t="e">
        <f>Fuel!AE37/Energy!D35</f>
        <v>#DIV/0!</v>
      </c>
      <c r="AF37" s="22" t="e">
        <f>Fuel!AF37/Energy!B35</f>
        <v>#DIV/0!</v>
      </c>
      <c r="AG37" s="22">
        <f>Fuel!AG37/Energy!C35</f>
        <v>1</v>
      </c>
      <c r="AH37" s="22">
        <f>Fuel!AH37/Energy!H35</f>
        <v>1</v>
      </c>
      <c r="AI37" s="4"/>
    </row>
    <row r="38" spans="1:38" x14ac:dyDescent="0.25">
      <c r="A38" s="30">
        <v>2017</v>
      </c>
      <c r="B38" s="22">
        <f>Fuel!B38/Energy!J36</f>
        <v>4.8140989554759706E-2</v>
      </c>
      <c r="C38" s="22">
        <f>Fuel!C38/Energy!J36</f>
        <v>5.6331273446744358E-2</v>
      </c>
      <c r="D38" s="22">
        <f>Fuel!D38/Energy!J36</f>
        <v>6.4565817920223562E-2</v>
      </c>
      <c r="E38" s="22">
        <f>Fuel!E38/Energy!J36</f>
        <v>0.17980442865226406</v>
      </c>
      <c r="F38" s="22">
        <f>Fuel!F38/Energy!J36</f>
        <v>5.4029647385084633E-3</v>
      </c>
      <c r="G38" s="22">
        <f>Fuel!G38/Energy!J36</f>
        <v>2.4758093838500566E-3</v>
      </c>
      <c r="H38" s="22">
        <f>Fuel!H38/Energy!J36</f>
        <v>7.9424817033327905E-2</v>
      </c>
      <c r="I38" s="22">
        <f>Fuel!I38/Energy!J36</f>
        <v>9.165906773975328E-3</v>
      </c>
      <c r="J38" s="22">
        <f>Fuel!J38/Energy!J36</f>
        <v>1.8785070162378134E-3</v>
      </c>
      <c r="K38" s="22">
        <f>Fuel!K38/Energy!J36</f>
        <v>3.5329010875064626E-2</v>
      </c>
      <c r="L38" s="22">
        <f>Fuel!L38/Energy!J36</f>
        <v>0.20695438817297054</v>
      </c>
      <c r="M38" s="22">
        <f>Fuel!M38/Energy!J36</f>
        <v>1.5298224167435837E-2</v>
      </c>
      <c r="N38" s="22">
        <f>Fuel!N38/Energy!J36</f>
        <v>1.368189116979805E-2</v>
      </c>
      <c r="O38" s="22">
        <f>Fuel!O38/Energy!J36</f>
        <v>9.5264561247229429E-2</v>
      </c>
      <c r="P38" s="22">
        <f>Fuel!P38/Energy!J36</f>
        <v>7.6953768706666684E-3</v>
      </c>
      <c r="Q38" s="22">
        <f>Fuel!Q38/Energy!J36</f>
        <v>3.493366556565318E-2</v>
      </c>
      <c r="R38" s="22">
        <f>Fuel!R38/Energy!J36</f>
        <v>3.0535971358499392E-2</v>
      </c>
      <c r="S38" s="22">
        <f>Fuel!S38/Energy!J36</f>
        <v>6.4898598700026996E-2</v>
      </c>
      <c r="T38" s="22">
        <f>Fuel!T38/Energy!J36</f>
        <v>4.8217797352764123E-2</v>
      </c>
      <c r="U38" s="22">
        <f>Fuel!U38/Energy!G36</f>
        <v>4.2648167845277252E-2</v>
      </c>
      <c r="V38" s="22">
        <f>Fuel!V38/Energy!G36</f>
        <v>0.69222961409807116</v>
      </c>
      <c r="W38" s="22">
        <f>Fuel!W38/Energy!G36</f>
        <v>0.1639679043921973</v>
      </c>
      <c r="X38" s="22">
        <f>Fuel!X38/Energy!G36</f>
        <v>0.10115431366445421</v>
      </c>
      <c r="Y38" s="22">
        <f>Fuel!Y38/Energy!I36</f>
        <v>0.98916938419101996</v>
      </c>
      <c r="Z38" s="22">
        <f>Fuel!Z38/Energy!I36</f>
        <v>1.0830615808979914E-2</v>
      </c>
      <c r="AA38" s="22">
        <f>Fuel!AA38/Energy!F36</f>
        <v>0.21665589975414781</v>
      </c>
      <c r="AB38" s="22">
        <f>Fuel!AB38/Energy!F36</f>
        <v>0.38434822066427304</v>
      </c>
      <c r="AC38" s="22">
        <f>Fuel!AC38/Energy!F36</f>
        <v>0.39899587958157923</v>
      </c>
      <c r="AD38" s="22" t="e">
        <f>Fuel!AD38/Energy!E36</f>
        <v>#DIV/0!</v>
      </c>
      <c r="AE38" s="22" t="e">
        <f>Fuel!AE38/Energy!D36</f>
        <v>#DIV/0!</v>
      </c>
      <c r="AF38" s="22" t="e">
        <f>Fuel!AF38/Energy!B36</f>
        <v>#DIV/0!</v>
      </c>
      <c r="AG38" s="22">
        <f>Fuel!AG38/Energy!C36</f>
        <v>1</v>
      </c>
      <c r="AH38" s="22">
        <f>Fuel!AH38/Energy!H36</f>
        <v>1</v>
      </c>
      <c r="AI38" s="4"/>
      <c r="AK38" s="3"/>
      <c r="AL38" s="3"/>
    </row>
    <row r="39" spans="1:38" x14ac:dyDescent="0.25">
      <c r="A39" s="32">
        <v>2018</v>
      </c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5"/>
    </row>
    <row r="40" spans="1:38" x14ac:dyDescent="0.25">
      <c r="A40" s="32">
        <v>2019</v>
      </c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5"/>
    </row>
    <row r="41" spans="1:38" x14ac:dyDescent="0.25">
      <c r="A41" s="32">
        <v>2020</v>
      </c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5"/>
    </row>
    <row r="42" spans="1:38" x14ac:dyDescent="0.25">
      <c r="A42" s="32">
        <v>2021</v>
      </c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5"/>
    </row>
    <row r="43" spans="1:38" x14ac:dyDescent="0.25">
      <c r="A43" s="32">
        <v>2022</v>
      </c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5"/>
    </row>
    <row r="44" spans="1:38" x14ac:dyDescent="0.25">
      <c r="A44" s="32">
        <v>2023</v>
      </c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5"/>
    </row>
    <row r="45" spans="1:38" x14ac:dyDescent="0.25">
      <c r="A45" s="32">
        <v>2024</v>
      </c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5"/>
    </row>
    <row r="46" spans="1:38" x14ac:dyDescent="0.25">
      <c r="A46" s="32">
        <v>2025</v>
      </c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5"/>
    </row>
    <row r="47" spans="1:38" x14ac:dyDescent="0.25">
      <c r="A47" s="32">
        <v>2026</v>
      </c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5"/>
    </row>
    <row r="48" spans="1:38" x14ac:dyDescent="0.25">
      <c r="A48" s="32">
        <v>2027</v>
      </c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5"/>
    </row>
    <row r="49" spans="1:35" x14ac:dyDescent="0.25">
      <c r="A49" s="32">
        <v>2028</v>
      </c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5"/>
    </row>
    <row r="50" spans="1:35" x14ac:dyDescent="0.25">
      <c r="A50" s="32">
        <v>2029</v>
      </c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5"/>
    </row>
    <row r="51" spans="1:35" x14ac:dyDescent="0.25">
      <c r="A51" s="32">
        <v>2030</v>
      </c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5"/>
    </row>
    <row r="52" spans="1:35" x14ac:dyDescent="0.25">
      <c r="A52" s="32">
        <v>2031</v>
      </c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5"/>
    </row>
    <row r="53" spans="1:35" x14ac:dyDescent="0.25">
      <c r="A53" s="32">
        <v>2032</v>
      </c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5"/>
    </row>
    <row r="54" spans="1:35" x14ac:dyDescent="0.25">
      <c r="A54" s="32">
        <v>2033</v>
      </c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5"/>
    </row>
    <row r="55" spans="1:35" x14ac:dyDescent="0.25">
      <c r="A55" s="32">
        <v>2034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5"/>
    </row>
    <row r="56" spans="1:35" x14ac:dyDescent="0.25">
      <c r="A56" s="32">
        <v>2035</v>
      </c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5"/>
    </row>
    <row r="57" spans="1:35" x14ac:dyDescent="0.25">
      <c r="A57" s="32">
        <v>2036</v>
      </c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5"/>
    </row>
    <row r="58" spans="1:35" x14ac:dyDescent="0.25">
      <c r="A58" s="32">
        <v>2037</v>
      </c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5"/>
    </row>
    <row r="59" spans="1:35" x14ac:dyDescent="0.25">
      <c r="A59" s="32">
        <v>2038</v>
      </c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5"/>
    </row>
    <row r="60" spans="1:35" x14ac:dyDescent="0.25">
      <c r="A60" s="32">
        <v>2039</v>
      </c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5"/>
    </row>
    <row r="61" spans="1:35" x14ac:dyDescent="0.25">
      <c r="A61" s="32">
        <v>2040</v>
      </c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5"/>
    </row>
    <row r="62" spans="1:35" x14ac:dyDescent="0.25">
      <c r="A62" s="32">
        <v>2041</v>
      </c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5"/>
    </row>
    <row r="63" spans="1:35" x14ac:dyDescent="0.25">
      <c r="A63" s="32">
        <v>2042</v>
      </c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5"/>
    </row>
    <row r="64" spans="1:35" x14ac:dyDescent="0.25">
      <c r="A64" s="32">
        <v>2043</v>
      </c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5"/>
    </row>
    <row r="65" spans="1:35" x14ac:dyDescent="0.25">
      <c r="A65" s="32">
        <v>2044</v>
      </c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5"/>
    </row>
    <row r="66" spans="1:35" x14ac:dyDescent="0.25">
      <c r="A66" s="32">
        <v>2045</v>
      </c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5"/>
    </row>
    <row r="67" spans="1:35" x14ac:dyDescent="0.25">
      <c r="A67" s="32">
        <v>2046</v>
      </c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5"/>
    </row>
    <row r="68" spans="1:35" x14ac:dyDescent="0.25">
      <c r="A68" s="32">
        <v>2047</v>
      </c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5"/>
    </row>
    <row r="69" spans="1:35" x14ac:dyDescent="0.25">
      <c r="A69" s="32">
        <v>2048</v>
      </c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5"/>
    </row>
    <row r="70" spans="1:35" x14ac:dyDescent="0.25">
      <c r="A70" s="32">
        <v>2049</v>
      </c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5"/>
    </row>
    <row r="71" spans="1:35" x14ac:dyDescent="0.25">
      <c r="A71" s="32">
        <v>2050</v>
      </c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5"/>
    </row>
    <row r="73" spans="1:35" x14ac:dyDescent="0.25">
      <c r="B73" s="63"/>
      <c r="C73" t="s">
        <v>118</v>
      </c>
    </row>
  </sheetData>
  <mergeCells count="1">
    <mergeCell ref="AI2:AI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workbookViewId="0">
      <selection activeCell="J16" sqref="J16"/>
    </sheetView>
  </sheetViews>
  <sheetFormatPr defaultRowHeight="15" x14ac:dyDescent="0.25"/>
  <cols>
    <col min="1" max="1" width="19.42578125" customWidth="1"/>
    <col min="2" max="49" width="15.7109375" customWidth="1"/>
  </cols>
  <sheetData>
    <row r="1" spans="1:49" ht="15.75" thickBot="1" x14ac:dyDescent="0.3">
      <c r="A1" s="35" t="s">
        <v>14</v>
      </c>
      <c r="B1" s="51" t="s">
        <v>13</v>
      </c>
      <c r="C1" s="52"/>
      <c r="D1" s="52"/>
      <c r="E1" s="52"/>
      <c r="F1" s="52"/>
      <c r="G1" s="52"/>
      <c r="H1" s="53"/>
      <c r="I1" s="51" t="s">
        <v>13</v>
      </c>
      <c r="J1" s="52"/>
      <c r="K1" s="52"/>
      <c r="L1" s="52"/>
      <c r="M1" s="52"/>
      <c r="N1" s="52"/>
      <c r="O1" s="52"/>
      <c r="P1" s="52"/>
      <c r="Q1" s="52"/>
      <c r="R1" s="52"/>
      <c r="S1" s="53"/>
      <c r="T1" s="51" t="s">
        <v>13</v>
      </c>
      <c r="U1" s="52"/>
      <c r="V1" s="52"/>
      <c r="W1" s="52"/>
      <c r="X1" s="52"/>
      <c r="Y1" s="53"/>
      <c r="Z1" s="51" t="s">
        <v>13</v>
      </c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3"/>
      <c r="AM1" s="51" t="s">
        <v>13</v>
      </c>
      <c r="AN1" s="52"/>
      <c r="AO1" s="52"/>
      <c r="AP1" s="52"/>
      <c r="AQ1" s="52"/>
      <c r="AR1" s="51" t="s">
        <v>13</v>
      </c>
      <c r="AS1" s="52"/>
      <c r="AT1" s="52"/>
      <c r="AU1" s="52"/>
      <c r="AV1" s="52"/>
      <c r="AW1" s="53"/>
    </row>
    <row r="2" spans="1:49" ht="15.75" thickBot="1" x14ac:dyDescent="0.3">
      <c r="A2" s="35" t="s">
        <v>25</v>
      </c>
      <c r="B2" s="57" t="s">
        <v>26</v>
      </c>
      <c r="C2" s="58"/>
      <c r="D2" s="58"/>
      <c r="E2" s="58"/>
      <c r="F2" s="58"/>
      <c r="G2" s="58"/>
      <c r="H2" s="59"/>
      <c r="I2" s="57" t="s">
        <v>27</v>
      </c>
      <c r="J2" s="58"/>
      <c r="K2" s="58"/>
      <c r="L2" s="58"/>
      <c r="M2" s="58"/>
      <c r="N2" s="58"/>
      <c r="O2" s="58"/>
      <c r="P2" s="58"/>
      <c r="Q2" s="58"/>
      <c r="R2" s="58"/>
      <c r="S2" s="59"/>
      <c r="T2" s="57" t="s">
        <v>29</v>
      </c>
      <c r="U2" s="58"/>
      <c r="V2" s="58"/>
      <c r="W2" s="58"/>
      <c r="X2" s="58"/>
      <c r="Y2" s="59"/>
      <c r="Z2" s="57" t="s">
        <v>28</v>
      </c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9"/>
      <c r="AM2" s="57" t="s">
        <v>30</v>
      </c>
      <c r="AN2" s="58"/>
      <c r="AO2" s="58"/>
      <c r="AP2" s="58"/>
      <c r="AQ2" s="58"/>
      <c r="AR2" s="54" t="s">
        <v>31</v>
      </c>
      <c r="AS2" s="55"/>
      <c r="AT2" s="55"/>
      <c r="AU2" s="55"/>
      <c r="AV2" s="55"/>
      <c r="AW2" s="56"/>
    </row>
    <row r="3" spans="1:49" s="14" customFormat="1" ht="30.75" thickBot="1" x14ac:dyDescent="0.3">
      <c r="A3" s="35" t="s">
        <v>112</v>
      </c>
      <c r="B3" s="40" t="s">
        <v>22</v>
      </c>
      <c r="C3" s="41" t="s">
        <v>19</v>
      </c>
      <c r="D3" s="41" t="s">
        <v>17</v>
      </c>
      <c r="E3" s="41" t="s">
        <v>16</v>
      </c>
      <c r="F3" s="41" t="s">
        <v>75</v>
      </c>
      <c r="G3" s="41" t="s">
        <v>76</v>
      </c>
      <c r="H3" s="42" t="s">
        <v>77</v>
      </c>
      <c r="I3" s="40" t="s">
        <v>81</v>
      </c>
      <c r="J3" s="41" t="s">
        <v>82</v>
      </c>
      <c r="K3" s="41" t="s">
        <v>83</v>
      </c>
      <c r="L3" s="41" t="s">
        <v>84</v>
      </c>
      <c r="M3" s="41" t="s">
        <v>19</v>
      </c>
      <c r="N3" s="41" t="s">
        <v>85</v>
      </c>
      <c r="O3" s="41" t="s">
        <v>86</v>
      </c>
      <c r="P3" s="41" t="s">
        <v>87</v>
      </c>
      <c r="Q3" s="41" t="s">
        <v>88</v>
      </c>
      <c r="R3" s="41" t="s">
        <v>89</v>
      </c>
      <c r="S3" s="42" t="s">
        <v>90</v>
      </c>
      <c r="T3" s="40" t="s">
        <v>93</v>
      </c>
      <c r="U3" s="41" t="s">
        <v>94</v>
      </c>
      <c r="V3" s="41" t="s">
        <v>95</v>
      </c>
      <c r="W3" s="41" t="s">
        <v>96</v>
      </c>
      <c r="X3" s="41" t="s">
        <v>97</v>
      </c>
      <c r="Y3" s="42" t="s">
        <v>98</v>
      </c>
      <c r="Z3" s="40" t="s">
        <v>101</v>
      </c>
      <c r="AA3" s="41" t="s">
        <v>102</v>
      </c>
      <c r="AB3" s="41" t="s">
        <v>103</v>
      </c>
      <c r="AC3" s="41" t="s">
        <v>104</v>
      </c>
      <c r="AD3" s="41" t="s">
        <v>105</v>
      </c>
      <c r="AE3" s="41" t="s">
        <v>85</v>
      </c>
      <c r="AF3" s="41" t="s">
        <v>89</v>
      </c>
      <c r="AG3" s="41" t="s">
        <v>86</v>
      </c>
      <c r="AH3" s="41" t="s">
        <v>84</v>
      </c>
      <c r="AI3" s="41" t="s">
        <v>88</v>
      </c>
      <c r="AJ3" s="41" t="s">
        <v>106</v>
      </c>
      <c r="AK3" s="41" t="s">
        <v>107</v>
      </c>
      <c r="AL3" s="42" t="s">
        <v>108</v>
      </c>
      <c r="AM3" s="40" t="s">
        <v>110</v>
      </c>
      <c r="AN3" s="41" t="s">
        <v>39</v>
      </c>
      <c r="AO3" s="41" t="s">
        <v>111</v>
      </c>
      <c r="AP3" s="41" t="s">
        <v>40</v>
      </c>
      <c r="AQ3" s="41" t="s">
        <v>41</v>
      </c>
      <c r="AR3" s="35" t="s">
        <v>48</v>
      </c>
      <c r="AS3" s="43" t="s">
        <v>73</v>
      </c>
      <c r="AT3" s="43" t="s">
        <v>49</v>
      </c>
      <c r="AU3" s="43" t="s">
        <v>51</v>
      </c>
      <c r="AV3" s="43" t="s">
        <v>52</v>
      </c>
      <c r="AW3" s="44" t="s">
        <v>31</v>
      </c>
    </row>
    <row r="4" spans="1:49" ht="15.75" thickBot="1" x14ac:dyDescent="0.3">
      <c r="A4" s="35" t="s">
        <v>7</v>
      </c>
      <c r="B4" s="40" t="s">
        <v>78</v>
      </c>
      <c r="C4" s="41" t="s">
        <v>78</v>
      </c>
      <c r="D4" s="41" t="s">
        <v>78</v>
      </c>
      <c r="E4" s="41" t="s">
        <v>78</v>
      </c>
      <c r="F4" s="41" t="s">
        <v>78</v>
      </c>
      <c r="G4" s="41" t="s">
        <v>78</v>
      </c>
      <c r="H4" s="42" t="s">
        <v>78</v>
      </c>
      <c r="I4" s="40" t="s">
        <v>78</v>
      </c>
      <c r="J4" s="41" t="s">
        <v>79</v>
      </c>
      <c r="K4" s="41" t="s">
        <v>78</v>
      </c>
      <c r="L4" s="41" t="s">
        <v>78</v>
      </c>
      <c r="M4" s="41" t="s">
        <v>78</v>
      </c>
      <c r="N4" s="41" t="s">
        <v>78</v>
      </c>
      <c r="O4" s="41" t="s">
        <v>78</v>
      </c>
      <c r="P4" s="41" t="s">
        <v>79</v>
      </c>
      <c r="Q4" s="41" t="s">
        <v>78</v>
      </c>
      <c r="R4" s="41" t="s">
        <v>80</v>
      </c>
      <c r="S4" s="42" t="s">
        <v>78</v>
      </c>
      <c r="T4" s="40" t="s">
        <v>91</v>
      </c>
      <c r="U4" s="41" t="s">
        <v>91</v>
      </c>
      <c r="V4" s="41" t="s">
        <v>78</v>
      </c>
      <c r="W4" s="41" t="s">
        <v>92</v>
      </c>
      <c r="X4" s="41" t="s">
        <v>91</v>
      </c>
      <c r="Y4" s="42" t="s">
        <v>78</v>
      </c>
      <c r="Z4" s="40" t="s">
        <v>78</v>
      </c>
      <c r="AA4" s="41" t="s">
        <v>78</v>
      </c>
      <c r="AB4" s="41" t="s">
        <v>78</v>
      </c>
      <c r="AC4" s="41" t="s">
        <v>78</v>
      </c>
      <c r="AD4" s="41" t="s">
        <v>78</v>
      </c>
      <c r="AE4" s="41" t="s">
        <v>78</v>
      </c>
      <c r="AF4" s="41" t="s">
        <v>99</v>
      </c>
      <c r="AG4" s="41" t="s">
        <v>80</v>
      </c>
      <c r="AH4" s="41" t="s">
        <v>80</v>
      </c>
      <c r="AI4" s="41" t="s">
        <v>80</v>
      </c>
      <c r="AJ4" s="41" t="s">
        <v>100</v>
      </c>
      <c r="AK4" s="41"/>
      <c r="AL4" s="42" t="s">
        <v>80</v>
      </c>
      <c r="AM4" s="40" t="s">
        <v>109</v>
      </c>
      <c r="AN4" s="41" t="s">
        <v>109</v>
      </c>
      <c r="AO4" s="41" t="s">
        <v>109</v>
      </c>
      <c r="AP4" s="41" t="s">
        <v>109</v>
      </c>
      <c r="AQ4" s="41" t="s">
        <v>109</v>
      </c>
      <c r="AR4" s="37" t="s">
        <v>74</v>
      </c>
      <c r="AS4" s="45" t="s">
        <v>74</v>
      </c>
      <c r="AT4" s="45" t="s">
        <v>74</v>
      </c>
      <c r="AU4" s="45" t="s">
        <v>74</v>
      </c>
      <c r="AV4" s="45" t="s">
        <v>74</v>
      </c>
      <c r="AW4" s="46" t="s">
        <v>113</v>
      </c>
    </row>
    <row r="5" spans="1:49" x14ac:dyDescent="0.25">
      <c r="A5" s="36">
        <v>1985</v>
      </c>
      <c r="B5" s="9">
        <v>2.5</v>
      </c>
      <c r="C5" s="7">
        <v>2.2727272727272729</v>
      </c>
      <c r="D5" s="7">
        <v>2.2727272727272729</v>
      </c>
      <c r="E5" s="7">
        <v>1.3888888888888888</v>
      </c>
      <c r="F5" s="7">
        <v>5</v>
      </c>
      <c r="G5" s="7">
        <v>2.8571428571428572</v>
      </c>
      <c r="H5" s="10">
        <v>2.2727272727272729</v>
      </c>
      <c r="I5" s="9">
        <v>1</v>
      </c>
      <c r="J5" s="7">
        <v>0.38461538461538458</v>
      </c>
      <c r="K5" s="7">
        <v>1.4285714285714286</v>
      </c>
      <c r="L5" s="7">
        <v>2</v>
      </c>
      <c r="M5" s="7">
        <v>1.5432098765432098</v>
      </c>
      <c r="N5" s="7">
        <v>1.3333333333333333</v>
      </c>
      <c r="O5" s="7">
        <v>2.3255813953488373</v>
      </c>
      <c r="P5" s="7">
        <v>0.33333333333333331</v>
      </c>
      <c r="Q5" s="7">
        <v>1</v>
      </c>
      <c r="R5" s="7">
        <v>0.4</v>
      </c>
      <c r="S5" s="10">
        <v>1.5432098765432098</v>
      </c>
      <c r="T5" s="9">
        <v>0.39370078740157477</v>
      </c>
      <c r="U5" s="7">
        <v>6.6666666666666666E-2</v>
      </c>
      <c r="V5" s="7">
        <v>1.6666666666666667</v>
      </c>
      <c r="W5" s="7">
        <v>0.5</v>
      </c>
      <c r="X5" s="7">
        <v>0.23809523809523808</v>
      </c>
      <c r="Y5" s="10">
        <v>1</v>
      </c>
      <c r="Z5" s="9">
        <v>1.1111111111111112</v>
      </c>
      <c r="AA5" s="7">
        <v>1.1111111111111112</v>
      </c>
      <c r="AB5" s="7">
        <v>1.310615989515072</v>
      </c>
      <c r="AC5" s="7">
        <v>1.5384615384615383</v>
      </c>
      <c r="AD5" s="7">
        <v>1.310615989515072</v>
      </c>
      <c r="AE5" s="7">
        <v>2</v>
      </c>
      <c r="AF5" s="7">
        <v>0.9</v>
      </c>
      <c r="AG5" s="7">
        <v>2.3255813953488373</v>
      </c>
      <c r="AH5" s="7">
        <v>2.3255813953488373</v>
      </c>
      <c r="AI5" s="7">
        <v>1</v>
      </c>
      <c r="AJ5" s="7">
        <v>0.40485829959514169</v>
      </c>
      <c r="AK5" s="7">
        <v>0.40485829959514169</v>
      </c>
      <c r="AL5" s="10">
        <v>1.310615989515072</v>
      </c>
      <c r="AM5" s="9">
        <v>15</v>
      </c>
      <c r="AN5" s="7">
        <v>17.3</v>
      </c>
      <c r="AO5" s="7">
        <v>72</v>
      </c>
      <c r="AP5" s="7">
        <v>60</v>
      </c>
      <c r="AQ5" s="7">
        <v>70</v>
      </c>
      <c r="AR5" s="9">
        <v>621.39421086298194</v>
      </c>
      <c r="AS5" s="7">
        <v>100.99286539312438</v>
      </c>
      <c r="AT5" s="7">
        <v>300.68536594348808</v>
      </c>
      <c r="AU5" s="7">
        <v>603.03653957140648</v>
      </c>
      <c r="AV5" s="7">
        <v>173.09300000000002</v>
      </c>
      <c r="AW5" s="10">
        <v>1</v>
      </c>
    </row>
    <row r="6" spans="1:49" x14ac:dyDescent="0.25">
      <c r="A6" s="36">
        <v>1986</v>
      </c>
      <c r="B6" s="9">
        <v>2.5</v>
      </c>
      <c r="C6" s="7">
        <v>2.2727272727272729</v>
      </c>
      <c r="D6" s="7">
        <v>2.2727272727272729</v>
      </c>
      <c r="E6" s="7">
        <v>1.3888888888888888</v>
      </c>
      <c r="F6" s="7">
        <v>5</v>
      </c>
      <c r="G6" s="7">
        <v>2.8571428571428572</v>
      </c>
      <c r="H6" s="10">
        <v>2.2727272727272729</v>
      </c>
      <c r="I6" s="9">
        <v>1</v>
      </c>
      <c r="J6" s="7">
        <v>0.38461538461538458</v>
      </c>
      <c r="K6" s="7">
        <v>1.4285714285714286</v>
      </c>
      <c r="L6" s="7">
        <v>2</v>
      </c>
      <c r="M6" s="7">
        <v>1.5432098765432098</v>
      </c>
      <c r="N6" s="7">
        <v>1.3333333333333333</v>
      </c>
      <c r="O6" s="7">
        <v>2.3255813953488373</v>
      </c>
      <c r="P6" s="7">
        <v>0.33333333333333331</v>
      </c>
      <c r="Q6" s="7">
        <v>1</v>
      </c>
      <c r="R6" s="7">
        <v>0.4</v>
      </c>
      <c r="S6" s="10">
        <v>1.5432098765432098</v>
      </c>
      <c r="T6" s="9">
        <v>0.39370078740157477</v>
      </c>
      <c r="U6" s="7">
        <v>6.6666666666666666E-2</v>
      </c>
      <c r="V6" s="7">
        <v>1.6666666666666667</v>
      </c>
      <c r="W6" s="7">
        <v>0.5</v>
      </c>
      <c r="X6" s="7">
        <v>0.23809523809523808</v>
      </c>
      <c r="Y6" s="10">
        <v>1</v>
      </c>
      <c r="Z6" s="9">
        <v>1.1111111111111112</v>
      </c>
      <c r="AA6" s="7">
        <v>1.1111111111111112</v>
      </c>
      <c r="AB6" s="7">
        <v>1.310615989515072</v>
      </c>
      <c r="AC6" s="7">
        <v>1.5384615384615383</v>
      </c>
      <c r="AD6" s="7">
        <v>1.310615989515072</v>
      </c>
      <c r="AE6" s="7">
        <v>2</v>
      </c>
      <c r="AF6" s="7">
        <v>0.9</v>
      </c>
      <c r="AG6" s="7">
        <v>2.3255813953488373</v>
      </c>
      <c r="AH6" s="7">
        <v>2.3255813953488373</v>
      </c>
      <c r="AI6" s="7">
        <v>1</v>
      </c>
      <c r="AJ6" s="7">
        <v>0.40485829959514169</v>
      </c>
      <c r="AK6" s="7">
        <v>0.40485829959514169</v>
      </c>
      <c r="AL6" s="10">
        <v>1.310615989515072</v>
      </c>
      <c r="AM6" s="9">
        <v>15</v>
      </c>
      <c r="AN6" s="7">
        <v>17.3</v>
      </c>
      <c r="AO6" s="7">
        <v>72</v>
      </c>
      <c r="AP6" s="7">
        <v>60</v>
      </c>
      <c r="AQ6" s="7">
        <v>70</v>
      </c>
      <c r="AR6" s="9">
        <v>621.39421086298194</v>
      </c>
      <c r="AS6" s="7">
        <v>100.99286539312438</v>
      </c>
      <c r="AT6" s="7">
        <v>300.68536594348808</v>
      </c>
      <c r="AU6" s="7">
        <v>603.03653957140648</v>
      </c>
      <c r="AV6" s="7">
        <v>173.09300000000002</v>
      </c>
      <c r="AW6" s="10">
        <v>1</v>
      </c>
    </row>
    <row r="7" spans="1:49" x14ac:dyDescent="0.25">
      <c r="A7" s="36">
        <v>1987</v>
      </c>
      <c r="B7" s="9">
        <v>2.5</v>
      </c>
      <c r="C7" s="7">
        <v>2.2727272727272729</v>
      </c>
      <c r="D7" s="7">
        <v>2.2727272727272729</v>
      </c>
      <c r="E7" s="7">
        <v>1.3888888888888888</v>
      </c>
      <c r="F7" s="7">
        <v>5</v>
      </c>
      <c r="G7" s="7">
        <v>2.8571428571428572</v>
      </c>
      <c r="H7" s="10">
        <v>2.2727272727272729</v>
      </c>
      <c r="I7" s="9">
        <v>1</v>
      </c>
      <c r="J7" s="7">
        <v>0.38461538461538458</v>
      </c>
      <c r="K7" s="7">
        <v>1.4285714285714286</v>
      </c>
      <c r="L7" s="7">
        <v>2</v>
      </c>
      <c r="M7" s="7">
        <v>1.5432098765432098</v>
      </c>
      <c r="N7" s="7">
        <v>1.3333333333333333</v>
      </c>
      <c r="O7" s="7">
        <v>2.3255813953488373</v>
      </c>
      <c r="P7" s="7">
        <v>0.33333333333333331</v>
      </c>
      <c r="Q7" s="7">
        <v>1</v>
      </c>
      <c r="R7" s="7">
        <v>0.4</v>
      </c>
      <c r="S7" s="10">
        <v>1.5432098765432098</v>
      </c>
      <c r="T7" s="9">
        <v>0.39370078740157477</v>
      </c>
      <c r="U7" s="7">
        <v>6.6666666666666666E-2</v>
      </c>
      <c r="V7" s="7">
        <v>1.6666666666666667</v>
      </c>
      <c r="W7" s="7">
        <v>0.5</v>
      </c>
      <c r="X7" s="7">
        <v>0.23809523809523808</v>
      </c>
      <c r="Y7" s="10">
        <v>1</v>
      </c>
      <c r="Z7" s="9">
        <v>1.1111111111111112</v>
      </c>
      <c r="AA7" s="7">
        <v>1.1111111111111112</v>
      </c>
      <c r="AB7" s="7">
        <v>1.310615989515072</v>
      </c>
      <c r="AC7" s="7">
        <v>1.5384615384615383</v>
      </c>
      <c r="AD7" s="7">
        <v>1.310615989515072</v>
      </c>
      <c r="AE7" s="7">
        <v>2</v>
      </c>
      <c r="AF7" s="7">
        <v>0.9</v>
      </c>
      <c r="AG7" s="7">
        <v>2.3255813953488373</v>
      </c>
      <c r="AH7" s="7">
        <v>2.3255813953488373</v>
      </c>
      <c r="AI7" s="7">
        <v>1</v>
      </c>
      <c r="AJ7" s="7">
        <v>0.40485829959514169</v>
      </c>
      <c r="AK7" s="7">
        <v>0.40485829959514169</v>
      </c>
      <c r="AL7" s="10">
        <v>1.310615989515072</v>
      </c>
      <c r="AM7" s="9">
        <v>15</v>
      </c>
      <c r="AN7" s="7">
        <v>17.3</v>
      </c>
      <c r="AO7" s="7">
        <v>72</v>
      </c>
      <c r="AP7" s="7">
        <v>60</v>
      </c>
      <c r="AQ7" s="7">
        <v>70</v>
      </c>
      <c r="AR7" s="9">
        <v>621.39421086298194</v>
      </c>
      <c r="AS7" s="7">
        <v>100.99286539312438</v>
      </c>
      <c r="AT7" s="7">
        <v>300.68536594348808</v>
      </c>
      <c r="AU7" s="7">
        <v>603.03653957140648</v>
      </c>
      <c r="AV7" s="7">
        <v>173.09300000000002</v>
      </c>
      <c r="AW7" s="10">
        <v>1</v>
      </c>
    </row>
    <row r="8" spans="1:49" x14ac:dyDescent="0.25">
      <c r="A8" s="36">
        <v>1988</v>
      </c>
      <c r="B8" s="9">
        <v>2.5</v>
      </c>
      <c r="C8" s="7">
        <v>2.2727272727272729</v>
      </c>
      <c r="D8" s="7">
        <v>2.2727272727272729</v>
      </c>
      <c r="E8" s="7">
        <v>1.3888888888888888</v>
      </c>
      <c r="F8" s="7">
        <v>5</v>
      </c>
      <c r="G8" s="7">
        <v>2.8571428571428572</v>
      </c>
      <c r="H8" s="10">
        <v>2.2727272727272729</v>
      </c>
      <c r="I8" s="9">
        <v>1</v>
      </c>
      <c r="J8" s="7">
        <v>0.38461538461538458</v>
      </c>
      <c r="K8" s="7">
        <v>1.4285714285714286</v>
      </c>
      <c r="L8" s="7">
        <v>2</v>
      </c>
      <c r="M8" s="7">
        <v>1.5432098765432098</v>
      </c>
      <c r="N8" s="7">
        <v>1.3333333333333333</v>
      </c>
      <c r="O8" s="7">
        <v>2.3255813953488373</v>
      </c>
      <c r="P8" s="7">
        <v>0.33333333333333331</v>
      </c>
      <c r="Q8" s="7">
        <v>1</v>
      </c>
      <c r="R8" s="7">
        <v>0.4</v>
      </c>
      <c r="S8" s="10">
        <v>1.5432098765432098</v>
      </c>
      <c r="T8" s="9">
        <v>0.39370078740157477</v>
      </c>
      <c r="U8" s="7">
        <v>6.6666666666666666E-2</v>
      </c>
      <c r="V8" s="7">
        <v>1.6666666666666667</v>
      </c>
      <c r="W8" s="7">
        <v>0.5</v>
      </c>
      <c r="X8" s="7">
        <v>0.23809523809523808</v>
      </c>
      <c r="Y8" s="10">
        <v>1</v>
      </c>
      <c r="Z8" s="9">
        <v>1.1111111111111112</v>
      </c>
      <c r="AA8" s="7">
        <v>1.1111111111111112</v>
      </c>
      <c r="AB8" s="7">
        <v>1.310615989515072</v>
      </c>
      <c r="AC8" s="7">
        <v>1.5384615384615383</v>
      </c>
      <c r="AD8" s="7">
        <v>1.310615989515072</v>
      </c>
      <c r="AE8" s="7">
        <v>2</v>
      </c>
      <c r="AF8" s="7">
        <v>0.9</v>
      </c>
      <c r="AG8" s="7">
        <v>2.3255813953488373</v>
      </c>
      <c r="AH8" s="7">
        <v>2.3255813953488373</v>
      </c>
      <c r="AI8" s="7">
        <v>1</v>
      </c>
      <c r="AJ8" s="7">
        <v>0.40485829959514169</v>
      </c>
      <c r="AK8" s="7">
        <v>0.40485829959514169</v>
      </c>
      <c r="AL8" s="10">
        <v>1.310615989515072</v>
      </c>
      <c r="AM8" s="9">
        <v>15</v>
      </c>
      <c r="AN8" s="7">
        <v>17.3</v>
      </c>
      <c r="AO8" s="7">
        <v>72</v>
      </c>
      <c r="AP8" s="7">
        <v>60</v>
      </c>
      <c r="AQ8" s="7">
        <v>70</v>
      </c>
      <c r="AR8" s="9">
        <v>621.39421086298194</v>
      </c>
      <c r="AS8" s="7">
        <v>100.99286539312438</v>
      </c>
      <c r="AT8" s="7">
        <v>300.68536594348808</v>
      </c>
      <c r="AU8" s="7">
        <v>603.03653957140648</v>
      </c>
      <c r="AV8" s="7">
        <v>173.09300000000002</v>
      </c>
      <c r="AW8" s="10">
        <v>1</v>
      </c>
    </row>
    <row r="9" spans="1:49" x14ac:dyDescent="0.25">
      <c r="A9" s="36">
        <v>1989</v>
      </c>
      <c r="B9" s="9">
        <v>2.5</v>
      </c>
      <c r="C9" s="7">
        <v>2.2727272727272729</v>
      </c>
      <c r="D9" s="7">
        <v>2.2727272727272729</v>
      </c>
      <c r="E9" s="7">
        <v>1.3888888888888888</v>
      </c>
      <c r="F9" s="7">
        <v>5</v>
      </c>
      <c r="G9" s="7">
        <v>2.8571428571428572</v>
      </c>
      <c r="H9" s="10">
        <v>2.2727272727272729</v>
      </c>
      <c r="I9" s="9">
        <v>1</v>
      </c>
      <c r="J9" s="7">
        <v>0.38461538461538458</v>
      </c>
      <c r="K9" s="7">
        <v>1.4285714285714286</v>
      </c>
      <c r="L9" s="7">
        <v>2</v>
      </c>
      <c r="M9" s="7">
        <v>1.5432098765432098</v>
      </c>
      <c r="N9" s="7">
        <v>1.3333333333333333</v>
      </c>
      <c r="O9" s="7">
        <v>2.3255813953488373</v>
      </c>
      <c r="P9" s="7">
        <v>0.33333333333333331</v>
      </c>
      <c r="Q9" s="7">
        <v>1</v>
      </c>
      <c r="R9" s="7">
        <v>0.4</v>
      </c>
      <c r="S9" s="10">
        <v>1.5432098765432098</v>
      </c>
      <c r="T9" s="9">
        <v>0.39370078740157477</v>
      </c>
      <c r="U9" s="7">
        <v>6.6666666666666666E-2</v>
      </c>
      <c r="V9" s="7">
        <v>1.6666666666666667</v>
      </c>
      <c r="W9" s="7">
        <v>0.5</v>
      </c>
      <c r="X9" s="7">
        <v>0.23809523809523808</v>
      </c>
      <c r="Y9" s="10">
        <v>1</v>
      </c>
      <c r="Z9" s="9">
        <v>1.1111111111111112</v>
      </c>
      <c r="AA9" s="7">
        <v>1.1111111111111112</v>
      </c>
      <c r="AB9" s="7">
        <v>1.310615989515072</v>
      </c>
      <c r="AC9" s="7">
        <v>1.5384615384615383</v>
      </c>
      <c r="AD9" s="7">
        <v>1.310615989515072</v>
      </c>
      <c r="AE9" s="7">
        <v>2</v>
      </c>
      <c r="AF9" s="7">
        <v>0.9</v>
      </c>
      <c r="AG9" s="7">
        <v>2.3255813953488373</v>
      </c>
      <c r="AH9" s="7">
        <v>2.3255813953488373</v>
      </c>
      <c r="AI9" s="7">
        <v>1</v>
      </c>
      <c r="AJ9" s="7">
        <v>0.40485829959514169</v>
      </c>
      <c r="AK9" s="7">
        <v>0.40485829959514169</v>
      </c>
      <c r="AL9" s="10">
        <v>1.310615989515072</v>
      </c>
      <c r="AM9" s="9">
        <v>15</v>
      </c>
      <c r="AN9" s="7">
        <v>17.3</v>
      </c>
      <c r="AO9" s="7">
        <v>72</v>
      </c>
      <c r="AP9" s="7">
        <v>60</v>
      </c>
      <c r="AQ9" s="7">
        <v>70</v>
      </c>
      <c r="AR9" s="9">
        <v>621.39421086298194</v>
      </c>
      <c r="AS9" s="7">
        <v>100.99286539312438</v>
      </c>
      <c r="AT9" s="7">
        <v>300.68536594348808</v>
      </c>
      <c r="AU9" s="7">
        <v>603.03653957140648</v>
      </c>
      <c r="AV9" s="7">
        <v>173.09300000000002</v>
      </c>
      <c r="AW9" s="10">
        <v>1</v>
      </c>
    </row>
    <row r="10" spans="1:49" x14ac:dyDescent="0.25">
      <c r="A10" s="36">
        <v>1990</v>
      </c>
      <c r="B10" s="9">
        <v>2.5</v>
      </c>
      <c r="C10" s="7">
        <v>2.2727272727272729</v>
      </c>
      <c r="D10" s="7">
        <v>2.2727272727272729</v>
      </c>
      <c r="E10" s="7">
        <v>1.3888888888888888</v>
      </c>
      <c r="F10" s="7">
        <v>5</v>
      </c>
      <c r="G10" s="7">
        <v>2.8571428571428572</v>
      </c>
      <c r="H10" s="10">
        <v>2.2727272727272729</v>
      </c>
      <c r="I10" s="9">
        <v>1</v>
      </c>
      <c r="J10" s="7">
        <v>0.38461538461538458</v>
      </c>
      <c r="K10" s="7">
        <v>1.4285714285714286</v>
      </c>
      <c r="L10" s="7">
        <v>2</v>
      </c>
      <c r="M10" s="7">
        <v>1.5432098765432098</v>
      </c>
      <c r="N10" s="7">
        <v>1.3333333333333333</v>
      </c>
      <c r="O10" s="7">
        <v>2.3255813953488373</v>
      </c>
      <c r="P10" s="7">
        <v>0.33333333333333331</v>
      </c>
      <c r="Q10" s="7">
        <v>1</v>
      </c>
      <c r="R10" s="7">
        <v>0.4</v>
      </c>
      <c r="S10" s="10">
        <v>1.5432098765432098</v>
      </c>
      <c r="T10" s="9">
        <v>0.39370078740157477</v>
      </c>
      <c r="U10" s="7">
        <v>6.6666666666666666E-2</v>
      </c>
      <c r="V10" s="7">
        <v>1.6666666666666667</v>
      </c>
      <c r="W10" s="7">
        <v>0.5</v>
      </c>
      <c r="X10" s="7">
        <v>0.23809523809523808</v>
      </c>
      <c r="Y10" s="10">
        <v>1</v>
      </c>
      <c r="Z10" s="9">
        <v>1.1111111111111112</v>
      </c>
      <c r="AA10" s="7">
        <v>1.1111111111111112</v>
      </c>
      <c r="AB10" s="7">
        <v>1.310615989515072</v>
      </c>
      <c r="AC10" s="7">
        <v>1.5384615384615383</v>
      </c>
      <c r="AD10" s="7">
        <v>1.310615989515072</v>
      </c>
      <c r="AE10" s="7">
        <v>2</v>
      </c>
      <c r="AF10" s="7">
        <v>0.9</v>
      </c>
      <c r="AG10" s="7">
        <v>2.3255813953488373</v>
      </c>
      <c r="AH10" s="7">
        <v>2.3255813953488373</v>
      </c>
      <c r="AI10" s="7">
        <v>1</v>
      </c>
      <c r="AJ10" s="7">
        <v>0.40485829959514169</v>
      </c>
      <c r="AK10" s="7">
        <v>0.40485829959514169</v>
      </c>
      <c r="AL10" s="10">
        <v>1.310615989515072</v>
      </c>
      <c r="AM10" s="9">
        <v>15</v>
      </c>
      <c r="AN10" s="7">
        <v>17.3</v>
      </c>
      <c r="AO10" s="7">
        <v>72</v>
      </c>
      <c r="AP10" s="7">
        <v>60</v>
      </c>
      <c r="AQ10" s="7">
        <v>70</v>
      </c>
      <c r="AR10" s="9">
        <v>621.39421086298194</v>
      </c>
      <c r="AS10" s="7">
        <v>100.99286539312438</v>
      </c>
      <c r="AT10" s="7">
        <v>300.68536594348808</v>
      </c>
      <c r="AU10" s="7">
        <v>603.03653957140648</v>
      </c>
      <c r="AV10" s="7">
        <v>173.09300000000002</v>
      </c>
      <c r="AW10" s="10">
        <v>1</v>
      </c>
    </row>
    <row r="11" spans="1:49" x14ac:dyDescent="0.25">
      <c r="A11" s="36">
        <v>1991</v>
      </c>
      <c r="B11" s="9">
        <v>2.5</v>
      </c>
      <c r="C11" s="7">
        <v>2.2727272727272729</v>
      </c>
      <c r="D11" s="7">
        <v>2.2727272727272729</v>
      </c>
      <c r="E11" s="7">
        <v>1.3888888888888888</v>
      </c>
      <c r="F11" s="7">
        <v>5</v>
      </c>
      <c r="G11" s="7">
        <v>2.8571428571428572</v>
      </c>
      <c r="H11" s="10">
        <v>2.2727272727272729</v>
      </c>
      <c r="I11" s="9">
        <v>1</v>
      </c>
      <c r="J11" s="7">
        <v>0.38461538461538458</v>
      </c>
      <c r="K11" s="7">
        <v>1.4285714285714286</v>
      </c>
      <c r="L11" s="7">
        <v>2</v>
      </c>
      <c r="M11" s="7">
        <v>1.5432098765432098</v>
      </c>
      <c r="N11" s="7">
        <v>1.2820512820512819</v>
      </c>
      <c r="O11" s="7">
        <v>2.3255813953488373</v>
      </c>
      <c r="P11" s="7">
        <v>0.33333333333333331</v>
      </c>
      <c r="Q11" s="7">
        <v>1</v>
      </c>
      <c r="R11" s="7">
        <v>0.4</v>
      </c>
      <c r="S11" s="10">
        <v>1.5432098765432098</v>
      </c>
      <c r="T11" s="9">
        <v>0.39370078740157477</v>
      </c>
      <c r="U11" s="7">
        <v>6.6666666666666666E-2</v>
      </c>
      <c r="V11" s="7">
        <v>1.6666666666666667</v>
      </c>
      <c r="W11" s="7">
        <v>0.5</v>
      </c>
      <c r="X11" s="7">
        <v>0.23809523809523808</v>
      </c>
      <c r="Y11" s="10">
        <v>1</v>
      </c>
      <c r="Z11" s="9">
        <v>1.1111111111111112</v>
      </c>
      <c r="AA11" s="7">
        <v>1.1111111111111112</v>
      </c>
      <c r="AB11" s="7">
        <v>1.310615989515072</v>
      </c>
      <c r="AC11" s="7">
        <v>1.5384615384615383</v>
      </c>
      <c r="AD11" s="7">
        <v>1.310615989515072</v>
      </c>
      <c r="AE11" s="7">
        <v>2</v>
      </c>
      <c r="AF11" s="7">
        <v>0.9</v>
      </c>
      <c r="AG11" s="7">
        <v>2.3255813953488373</v>
      </c>
      <c r="AH11" s="7">
        <v>2.3255813953488373</v>
      </c>
      <c r="AI11" s="7">
        <v>1</v>
      </c>
      <c r="AJ11" s="7">
        <v>0.40485829959514169</v>
      </c>
      <c r="AK11" s="7">
        <v>0.40485829959514169</v>
      </c>
      <c r="AL11" s="10">
        <v>1.310615989515072</v>
      </c>
      <c r="AM11" s="9">
        <v>15</v>
      </c>
      <c r="AN11" s="7">
        <v>17.3</v>
      </c>
      <c r="AO11" s="7">
        <v>72</v>
      </c>
      <c r="AP11" s="7">
        <v>60</v>
      </c>
      <c r="AQ11" s="7">
        <v>70</v>
      </c>
      <c r="AR11" s="9">
        <v>612.80478977668372</v>
      </c>
      <c r="AS11" s="7">
        <v>99.325632945553537</v>
      </c>
      <c r="AT11" s="7">
        <v>300.16682934913928</v>
      </c>
      <c r="AU11" s="7">
        <v>592.20288561426582</v>
      </c>
      <c r="AV11" s="7">
        <v>173.45100000000002</v>
      </c>
      <c r="AW11" s="10">
        <v>1</v>
      </c>
    </row>
    <row r="12" spans="1:49" x14ac:dyDescent="0.25">
      <c r="A12" s="36">
        <v>1992</v>
      </c>
      <c r="B12" s="9">
        <v>2.5</v>
      </c>
      <c r="C12" s="7">
        <v>2.2727272727272729</v>
      </c>
      <c r="D12" s="7">
        <v>2.2727272727272729</v>
      </c>
      <c r="E12" s="7">
        <v>1.3888888888888888</v>
      </c>
      <c r="F12" s="7">
        <v>5</v>
      </c>
      <c r="G12" s="7">
        <v>2.8571428571428572</v>
      </c>
      <c r="H12" s="10">
        <v>2.2727272727272729</v>
      </c>
      <c r="I12" s="9">
        <v>1</v>
      </c>
      <c r="J12" s="7">
        <v>0.38461538461538458</v>
      </c>
      <c r="K12" s="7">
        <v>1.4285714285714286</v>
      </c>
      <c r="L12" s="7">
        <v>2</v>
      </c>
      <c r="M12" s="7">
        <v>1.5432098765432098</v>
      </c>
      <c r="N12" s="7">
        <v>1.2820512820512819</v>
      </c>
      <c r="O12" s="7">
        <v>2.3255813953488373</v>
      </c>
      <c r="P12" s="7">
        <v>0.33333333333333331</v>
      </c>
      <c r="Q12" s="7">
        <v>1</v>
      </c>
      <c r="R12" s="7">
        <v>0.4</v>
      </c>
      <c r="S12" s="10">
        <v>1.5432098765432098</v>
      </c>
      <c r="T12" s="9">
        <v>0.39370078740157477</v>
      </c>
      <c r="U12" s="7">
        <v>6.6666666666666666E-2</v>
      </c>
      <c r="V12" s="7">
        <v>1.6666666666666667</v>
      </c>
      <c r="W12" s="7">
        <v>0.5</v>
      </c>
      <c r="X12" s="7">
        <v>0.23809523809523808</v>
      </c>
      <c r="Y12" s="10">
        <v>1</v>
      </c>
      <c r="Z12" s="9">
        <v>1.1111111111111112</v>
      </c>
      <c r="AA12" s="7">
        <v>1.1111111111111112</v>
      </c>
      <c r="AB12" s="7">
        <v>1.310615989515072</v>
      </c>
      <c r="AC12" s="7">
        <v>1.5384615384615383</v>
      </c>
      <c r="AD12" s="7">
        <v>1.310615989515072</v>
      </c>
      <c r="AE12" s="7">
        <v>2</v>
      </c>
      <c r="AF12" s="7">
        <v>0.9</v>
      </c>
      <c r="AG12" s="7">
        <v>2.3255813953488373</v>
      </c>
      <c r="AH12" s="7">
        <v>2.3255813953488373</v>
      </c>
      <c r="AI12" s="7">
        <v>1</v>
      </c>
      <c r="AJ12" s="7">
        <v>0.40485829959514169</v>
      </c>
      <c r="AK12" s="7">
        <v>0.40485829959514169</v>
      </c>
      <c r="AL12" s="10">
        <v>1.310615989515072</v>
      </c>
      <c r="AM12" s="9">
        <v>15</v>
      </c>
      <c r="AN12" s="7">
        <v>17.3</v>
      </c>
      <c r="AO12" s="7">
        <v>72</v>
      </c>
      <c r="AP12" s="7">
        <v>60</v>
      </c>
      <c r="AQ12" s="7">
        <v>70</v>
      </c>
      <c r="AR12" s="9">
        <v>604.2153686903855</v>
      </c>
      <c r="AS12" s="7">
        <v>97.658400497982683</v>
      </c>
      <c r="AT12" s="7">
        <v>299.64829275479048</v>
      </c>
      <c r="AU12" s="7">
        <v>581.36923165712517</v>
      </c>
      <c r="AV12" s="7">
        <v>173.80900000000003</v>
      </c>
      <c r="AW12" s="10">
        <v>1</v>
      </c>
    </row>
    <row r="13" spans="1:49" x14ac:dyDescent="0.25">
      <c r="A13" s="36">
        <v>1993</v>
      </c>
      <c r="B13" s="9">
        <v>2.5</v>
      </c>
      <c r="C13" s="7">
        <v>2.2727272727272729</v>
      </c>
      <c r="D13" s="7">
        <v>2.2727272727272729</v>
      </c>
      <c r="E13" s="7">
        <v>1.3888888888888888</v>
      </c>
      <c r="F13" s="7">
        <v>5</v>
      </c>
      <c r="G13" s="7">
        <v>2.8571428571428572</v>
      </c>
      <c r="H13" s="10">
        <v>2.2727272727272729</v>
      </c>
      <c r="I13" s="9">
        <v>1</v>
      </c>
      <c r="J13" s="7">
        <v>0.38461538461538458</v>
      </c>
      <c r="K13" s="7">
        <v>1.4285714285714286</v>
      </c>
      <c r="L13" s="7">
        <v>2</v>
      </c>
      <c r="M13" s="7">
        <v>1.5432098765432098</v>
      </c>
      <c r="N13" s="7">
        <v>1.2820512820512819</v>
      </c>
      <c r="O13" s="7">
        <v>2.3255813953488373</v>
      </c>
      <c r="P13" s="7">
        <v>0.33333333333333331</v>
      </c>
      <c r="Q13" s="7">
        <v>1</v>
      </c>
      <c r="R13" s="7">
        <v>0.4</v>
      </c>
      <c r="S13" s="10">
        <v>1.5432098765432098</v>
      </c>
      <c r="T13" s="9">
        <v>0.39370078740157477</v>
      </c>
      <c r="U13" s="7">
        <v>6.6666666666666666E-2</v>
      </c>
      <c r="V13" s="7">
        <v>1.6666666666666667</v>
      </c>
      <c r="W13" s="7">
        <v>0.5</v>
      </c>
      <c r="X13" s="7">
        <v>0.23809523809523808</v>
      </c>
      <c r="Y13" s="10">
        <v>1</v>
      </c>
      <c r="Z13" s="9">
        <v>1.1111111111111112</v>
      </c>
      <c r="AA13" s="7">
        <v>1.1111111111111112</v>
      </c>
      <c r="AB13" s="7">
        <v>1.310615989515072</v>
      </c>
      <c r="AC13" s="7">
        <v>1.5384615384615383</v>
      </c>
      <c r="AD13" s="7">
        <v>1.310615989515072</v>
      </c>
      <c r="AE13" s="7">
        <v>2</v>
      </c>
      <c r="AF13" s="7">
        <v>0.9</v>
      </c>
      <c r="AG13" s="7">
        <v>2.3255813953488373</v>
      </c>
      <c r="AH13" s="7">
        <v>2.3255813953488373</v>
      </c>
      <c r="AI13" s="7">
        <v>1</v>
      </c>
      <c r="AJ13" s="7">
        <v>0.40485829959514169</v>
      </c>
      <c r="AK13" s="7">
        <v>0.40485829959514169</v>
      </c>
      <c r="AL13" s="10">
        <v>1.310615989515072</v>
      </c>
      <c r="AM13" s="9">
        <v>15</v>
      </c>
      <c r="AN13" s="7">
        <v>17.3</v>
      </c>
      <c r="AO13" s="7">
        <v>72</v>
      </c>
      <c r="AP13" s="7">
        <v>60</v>
      </c>
      <c r="AQ13" s="7">
        <v>70</v>
      </c>
      <c r="AR13" s="9">
        <v>595.62594760408729</v>
      </c>
      <c r="AS13" s="7">
        <v>95.991168050411829</v>
      </c>
      <c r="AT13" s="7">
        <v>299.12975616044167</v>
      </c>
      <c r="AU13" s="7">
        <v>570.53557769998451</v>
      </c>
      <c r="AV13" s="7">
        <v>174.16700000000003</v>
      </c>
      <c r="AW13" s="10">
        <v>1</v>
      </c>
    </row>
    <row r="14" spans="1:49" x14ac:dyDescent="0.25">
      <c r="A14" s="36">
        <v>1994</v>
      </c>
      <c r="B14" s="9">
        <v>2.5</v>
      </c>
      <c r="C14" s="7">
        <v>2.2727272727272729</v>
      </c>
      <c r="D14" s="7">
        <v>2.2727272727272729</v>
      </c>
      <c r="E14" s="7">
        <v>1.3888888888888888</v>
      </c>
      <c r="F14" s="7">
        <v>5</v>
      </c>
      <c r="G14" s="7">
        <v>2.8571428571428572</v>
      </c>
      <c r="H14" s="10">
        <v>2.2727272727272729</v>
      </c>
      <c r="I14" s="9">
        <v>1</v>
      </c>
      <c r="J14" s="7">
        <v>0.38461538461538458</v>
      </c>
      <c r="K14" s="7">
        <v>1.4285714285714286</v>
      </c>
      <c r="L14" s="7">
        <v>2</v>
      </c>
      <c r="M14" s="7">
        <v>1.5432098765432098</v>
      </c>
      <c r="N14" s="7">
        <v>1.2820512820512819</v>
      </c>
      <c r="O14" s="7">
        <v>2.3255813953488373</v>
      </c>
      <c r="P14" s="7">
        <v>0.33333333333333331</v>
      </c>
      <c r="Q14" s="7">
        <v>1</v>
      </c>
      <c r="R14" s="7">
        <v>0.4</v>
      </c>
      <c r="S14" s="10">
        <v>1.5432098765432098</v>
      </c>
      <c r="T14" s="9">
        <v>0.39370078740157477</v>
      </c>
      <c r="U14" s="7">
        <v>6.6666666666666666E-2</v>
      </c>
      <c r="V14" s="7">
        <v>1.6666666666666667</v>
      </c>
      <c r="W14" s="7">
        <v>0.5</v>
      </c>
      <c r="X14" s="7">
        <v>0.23809523809523808</v>
      </c>
      <c r="Y14" s="10">
        <v>1</v>
      </c>
      <c r="Z14" s="9">
        <v>1.1111111111111112</v>
      </c>
      <c r="AA14" s="7">
        <v>1.1111111111111112</v>
      </c>
      <c r="AB14" s="7">
        <v>1.310615989515072</v>
      </c>
      <c r="AC14" s="7">
        <v>1.5384615384615383</v>
      </c>
      <c r="AD14" s="7">
        <v>1.310615989515072</v>
      </c>
      <c r="AE14" s="7">
        <v>2</v>
      </c>
      <c r="AF14" s="7">
        <v>0.9</v>
      </c>
      <c r="AG14" s="7">
        <v>2.3255813953488373</v>
      </c>
      <c r="AH14" s="7">
        <v>2.3255813953488373</v>
      </c>
      <c r="AI14" s="7">
        <v>1</v>
      </c>
      <c r="AJ14" s="7">
        <v>0.40485829959514169</v>
      </c>
      <c r="AK14" s="7">
        <v>0.40485829959514169</v>
      </c>
      <c r="AL14" s="10">
        <v>1.310615989515072</v>
      </c>
      <c r="AM14" s="9">
        <v>15</v>
      </c>
      <c r="AN14" s="7">
        <v>17.3</v>
      </c>
      <c r="AO14" s="7">
        <v>72</v>
      </c>
      <c r="AP14" s="7">
        <v>60</v>
      </c>
      <c r="AQ14" s="7">
        <v>70</v>
      </c>
      <c r="AR14" s="9">
        <v>587.03652651778907</v>
      </c>
      <c r="AS14" s="7">
        <v>94.323935602840976</v>
      </c>
      <c r="AT14" s="7">
        <v>298.61121956609287</v>
      </c>
      <c r="AU14" s="7">
        <v>559.70192374284386</v>
      </c>
      <c r="AV14" s="7">
        <v>174.52500000000003</v>
      </c>
      <c r="AW14" s="10">
        <v>1</v>
      </c>
    </row>
    <row r="15" spans="1:49" x14ac:dyDescent="0.25">
      <c r="A15" s="36">
        <v>1995</v>
      </c>
      <c r="B15" s="9">
        <v>2.5</v>
      </c>
      <c r="C15" s="7">
        <v>2.2727272727272729</v>
      </c>
      <c r="D15" s="7">
        <v>2.2727272727272729</v>
      </c>
      <c r="E15" s="7">
        <v>1.3888888888888888</v>
      </c>
      <c r="F15" s="7">
        <v>5</v>
      </c>
      <c r="G15" s="7">
        <v>2.8571428571428572</v>
      </c>
      <c r="H15" s="10">
        <v>2.2727272727272729</v>
      </c>
      <c r="I15" s="9">
        <v>1</v>
      </c>
      <c r="J15" s="7">
        <v>0.38461538461538458</v>
      </c>
      <c r="K15" s="7">
        <v>1.4285714285714286</v>
      </c>
      <c r="L15" s="7">
        <v>2</v>
      </c>
      <c r="M15" s="7">
        <v>1.5432098765432098</v>
      </c>
      <c r="N15" s="7">
        <v>1.2820512820512819</v>
      </c>
      <c r="O15" s="7">
        <v>2.3255813953488373</v>
      </c>
      <c r="P15" s="7">
        <v>0.33333333333333331</v>
      </c>
      <c r="Q15" s="7">
        <v>1</v>
      </c>
      <c r="R15" s="7">
        <v>0.4</v>
      </c>
      <c r="S15" s="10">
        <v>1.5432098765432098</v>
      </c>
      <c r="T15" s="9">
        <v>0.39370078740157477</v>
      </c>
      <c r="U15" s="7">
        <v>6.6666666666666666E-2</v>
      </c>
      <c r="V15" s="7">
        <v>1.6666666666666667</v>
      </c>
      <c r="W15" s="7">
        <v>0.5</v>
      </c>
      <c r="X15" s="7">
        <v>0.23809523809523808</v>
      </c>
      <c r="Y15" s="10">
        <v>1</v>
      </c>
      <c r="Z15" s="9">
        <v>1.1111111111111112</v>
      </c>
      <c r="AA15" s="7">
        <v>1.1111111111111112</v>
      </c>
      <c r="AB15" s="7">
        <v>1.310615989515072</v>
      </c>
      <c r="AC15" s="7">
        <v>1.5384615384615383</v>
      </c>
      <c r="AD15" s="7">
        <v>1.310615989515072</v>
      </c>
      <c r="AE15" s="7">
        <v>2</v>
      </c>
      <c r="AF15" s="7">
        <v>0.9</v>
      </c>
      <c r="AG15" s="7">
        <v>2.3255813953488373</v>
      </c>
      <c r="AH15" s="7">
        <v>2.3255813953488373</v>
      </c>
      <c r="AI15" s="7">
        <v>1</v>
      </c>
      <c r="AJ15" s="7">
        <v>0.40485829959514169</v>
      </c>
      <c r="AK15" s="7">
        <v>0.40485829959514169</v>
      </c>
      <c r="AL15" s="10">
        <v>1.310615989515072</v>
      </c>
      <c r="AM15" s="9">
        <v>15</v>
      </c>
      <c r="AN15" s="7">
        <v>17.3</v>
      </c>
      <c r="AO15" s="7">
        <v>72</v>
      </c>
      <c r="AP15" s="7">
        <v>60</v>
      </c>
      <c r="AQ15" s="7">
        <v>70</v>
      </c>
      <c r="AR15" s="9">
        <v>578.44710543149085</v>
      </c>
      <c r="AS15" s="7">
        <v>92.656703155270122</v>
      </c>
      <c r="AT15" s="7">
        <v>298.09268297174407</v>
      </c>
      <c r="AU15" s="7">
        <v>548.86826978570321</v>
      </c>
      <c r="AV15" s="7">
        <v>174.88300000000004</v>
      </c>
      <c r="AW15" s="10">
        <v>1</v>
      </c>
    </row>
    <row r="16" spans="1:49" x14ac:dyDescent="0.25">
      <c r="A16" s="36">
        <v>1996</v>
      </c>
      <c r="B16" s="9">
        <v>2.5</v>
      </c>
      <c r="C16" s="7">
        <v>2.2727272727272729</v>
      </c>
      <c r="D16" s="7">
        <v>2.2727272727272729</v>
      </c>
      <c r="E16" s="7">
        <v>1.3888888888888888</v>
      </c>
      <c r="F16" s="7">
        <v>5</v>
      </c>
      <c r="G16" s="7">
        <v>2.8571428571428572</v>
      </c>
      <c r="H16" s="10">
        <v>2.2727272727272729</v>
      </c>
      <c r="I16" s="9">
        <v>1</v>
      </c>
      <c r="J16" s="7">
        <v>0.38461538461538458</v>
      </c>
      <c r="K16" s="7">
        <v>1.4285714285714286</v>
      </c>
      <c r="L16" s="7">
        <v>2</v>
      </c>
      <c r="M16" s="7">
        <v>1.5432098765432098</v>
      </c>
      <c r="N16" s="7">
        <v>1.2820512820512819</v>
      </c>
      <c r="O16" s="7">
        <v>2.3255813953488373</v>
      </c>
      <c r="P16" s="7">
        <v>0.33333333333333331</v>
      </c>
      <c r="Q16" s="7">
        <v>1</v>
      </c>
      <c r="R16" s="7">
        <v>0.4</v>
      </c>
      <c r="S16" s="10">
        <v>1.5432098765432098</v>
      </c>
      <c r="T16" s="9">
        <v>0.39370078740157477</v>
      </c>
      <c r="U16" s="7">
        <v>6.6666666666666666E-2</v>
      </c>
      <c r="V16" s="7">
        <v>1.6666666666666667</v>
      </c>
      <c r="W16" s="7">
        <v>0.5</v>
      </c>
      <c r="X16" s="7">
        <v>0.23809523809523808</v>
      </c>
      <c r="Y16" s="10">
        <v>1</v>
      </c>
      <c r="Z16" s="9">
        <v>1.1111111111111112</v>
      </c>
      <c r="AA16" s="7">
        <v>1.1111111111111112</v>
      </c>
      <c r="AB16" s="7">
        <v>1.310615989515072</v>
      </c>
      <c r="AC16" s="7">
        <v>1.5384615384615383</v>
      </c>
      <c r="AD16" s="7">
        <v>1.310615989515072</v>
      </c>
      <c r="AE16" s="7">
        <v>2</v>
      </c>
      <c r="AF16" s="7">
        <v>0.9</v>
      </c>
      <c r="AG16" s="7">
        <v>2.3255813953488373</v>
      </c>
      <c r="AH16" s="7">
        <v>2.3255813953488373</v>
      </c>
      <c r="AI16" s="7">
        <v>1</v>
      </c>
      <c r="AJ16" s="7">
        <v>0.40485829959514169</v>
      </c>
      <c r="AK16" s="7">
        <v>0.40485829959514169</v>
      </c>
      <c r="AL16" s="10">
        <v>1.310615989515072</v>
      </c>
      <c r="AM16" s="9">
        <v>15</v>
      </c>
      <c r="AN16" s="7">
        <v>17.3</v>
      </c>
      <c r="AO16" s="7">
        <v>72</v>
      </c>
      <c r="AP16" s="7">
        <v>60</v>
      </c>
      <c r="AQ16" s="7">
        <v>70</v>
      </c>
      <c r="AR16" s="9">
        <v>569.85768434519264</v>
      </c>
      <c r="AS16" s="7">
        <v>90.989470707699269</v>
      </c>
      <c r="AT16" s="7">
        <v>297.57414637739527</v>
      </c>
      <c r="AU16" s="7">
        <v>538.03461582856255</v>
      </c>
      <c r="AV16" s="7">
        <v>175.24100000000004</v>
      </c>
      <c r="AW16" s="10">
        <v>1</v>
      </c>
    </row>
    <row r="17" spans="1:49" x14ac:dyDescent="0.25">
      <c r="A17" s="36">
        <v>1997</v>
      </c>
      <c r="B17" s="9">
        <v>2.5</v>
      </c>
      <c r="C17" s="7">
        <v>2.2727272727272729</v>
      </c>
      <c r="D17" s="7">
        <v>2.2727272727272729</v>
      </c>
      <c r="E17" s="7">
        <v>1.3888888888888888</v>
      </c>
      <c r="F17" s="7">
        <v>5</v>
      </c>
      <c r="G17" s="7">
        <v>2.8571428571428572</v>
      </c>
      <c r="H17" s="10">
        <v>2.2727272727272729</v>
      </c>
      <c r="I17" s="9">
        <v>1</v>
      </c>
      <c r="J17" s="7">
        <v>0.38461538461538458</v>
      </c>
      <c r="K17" s="7">
        <v>1.4285714285714286</v>
      </c>
      <c r="L17" s="7">
        <v>2</v>
      </c>
      <c r="M17" s="7">
        <v>1.5432098765432098</v>
      </c>
      <c r="N17" s="7">
        <v>1.2820512820512819</v>
      </c>
      <c r="O17" s="7">
        <v>2.3255813953488373</v>
      </c>
      <c r="P17" s="7">
        <v>0.33333333333333331</v>
      </c>
      <c r="Q17" s="7">
        <v>1</v>
      </c>
      <c r="R17" s="7">
        <v>0.4</v>
      </c>
      <c r="S17" s="10">
        <v>1.5432098765432098</v>
      </c>
      <c r="T17" s="9">
        <v>0.39370078740157477</v>
      </c>
      <c r="U17" s="7">
        <v>6.6666666666666666E-2</v>
      </c>
      <c r="V17" s="7">
        <v>1.6666666666666667</v>
      </c>
      <c r="W17" s="7">
        <v>0.5</v>
      </c>
      <c r="X17" s="7">
        <v>0.23809523809523808</v>
      </c>
      <c r="Y17" s="10">
        <v>1</v>
      </c>
      <c r="Z17" s="9">
        <v>1.1111111111111112</v>
      </c>
      <c r="AA17" s="7">
        <v>1.1111111111111112</v>
      </c>
      <c r="AB17" s="7">
        <v>1.310615989515072</v>
      </c>
      <c r="AC17" s="7">
        <v>1.5384615384615383</v>
      </c>
      <c r="AD17" s="7">
        <v>1.310615989515072</v>
      </c>
      <c r="AE17" s="7">
        <v>2</v>
      </c>
      <c r="AF17" s="7">
        <v>0.9</v>
      </c>
      <c r="AG17" s="7">
        <v>2.3255813953488373</v>
      </c>
      <c r="AH17" s="7">
        <v>2.3255813953488373</v>
      </c>
      <c r="AI17" s="7">
        <v>1</v>
      </c>
      <c r="AJ17" s="7">
        <v>0.40485829959514169</v>
      </c>
      <c r="AK17" s="7">
        <v>0.40485829959514169</v>
      </c>
      <c r="AL17" s="10">
        <v>1.310615989515072</v>
      </c>
      <c r="AM17" s="9">
        <v>15</v>
      </c>
      <c r="AN17" s="7">
        <v>17.3</v>
      </c>
      <c r="AO17" s="7">
        <v>72</v>
      </c>
      <c r="AP17" s="7">
        <v>60</v>
      </c>
      <c r="AQ17" s="7">
        <v>70</v>
      </c>
      <c r="AR17" s="9">
        <v>561.26826325889442</v>
      </c>
      <c r="AS17" s="7">
        <v>89.322238260128415</v>
      </c>
      <c r="AT17" s="7">
        <v>297.05560978304646</v>
      </c>
      <c r="AU17" s="7">
        <v>527.2009618714219</v>
      </c>
      <c r="AV17" s="7">
        <v>175.59900000000005</v>
      </c>
      <c r="AW17" s="10">
        <v>1</v>
      </c>
    </row>
    <row r="18" spans="1:49" x14ac:dyDescent="0.25">
      <c r="A18" s="36">
        <v>1998</v>
      </c>
      <c r="B18" s="9">
        <v>2.5</v>
      </c>
      <c r="C18" s="7">
        <v>2.2727272727272729</v>
      </c>
      <c r="D18" s="7">
        <v>2.2727272727272729</v>
      </c>
      <c r="E18" s="7">
        <v>1.3888888888888888</v>
      </c>
      <c r="F18" s="7">
        <v>5</v>
      </c>
      <c r="G18" s="7">
        <v>2.8571428571428572</v>
      </c>
      <c r="H18" s="10">
        <v>2.2727272727272729</v>
      </c>
      <c r="I18" s="9">
        <v>1</v>
      </c>
      <c r="J18" s="7">
        <v>0.38461538461538458</v>
      </c>
      <c r="K18" s="7">
        <v>1.4285714285714286</v>
      </c>
      <c r="L18" s="7">
        <v>2</v>
      </c>
      <c r="M18" s="7">
        <v>1.5432098765432098</v>
      </c>
      <c r="N18" s="7">
        <v>1.2820512820512819</v>
      </c>
      <c r="O18" s="7">
        <v>2.3255813953488373</v>
      </c>
      <c r="P18" s="7">
        <v>0.33333333333333331</v>
      </c>
      <c r="Q18" s="7">
        <v>1</v>
      </c>
      <c r="R18" s="7">
        <v>0.4</v>
      </c>
      <c r="S18" s="10">
        <v>1.5432098765432098</v>
      </c>
      <c r="T18" s="9">
        <v>0.39370078740157477</v>
      </c>
      <c r="U18" s="7">
        <v>6.6666666666666666E-2</v>
      </c>
      <c r="V18" s="7">
        <v>1.6666666666666667</v>
      </c>
      <c r="W18" s="7">
        <v>0.5</v>
      </c>
      <c r="X18" s="7">
        <v>0.23809523809523808</v>
      </c>
      <c r="Y18" s="10">
        <v>1</v>
      </c>
      <c r="Z18" s="9">
        <v>1.1111111111111112</v>
      </c>
      <c r="AA18" s="7">
        <v>1.1111111111111112</v>
      </c>
      <c r="AB18" s="7">
        <v>1.310615989515072</v>
      </c>
      <c r="AC18" s="7">
        <v>1.5384615384615383</v>
      </c>
      <c r="AD18" s="7">
        <v>1.310615989515072</v>
      </c>
      <c r="AE18" s="7">
        <v>2</v>
      </c>
      <c r="AF18" s="7">
        <v>0.9</v>
      </c>
      <c r="AG18" s="7">
        <v>2.3255813953488373</v>
      </c>
      <c r="AH18" s="7">
        <v>2.3255813953488373</v>
      </c>
      <c r="AI18" s="7">
        <v>1</v>
      </c>
      <c r="AJ18" s="7">
        <v>0.40485829959514169</v>
      </c>
      <c r="AK18" s="7">
        <v>0.40485829959514169</v>
      </c>
      <c r="AL18" s="10">
        <v>1.310615989515072</v>
      </c>
      <c r="AM18" s="9">
        <v>15</v>
      </c>
      <c r="AN18" s="7">
        <v>17.3</v>
      </c>
      <c r="AO18" s="7">
        <v>72</v>
      </c>
      <c r="AP18" s="7">
        <v>60</v>
      </c>
      <c r="AQ18" s="7">
        <v>70</v>
      </c>
      <c r="AR18" s="9">
        <v>552.67884217259621</v>
      </c>
      <c r="AS18" s="7">
        <v>87.655005812557562</v>
      </c>
      <c r="AT18" s="7">
        <v>296.53707318869766</v>
      </c>
      <c r="AU18" s="7">
        <v>516.36730791428124</v>
      </c>
      <c r="AV18" s="7">
        <v>175.95700000000005</v>
      </c>
      <c r="AW18" s="10">
        <v>1</v>
      </c>
    </row>
    <row r="19" spans="1:49" x14ac:dyDescent="0.25">
      <c r="A19" s="36">
        <v>1999</v>
      </c>
      <c r="B19" s="9">
        <v>2.5</v>
      </c>
      <c r="C19" s="7">
        <v>2.2727272727272729</v>
      </c>
      <c r="D19" s="7">
        <v>2.2727272727272729</v>
      </c>
      <c r="E19" s="7">
        <v>1.3888888888888888</v>
      </c>
      <c r="F19" s="7">
        <v>5</v>
      </c>
      <c r="G19" s="7">
        <v>2.8571428571428572</v>
      </c>
      <c r="H19" s="10">
        <v>2.2727272727272729</v>
      </c>
      <c r="I19" s="9">
        <v>1</v>
      </c>
      <c r="J19" s="7">
        <v>0.38461538461538458</v>
      </c>
      <c r="K19" s="7">
        <v>1.4285714285714286</v>
      </c>
      <c r="L19" s="7">
        <v>2</v>
      </c>
      <c r="M19" s="7">
        <v>1.5432098765432098</v>
      </c>
      <c r="N19" s="7">
        <v>1.2820512820512819</v>
      </c>
      <c r="O19" s="7">
        <v>2.3255813953488373</v>
      </c>
      <c r="P19" s="7">
        <v>0.33333333333333331</v>
      </c>
      <c r="Q19" s="7">
        <v>1</v>
      </c>
      <c r="R19" s="7">
        <v>0.4</v>
      </c>
      <c r="S19" s="10">
        <v>1.5432098765432098</v>
      </c>
      <c r="T19" s="9">
        <v>0.39370078740157477</v>
      </c>
      <c r="U19" s="7">
        <v>6.6666666666666666E-2</v>
      </c>
      <c r="V19" s="7">
        <v>1.6666666666666667</v>
      </c>
      <c r="W19" s="7">
        <v>0.5</v>
      </c>
      <c r="X19" s="7">
        <v>0.23809523809523808</v>
      </c>
      <c r="Y19" s="10">
        <v>1</v>
      </c>
      <c r="Z19" s="9">
        <v>1.1111111111111112</v>
      </c>
      <c r="AA19" s="7">
        <v>1.1111111111111112</v>
      </c>
      <c r="AB19" s="7">
        <v>1.310615989515072</v>
      </c>
      <c r="AC19" s="7">
        <v>1.5384615384615383</v>
      </c>
      <c r="AD19" s="7">
        <v>1.310615989515072</v>
      </c>
      <c r="AE19" s="7">
        <v>2</v>
      </c>
      <c r="AF19" s="7">
        <v>0.9</v>
      </c>
      <c r="AG19" s="7">
        <v>2.3255813953488373</v>
      </c>
      <c r="AH19" s="7">
        <v>2.3255813953488373</v>
      </c>
      <c r="AI19" s="7">
        <v>1</v>
      </c>
      <c r="AJ19" s="7">
        <v>0.40485829959514169</v>
      </c>
      <c r="AK19" s="7">
        <v>0.40485829959514169</v>
      </c>
      <c r="AL19" s="10">
        <v>1.310615989515072</v>
      </c>
      <c r="AM19" s="9">
        <v>15</v>
      </c>
      <c r="AN19" s="7">
        <v>17.3</v>
      </c>
      <c r="AO19" s="7">
        <v>72</v>
      </c>
      <c r="AP19" s="7">
        <v>60</v>
      </c>
      <c r="AQ19" s="7">
        <v>70</v>
      </c>
      <c r="AR19" s="9">
        <v>544.08942108629799</v>
      </c>
      <c r="AS19" s="7">
        <v>85.987773364986708</v>
      </c>
      <c r="AT19" s="7">
        <v>296.01853659434886</v>
      </c>
      <c r="AU19" s="7">
        <v>505.53365395714059</v>
      </c>
      <c r="AV19" s="7">
        <v>176.31500000000005</v>
      </c>
      <c r="AW19" s="10">
        <v>1</v>
      </c>
    </row>
    <row r="20" spans="1:49" x14ac:dyDescent="0.25">
      <c r="A20" s="36">
        <v>2000</v>
      </c>
      <c r="B20" s="9">
        <v>2.5</v>
      </c>
      <c r="C20" s="7">
        <v>2.2727272727272729</v>
      </c>
      <c r="D20" s="7">
        <v>2.2727272727272729</v>
      </c>
      <c r="E20" s="7">
        <v>1.3888888888888888</v>
      </c>
      <c r="F20" s="7">
        <v>5</v>
      </c>
      <c r="G20" s="7">
        <v>2.8571428571428572</v>
      </c>
      <c r="H20" s="10">
        <v>2.2727272727272729</v>
      </c>
      <c r="I20" s="9">
        <v>1</v>
      </c>
      <c r="J20" s="7">
        <v>0.38461538461538458</v>
      </c>
      <c r="K20" s="7">
        <v>1.4285714285714286</v>
      </c>
      <c r="L20" s="7">
        <v>2</v>
      </c>
      <c r="M20" s="7">
        <v>1.5432098765432098</v>
      </c>
      <c r="N20" s="7">
        <v>1.2820512820512819</v>
      </c>
      <c r="O20" s="7">
        <v>2.3255813953488373</v>
      </c>
      <c r="P20" s="7">
        <v>0.33333333333333331</v>
      </c>
      <c r="Q20" s="7">
        <v>1</v>
      </c>
      <c r="R20" s="7">
        <v>0.4</v>
      </c>
      <c r="S20" s="10">
        <v>1.5432098765432098</v>
      </c>
      <c r="T20" s="9">
        <v>0.39370078740157477</v>
      </c>
      <c r="U20" s="7">
        <v>6.6666666666666666E-2</v>
      </c>
      <c r="V20" s="7">
        <v>1.6666666666666667</v>
      </c>
      <c r="W20" s="7">
        <v>0.5</v>
      </c>
      <c r="X20" s="7">
        <v>0.23809523809523808</v>
      </c>
      <c r="Y20" s="10">
        <v>1</v>
      </c>
      <c r="Z20" s="9">
        <v>1.1111111111111112</v>
      </c>
      <c r="AA20" s="7">
        <v>1.1111111111111112</v>
      </c>
      <c r="AB20" s="7">
        <v>1.310615989515072</v>
      </c>
      <c r="AC20" s="7">
        <v>1.5384615384615383</v>
      </c>
      <c r="AD20" s="7">
        <v>1.310615989515072</v>
      </c>
      <c r="AE20" s="7">
        <v>2</v>
      </c>
      <c r="AF20" s="7">
        <v>0.9</v>
      </c>
      <c r="AG20" s="7">
        <v>2.3255813953488373</v>
      </c>
      <c r="AH20" s="7">
        <v>2.3255813953488373</v>
      </c>
      <c r="AI20" s="7">
        <v>1</v>
      </c>
      <c r="AJ20" s="7">
        <v>0.40485829959514169</v>
      </c>
      <c r="AK20" s="7">
        <v>0.40485829959514169</v>
      </c>
      <c r="AL20" s="10">
        <v>1.310615989515072</v>
      </c>
      <c r="AM20" s="9">
        <v>15</v>
      </c>
      <c r="AN20" s="7">
        <v>17.3</v>
      </c>
      <c r="AO20" s="7">
        <v>72</v>
      </c>
      <c r="AP20" s="7">
        <v>60</v>
      </c>
      <c r="AQ20" s="7">
        <v>70</v>
      </c>
      <c r="AR20" s="9">
        <v>535.5</v>
      </c>
      <c r="AS20" s="7">
        <v>84.320540917415912</v>
      </c>
      <c r="AT20" s="7">
        <v>295.5</v>
      </c>
      <c r="AU20" s="7">
        <v>494.7</v>
      </c>
      <c r="AV20" s="7">
        <v>176.67299999999997</v>
      </c>
      <c r="AW20" s="10">
        <v>1</v>
      </c>
    </row>
    <row r="21" spans="1:49" x14ac:dyDescent="0.25">
      <c r="A21" s="36">
        <v>2001</v>
      </c>
      <c r="B21" s="9">
        <v>2.5</v>
      </c>
      <c r="C21" s="7">
        <v>2.2727272727272729</v>
      </c>
      <c r="D21" s="7">
        <v>2.2727272727272729</v>
      </c>
      <c r="E21" s="7">
        <v>1.3888888888888888</v>
      </c>
      <c r="F21" s="7">
        <v>5</v>
      </c>
      <c r="G21" s="7">
        <v>2.8571428571428572</v>
      </c>
      <c r="H21" s="10">
        <v>2.2727272727272729</v>
      </c>
      <c r="I21" s="9">
        <v>1</v>
      </c>
      <c r="J21" s="7">
        <v>0.37878787878787878</v>
      </c>
      <c r="K21" s="7">
        <v>1.4150943396226414</v>
      </c>
      <c r="L21" s="7">
        <v>2</v>
      </c>
      <c r="M21" s="7">
        <v>1.5271838729383016</v>
      </c>
      <c r="N21" s="7">
        <v>1.2820512820512819</v>
      </c>
      <c r="O21" s="7">
        <v>2.3076923076923075</v>
      </c>
      <c r="P21" s="7">
        <v>0.33185840707964603</v>
      </c>
      <c r="Q21" s="7">
        <v>1</v>
      </c>
      <c r="R21" s="7">
        <v>0.4</v>
      </c>
      <c r="S21" s="10">
        <v>1.5271838729383016</v>
      </c>
      <c r="T21" s="9">
        <v>0.390625</v>
      </c>
      <c r="U21" s="7">
        <v>6.6666666666666666E-2</v>
      </c>
      <c r="V21" s="7">
        <v>1.6666666666666667</v>
      </c>
      <c r="W21" s="7">
        <v>0.5</v>
      </c>
      <c r="X21" s="7">
        <v>0.23809523809523808</v>
      </c>
      <c r="Y21" s="10">
        <v>1</v>
      </c>
      <c r="Z21" s="9">
        <v>1.1070110701107012</v>
      </c>
      <c r="AA21" s="7">
        <v>1.1094674556213018</v>
      </c>
      <c r="AB21" s="7">
        <v>1.3001646875270867</v>
      </c>
      <c r="AC21" s="7">
        <v>1.5182186234817812</v>
      </c>
      <c r="AD21" s="7">
        <v>1.3001646875270867</v>
      </c>
      <c r="AE21" s="7">
        <v>1.989389920424403</v>
      </c>
      <c r="AF21" s="7">
        <v>0.9</v>
      </c>
      <c r="AG21" s="7">
        <v>2.3255813953488373</v>
      </c>
      <c r="AH21" s="7">
        <v>2.3255813953488373</v>
      </c>
      <c r="AI21" s="7">
        <v>1</v>
      </c>
      <c r="AJ21" s="7">
        <v>0.40485829959514169</v>
      </c>
      <c r="AK21" s="7">
        <v>0.40485829959514169</v>
      </c>
      <c r="AL21" s="10">
        <v>1.310615989515072</v>
      </c>
      <c r="AM21" s="9">
        <v>15</v>
      </c>
      <c r="AN21" s="7">
        <v>17.3</v>
      </c>
      <c r="AO21" s="7">
        <v>72</v>
      </c>
      <c r="AP21" s="7">
        <v>60</v>
      </c>
      <c r="AQ21" s="7">
        <v>70</v>
      </c>
      <c r="AR21" s="9">
        <v>521.45000000000005</v>
      </c>
      <c r="AS21" s="7">
        <v>83.088486825674323</v>
      </c>
      <c r="AT21" s="7">
        <v>285</v>
      </c>
      <c r="AU21" s="7">
        <v>490.23</v>
      </c>
      <c r="AV21" s="7">
        <v>176.15900642060743</v>
      </c>
      <c r="AW21" s="10">
        <v>1</v>
      </c>
    </row>
    <row r="22" spans="1:49" x14ac:dyDescent="0.25">
      <c r="A22" s="36">
        <v>2002</v>
      </c>
      <c r="B22" s="9">
        <v>2.5</v>
      </c>
      <c r="C22" s="7">
        <v>2.2727272727272729</v>
      </c>
      <c r="D22" s="7">
        <v>2.2727272727272729</v>
      </c>
      <c r="E22" s="7">
        <v>1.3888888888888888</v>
      </c>
      <c r="F22" s="7">
        <v>5</v>
      </c>
      <c r="G22" s="7">
        <v>2.8571428571428572</v>
      </c>
      <c r="H22" s="10">
        <v>2.2727272727272729</v>
      </c>
      <c r="I22" s="9">
        <v>1</v>
      </c>
      <c r="J22" s="7">
        <v>0.37313432835820892</v>
      </c>
      <c r="K22" s="7">
        <v>1.4018691588785046</v>
      </c>
      <c r="L22" s="7">
        <v>2</v>
      </c>
      <c r="M22" s="7">
        <v>1.5114873035066503</v>
      </c>
      <c r="N22" s="7">
        <v>1.2820512820512819</v>
      </c>
      <c r="O22" s="7">
        <v>2.2900763358778624</v>
      </c>
      <c r="P22" s="7">
        <v>0.33039647577092512</v>
      </c>
      <c r="Q22" s="7">
        <v>1</v>
      </c>
      <c r="R22" s="7">
        <v>0.4</v>
      </c>
      <c r="S22" s="10">
        <v>1.5114873035066503</v>
      </c>
      <c r="T22" s="9">
        <v>0.38759689922480617</v>
      </c>
      <c r="U22" s="7">
        <v>6.6666666666666666E-2</v>
      </c>
      <c r="V22" s="7">
        <v>1.6666666666666667</v>
      </c>
      <c r="W22" s="7">
        <v>0.5</v>
      </c>
      <c r="X22" s="7">
        <v>0.23809523809523808</v>
      </c>
      <c r="Y22" s="10">
        <v>1</v>
      </c>
      <c r="Z22" s="9">
        <v>1.1029411764705883</v>
      </c>
      <c r="AA22" s="7">
        <v>1.1078286558345642</v>
      </c>
      <c r="AB22" s="7">
        <v>1.2898787513973686</v>
      </c>
      <c r="AC22" s="7">
        <v>1.4985014985014982</v>
      </c>
      <c r="AD22" s="7">
        <v>1.2898787513973686</v>
      </c>
      <c r="AE22" s="7">
        <v>1.9788918205804746</v>
      </c>
      <c r="AF22" s="7">
        <v>0.9</v>
      </c>
      <c r="AG22" s="7">
        <v>2.3255813953488373</v>
      </c>
      <c r="AH22" s="7">
        <v>2.3255813953488373</v>
      </c>
      <c r="AI22" s="7">
        <v>1</v>
      </c>
      <c r="AJ22" s="7">
        <v>0.40485829959514169</v>
      </c>
      <c r="AK22" s="7">
        <v>0.39703546850185278</v>
      </c>
      <c r="AL22" s="10">
        <v>1.3001646875270867</v>
      </c>
      <c r="AM22" s="9">
        <v>15</v>
      </c>
      <c r="AN22" s="7">
        <v>17.3</v>
      </c>
      <c r="AO22" s="7">
        <v>72</v>
      </c>
      <c r="AP22" s="7">
        <v>60</v>
      </c>
      <c r="AQ22" s="7">
        <v>70</v>
      </c>
      <c r="AR22" s="9">
        <v>507.40000000000003</v>
      </c>
      <c r="AS22" s="7">
        <v>81.856432733932735</v>
      </c>
      <c r="AT22" s="7">
        <v>274.5</v>
      </c>
      <c r="AU22" s="7">
        <v>485.76</v>
      </c>
      <c r="AV22" s="7">
        <v>175.64501284121488</v>
      </c>
      <c r="AW22" s="10">
        <v>1</v>
      </c>
    </row>
    <row r="23" spans="1:49" x14ac:dyDescent="0.25">
      <c r="A23" s="36">
        <v>2003</v>
      </c>
      <c r="B23" s="9">
        <v>2.5</v>
      </c>
      <c r="C23" s="7">
        <v>2.2727272727272729</v>
      </c>
      <c r="D23" s="7">
        <v>2.2727272727272729</v>
      </c>
      <c r="E23" s="7">
        <v>1.3888888888888888</v>
      </c>
      <c r="F23" s="7">
        <v>5</v>
      </c>
      <c r="G23" s="7">
        <v>2.8571428571428572</v>
      </c>
      <c r="H23" s="10">
        <v>2.2727272727272729</v>
      </c>
      <c r="I23" s="9">
        <v>1</v>
      </c>
      <c r="J23" s="7">
        <v>0.36764705882352938</v>
      </c>
      <c r="K23" s="7">
        <v>1.3888888888888886</v>
      </c>
      <c r="L23" s="7">
        <v>2</v>
      </c>
      <c r="M23" s="7">
        <v>1.4961101137043684</v>
      </c>
      <c r="N23" s="7">
        <v>1.2820512820512819</v>
      </c>
      <c r="O23" s="7">
        <v>2.2727272727272725</v>
      </c>
      <c r="P23" s="7">
        <v>0.32894736842105265</v>
      </c>
      <c r="Q23" s="7">
        <v>1</v>
      </c>
      <c r="R23" s="7">
        <v>0.4</v>
      </c>
      <c r="S23" s="10">
        <v>1.4961101137043684</v>
      </c>
      <c r="T23" s="9">
        <v>0.38314176245210729</v>
      </c>
      <c r="U23" s="7">
        <v>6.6666666666666666E-2</v>
      </c>
      <c r="V23" s="7">
        <v>1.6666666666666667</v>
      </c>
      <c r="W23" s="7">
        <v>0.5</v>
      </c>
      <c r="X23" s="7">
        <v>0.23809523809523808</v>
      </c>
      <c r="Y23" s="10">
        <v>1</v>
      </c>
      <c r="Z23" s="9">
        <v>1.098901098901099</v>
      </c>
      <c r="AA23" s="7">
        <v>1.1061946902654869</v>
      </c>
      <c r="AB23" s="7">
        <v>1.2797542871768621</v>
      </c>
      <c r="AC23" s="7">
        <v>1.4792899408284019</v>
      </c>
      <c r="AD23" s="7">
        <v>1.2797542871768621</v>
      </c>
      <c r="AE23" s="7">
        <v>1.9685039370078736</v>
      </c>
      <c r="AF23" s="7">
        <v>0.9</v>
      </c>
      <c r="AG23" s="7">
        <v>2.3255813953488373</v>
      </c>
      <c r="AH23" s="7">
        <v>2.3255813953488373</v>
      </c>
      <c r="AI23" s="7">
        <v>1</v>
      </c>
      <c r="AJ23" s="7">
        <v>0.40485829959514169</v>
      </c>
      <c r="AK23" s="7">
        <v>0.3895092183848351</v>
      </c>
      <c r="AL23" s="10">
        <v>1.2898787513973686</v>
      </c>
      <c r="AM23" s="9">
        <v>15</v>
      </c>
      <c r="AN23" s="7">
        <v>17.3</v>
      </c>
      <c r="AO23" s="7">
        <v>72</v>
      </c>
      <c r="AP23" s="7">
        <v>60</v>
      </c>
      <c r="AQ23" s="7">
        <v>70</v>
      </c>
      <c r="AR23" s="9">
        <v>493.35</v>
      </c>
      <c r="AS23" s="7">
        <v>80.624378642191147</v>
      </c>
      <c r="AT23" s="7">
        <v>264</v>
      </c>
      <c r="AU23" s="7">
        <v>481.28999999999996</v>
      </c>
      <c r="AV23" s="7">
        <v>175.13101926182233</v>
      </c>
      <c r="AW23" s="10">
        <v>1</v>
      </c>
    </row>
    <row r="24" spans="1:49" x14ac:dyDescent="0.25">
      <c r="A24" s="36">
        <v>2004</v>
      </c>
      <c r="B24" s="9">
        <v>2.5</v>
      </c>
      <c r="C24" s="7">
        <v>2.2727272727272729</v>
      </c>
      <c r="D24" s="7">
        <v>2.2727272727272729</v>
      </c>
      <c r="E24" s="7">
        <v>1.3888888888888888</v>
      </c>
      <c r="F24" s="7">
        <v>5</v>
      </c>
      <c r="G24" s="7">
        <v>2.8571428571428572</v>
      </c>
      <c r="H24" s="10">
        <v>2.2727272727272729</v>
      </c>
      <c r="I24" s="9">
        <v>1</v>
      </c>
      <c r="J24" s="7">
        <v>0.36231884057971009</v>
      </c>
      <c r="K24" s="7">
        <v>1.3761467889908254</v>
      </c>
      <c r="L24" s="7">
        <v>2</v>
      </c>
      <c r="M24" s="7">
        <v>1.4810426540284358</v>
      </c>
      <c r="N24" s="7">
        <v>1.2820512820512819</v>
      </c>
      <c r="O24" s="7">
        <v>2.2556390977443606</v>
      </c>
      <c r="P24" s="7">
        <v>0.32751091703056773</v>
      </c>
      <c r="Q24" s="7">
        <v>1</v>
      </c>
      <c r="R24" s="7">
        <v>0.4</v>
      </c>
      <c r="S24" s="10">
        <v>1.4810426540284358</v>
      </c>
      <c r="T24" s="9">
        <v>0.37735849056603776</v>
      </c>
      <c r="U24" s="7">
        <v>6.6666666666666666E-2</v>
      </c>
      <c r="V24" s="7">
        <v>1.6666666666666667</v>
      </c>
      <c r="W24" s="7">
        <v>0.5</v>
      </c>
      <c r="X24" s="7">
        <v>0.23809523809523808</v>
      </c>
      <c r="Y24" s="10">
        <v>1</v>
      </c>
      <c r="Z24" s="9">
        <v>1.0948905109489053</v>
      </c>
      <c r="AA24" s="7">
        <v>1.1045655375552283</v>
      </c>
      <c r="AB24" s="7">
        <v>1.2697875222212818</v>
      </c>
      <c r="AC24" s="7">
        <v>1.4605647517039917</v>
      </c>
      <c r="AD24" s="7">
        <v>1.2697875222212818</v>
      </c>
      <c r="AE24" s="7">
        <v>1.9582245430809393</v>
      </c>
      <c r="AF24" s="7">
        <v>0.9</v>
      </c>
      <c r="AG24" s="7">
        <v>2.3255813953488373</v>
      </c>
      <c r="AH24" s="7">
        <v>2.3255813953488373</v>
      </c>
      <c r="AI24" s="7">
        <v>1</v>
      </c>
      <c r="AJ24" s="7">
        <v>0.40485829959514169</v>
      </c>
      <c r="AK24" s="7">
        <v>0.38226299694189603</v>
      </c>
      <c r="AL24" s="10">
        <v>1.2797542871768621</v>
      </c>
      <c r="AM24" s="9">
        <v>15</v>
      </c>
      <c r="AN24" s="7">
        <v>17.3</v>
      </c>
      <c r="AO24" s="7">
        <v>72</v>
      </c>
      <c r="AP24" s="7">
        <v>60</v>
      </c>
      <c r="AQ24" s="7">
        <v>70</v>
      </c>
      <c r="AR24" s="9">
        <v>479.3</v>
      </c>
      <c r="AS24" s="7">
        <v>79.392324550449558</v>
      </c>
      <c r="AT24" s="7">
        <v>253.5</v>
      </c>
      <c r="AU24" s="7">
        <v>476.81999999999994</v>
      </c>
      <c r="AV24" s="7">
        <v>174.61702568242978</v>
      </c>
      <c r="AW24" s="10">
        <v>1</v>
      </c>
    </row>
    <row r="25" spans="1:49" x14ac:dyDescent="0.25">
      <c r="A25" s="36">
        <v>2005</v>
      </c>
      <c r="B25" s="9">
        <v>2.5</v>
      </c>
      <c r="C25" s="7">
        <v>2.2727272727272729</v>
      </c>
      <c r="D25" s="7">
        <v>2.2727272727272729</v>
      </c>
      <c r="E25" s="7">
        <v>1.3888888888888888</v>
      </c>
      <c r="F25" s="7">
        <v>5</v>
      </c>
      <c r="G25" s="7">
        <v>2.8571428571428572</v>
      </c>
      <c r="H25" s="10">
        <v>2.2727272727272729</v>
      </c>
      <c r="I25" s="9">
        <v>1</v>
      </c>
      <c r="J25" s="7">
        <v>0.3571428571428571</v>
      </c>
      <c r="K25" s="7">
        <v>1.3636363636363633</v>
      </c>
      <c r="L25" s="7">
        <v>2</v>
      </c>
      <c r="M25" s="7">
        <v>1.4662756598240465</v>
      </c>
      <c r="N25" s="7">
        <v>1.2820512820512819</v>
      </c>
      <c r="O25" s="7">
        <v>2.2388059701492531</v>
      </c>
      <c r="P25" s="7">
        <v>0.32608695652173919</v>
      </c>
      <c r="Q25" s="7">
        <v>1</v>
      </c>
      <c r="R25" s="7">
        <v>0.4</v>
      </c>
      <c r="S25" s="10">
        <v>1.4662756598240465</v>
      </c>
      <c r="T25" s="9">
        <v>0.36496350364963503</v>
      </c>
      <c r="U25" s="7">
        <v>6.6666666666666666E-2</v>
      </c>
      <c r="V25" s="7">
        <v>1.6666666666666667</v>
      </c>
      <c r="W25" s="7">
        <v>0.5</v>
      </c>
      <c r="X25" s="7">
        <v>0.23809523809523808</v>
      </c>
      <c r="Y25" s="10">
        <v>1</v>
      </c>
      <c r="Z25" s="9">
        <v>1.0909090909090911</v>
      </c>
      <c r="AA25" s="7">
        <v>1.1029411764705885</v>
      </c>
      <c r="AB25" s="7">
        <v>1.2599748005039899</v>
      </c>
      <c r="AC25" s="7">
        <v>1.4423076923076918</v>
      </c>
      <c r="AD25" s="7">
        <v>1.2599748005039899</v>
      </c>
      <c r="AE25" s="7">
        <v>1.9480519480519474</v>
      </c>
      <c r="AF25" s="7">
        <v>0.9</v>
      </c>
      <c r="AG25" s="7">
        <v>2.3255813953488373</v>
      </c>
      <c r="AH25" s="7">
        <v>2.3255813953488373</v>
      </c>
      <c r="AI25" s="7">
        <v>1</v>
      </c>
      <c r="AJ25" s="7">
        <v>0.40485829959514169</v>
      </c>
      <c r="AK25" s="7">
        <v>0.37528146109582183</v>
      </c>
      <c r="AL25" s="10">
        <v>1.2697875222212818</v>
      </c>
      <c r="AM25" s="9">
        <v>15</v>
      </c>
      <c r="AN25" s="7">
        <v>17.3</v>
      </c>
      <c r="AO25" s="7">
        <v>72</v>
      </c>
      <c r="AP25" s="7">
        <v>60</v>
      </c>
      <c r="AQ25" s="7">
        <v>70</v>
      </c>
      <c r="AR25" s="9">
        <v>465.25</v>
      </c>
      <c r="AS25" s="7">
        <v>78.16027045870797</v>
      </c>
      <c r="AT25" s="7">
        <v>243</v>
      </c>
      <c r="AU25" s="7">
        <v>472.34999999999991</v>
      </c>
      <c r="AV25" s="7">
        <v>174.10303210303724</v>
      </c>
      <c r="AW25" s="10">
        <v>1</v>
      </c>
    </row>
    <row r="26" spans="1:49" x14ac:dyDescent="0.25">
      <c r="A26" s="36">
        <v>2006</v>
      </c>
      <c r="B26" s="9">
        <v>2.5</v>
      </c>
      <c r="C26" s="7">
        <v>2.2727272727272729</v>
      </c>
      <c r="D26" s="7">
        <v>2.2727272727272729</v>
      </c>
      <c r="E26" s="7">
        <v>1.3888888888888888</v>
      </c>
      <c r="F26" s="7">
        <v>5</v>
      </c>
      <c r="G26" s="7">
        <v>2.8571428571428572</v>
      </c>
      <c r="H26" s="10">
        <v>2.2727272727272729</v>
      </c>
      <c r="I26" s="9">
        <v>1</v>
      </c>
      <c r="J26" s="7">
        <v>0.352112676056338</v>
      </c>
      <c r="K26" s="7">
        <v>1.3513513513513509</v>
      </c>
      <c r="L26" s="7">
        <v>2</v>
      </c>
      <c r="M26" s="7">
        <v>1.4518002322880368</v>
      </c>
      <c r="N26" s="7">
        <v>1.2820512820512819</v>
      </c>
      <c r="O26" s="7">
        <v>2.2222222222222214</v>
      </c>
      <c r="P26" s="7">
        <v>0.32467532467532478</v>
      </c>
      <c r="Q26" s="7">
        <v>1</v>
      </c>
      <c r="R26" s="7">
        <v>0.4</v>
      </c>
      <c r="S26" s="10">
        <v>1.4518002322880368</v>
      </c>
      <c r="T26" s="9">
        <v>0.33112582781456956</v>
      </c>
      <c r="U26" s="7">
        <v>6.6666666666666666E-2</v>
      </c>
      <c r="V26" s="7">
        <v>1.6666666666666667</v>
      </c>
      <c r="W26" s="7">
        <v>0.5</v>
      </c>
      <c r="X26" s="7">
        <v>0.23809523809523808</v>
      </c>
      <c r="Y26" s="10">
        <v>1</v>
      </c>
      <c r="Z26" s="9">
        <v>1.0869565217391306</v>
      </c>
      <c r="AA26" s="7">
        <v>1.101321585903084</v>
      </c>
      <c r="AB26" s="7">
        <v>1.2503125781445361</v>
      </c>
      <c r="AC26" s="7">
        <v>1.4245014245014238</v>
      </c>
      <c r="AD26" s="7">
        <v>1.2503125781445361</v>
      </c>
      <c r="AE26" s="7">
        <v>1.93798449612403</v>
      </c>
      <c r="AF26" s="7">
        <v>0.9</v>
      </c>
      <c r="AG26" s="7">
        <v>2.3255813953488373</v>
      </c>
      <c r="AH26" s="7">
        <v>2.3255813953488373</v>
      </c>
      <c r="AI26" s="7">
        <v>1</v>
      </c>
      <c r="AJ26" s="7">
        <v>0.40485829959514169</v>
      </c>
      <c r="AK26" s="7">
        <v>0.36855036855036855</v>
      </c>
      <c r="AL26" s="10">
        <v>1.2599748005039899</v>
      </c>
      <c r="AM26" s="9">
        <v>15</v>
      </c>
      <c r="AN26" s="7">
        <v>17.3</v>
      </c>
      <c r="AO26" s="7">
        <v>72</v>
      </c>
      <c r="AP26" s="7">
        <v>60</v>
      </c>
      <c r="AQ26" s="7">
        <v>70</v>
      </c>
      <c r="AR26" s="9">
        <v>451.2</v>
      </c>
      <c r="AS26" s="7">
        <v>76.928216366966382</v>
      </c>
      <c r="AT26" s="7">
        <v>232.5</v>
      </c>
      <c r="AU26" s="7">
        <v>467.87999999999988</v>
      </c>
      <c r="AV26" s="7">
        <v>173.58903852364469</v>
      </c>
      <c r="AW26" s="10">
        <v>1</v>
      </c>
    </row>
    <row r="27" spans="1:49" x14ac:dyDescent="0.25">
      <c r="A27" s="36">
        <v>2007</v>
      </c>
      <c r="B27" s="9">
        <v>2.5</v>
      </c>
      <c r="C27" s="7">
        <v>2.2727272727272729</v>
      </c>
      <c r="D27" s="7">
        <v>2.2727272727272729</v>
      </c>
      <c r="E27" s="7">
        <v>1.3888888888888888</v>
      </c>
      <c r="F27" s="7">
        <v>5</v>
      </c>
      <c r="G27" s="7">
        <v>2.8571428571428572</v>
      </c>
      <c r="H27" s="10">
        <v>2.2727272727272729</v>
      </c>
      <c r="I27" s="9">
        <v>1</v>
      </c>
      <c r="J27" s="7">
        <v>0.34722222222222215</v>
      </c>
      <c r="K27" s="7">
        <v>1.3392857142857137</v>
      </c>
      <c r="L27" s="7">
        <v>2</v>
      </c>
      <c r="M27" s="7">
        <v>1.4376078205865435</v>
      </c>
      <c r="N27" s="7">
        <v>1.2820512820512819</v>
      </c>
      <c r="O27" s="7">
        <v>2.2058823529411757</v>
      </c>
      <c r="P27" s="7">
        <v>0.32327586206896564</v>
      </c>
      <c r="Q27" s="7">
        <v>1</v>
      </c>
      <c r="R27" s="7">
        <v>0.4</v>
      </c>
      <c r="S27" s="10">
        <v>1.4376078205865435</v>
      </c>
      <c r="T27" s="9">
        <v>0.32258064516129031</v>
      </c>
      <c r="U27" s="7">
        <v>6.6666666666666666E-2</v>
      </c>
      <c r="V27" s="7">
        <v>1.6666666666666667</v>
      </c>
      <c r="W27" s="7">
        <v>0.5</v>
      </c>
      <c r="X27" s="7">
        <v>0.23809523809523808</v>
      </c>
      <c r="Y27" s="10">
        <v>1</v>
      </c>
      <c r="Z27" s="9">
        <v>1.0830324909747295</v>
      </c>
      <c r="AA27" s="7">
        <v>1.0997067448680355</v>
      </c>
      <c r="AB27" s="7">
        <v>1.2407974191413682</v>
      </c>
      <c r="AC27" s="7">
        <v>1.407129455909943</v>
      </c>
      <c r="AD27" s="7">
        <v>1.2407974191413682</v>
      </c>
      <c r="AE27" s="7">
        <v>1.9280205655526983</v>
      </c>
      <c r="AF27" s="7">
        <v>0.9</v>
      </c>
      <c r="AG27" s="7">
        <v>2.3255813953488373</v>
      </c>
      <c r="AH27" s="7">
        <v>2.3255813953488373</v>
      </c>
      <c r="AI27" s="7">
        <v>1</v>
      </c>
      <c r="AJ27" s="7">
        <v>0.40485829959514169</v>
      </c>
      <c r="AK27" s="7">
        <v>0.3620564808110065</v>
      </c>
      <c r="AL27" s="10">
        <v>1.2503125781445361</v>
      </c>
      <c r="AM27" s="9">
        <v>15</v>
      </c>
      <c r="AN27" s="7">
        <v>17.3</v>
      </c>
      <c r="AO27" s="7">
        <v>72</v>
      </c>
      <c r="AP27" s="7">
        <v>60</v>
      </c>
      <c r="AQ27" s="7">
        <v>70</v>
      </c>
      <c r="AR27" s="9">
        <v>437.15</v>
      </c>
      <c r="AS27" s="7">
        <v>75.696162275224793</v>
      </c>
      <c r="AT27" s="7">
        <v>222</v>
      </c>
      <c r="AU27" s="7">
        <v>463.40999999999985</v>
      </c>
      <c r="AV27" s="7">
        <v>173.07504494425214</v>
      </c>
      <c r="AW27" s="10">
        <v>1</v>
      </c>
    </row>
    <row r="28" spans="1:49" x14ac:dyDescent="0.25">
      <c r="A28" s="36">
        <v>2008</v>
      </c>
      <c r="B28" s="9">
        <v>2.5</v>
      </c>
      <c r="C28" s="7">
        <v>2.2727272727272729</v>
      </c>
      <c r="D28" s="7">
        <v>2.2727272727272729</v>
      </c>
      <c r="E28" s="7">
        <v>1.3888888888888888</v>
      </c>
      <c r="F28" s="7">
        <v>5</v>
      </c>
      <c r="G28" s="7">
        <v>2.8571428571428572</v>
      </c>
      <c r="H28" s="10">
        <v>2.2727272727272729</v>
      </c>
      <c r="I28" s="9">
        <v>1</v>
      </c>
      <c r="J28" s="7">
        <v>0.34246575342465752</v>
      </c>
      <c r="K28" s="7">
        <v>1.3274336283185835</v>
      </c>
      <c r="L28" s="7">
        <v>2</v>
      </c>
      <c r="M28" s="7">
        <v>1.4236902050113891</v>
      </c>
      <c r="N28" s="7">
        <v>1.2820512820512819</v>
      </c>
      <c r="O28" s="7">
        <v>2.1897810218978093</v>
      </c>
      <c r="P28" s="7">
        <v>0.3218884120171675</v>
      </c>
      <c r="Q28" s="7">
        <v>1</v>
      </c>
      <c r="R28" s="7">
        <v>0.4</v>
      </c>
      <c r="S28" s="10">
        <v>1.4236902050113891</v>
      </c>
      <c r="T28" s="9">
        <v>0.32154340836012862</v>
      </c>
      <c r="U28" s="7">
        <v>6.6666666666666666E-2</v>
      </c>
      <c r="V28" s="7">
        <v>1.6666666666666667</v>
      </c>
      <c r="W28" s="7">
        <v>0.5</v>
      </c>
      <c r="X28" s="7">
        <v>0.23809523809523808</v>
      </c>
      <c r="Y28" s="10">
        <v>1</v>
      </c>
      <c r="Z28" s="9">
        <v>1.0791366906474824</v>
      </c>
      <c r="AA28" s="7">
        <v>1.0980966325036607</v>
      </c>
      <c r="AB28" s="7">
        <v>1.2314259912979231</v>
      </c>
      <c r="AC28" s="7">
        <v>1.3901760889712689</v>
      </c>
      <c r="AD28" s="7">
        <v>1.2314259912979231</v>
      </c>
      <c r="AE28" s="7">
        <v>1.9181585677749349</v>
      </c>
      <c r="AF28" s="7">
        <v>0.9</v>
      </c>
      <c r="AG28" s="7">
        <v>2.3255813953488373</v>
      </c>
      <c r="AH28" s="7">
        <v>2.3255813953488373</v>
      </c>
      <c r="AI28" s="7">
        <v>1</v>
      </c>
      <c r="AJ28" s="7">
        <v>0.40485829959514169</v>
      </c>
      <c r="AK28" s="7">
        <v>0.3557874762808349</v>
      </c>
      <c r="AL28" s="10">
        <v>1.2407974191413682</v>
      </c>
      <c r="AM28" s="9">
        <v>15</v>
      </c>
      <c r="AN28" s="7">
        <v>17.3</v>
      </c>
      <c r="AO28" s="7">
        <v>72</v>
      </c>
      <c r="AP28" s="7">
        <v>60</v>
      </c>
      <c r="AQ28" s="7">
        <v>70</v>
      </c>
      <c r="AR28" s="9">
        <v>423.09999999999997</v>
      </c>
      <c r="AS28" s="7">
        <v>74.464108183483205</v>
      </c>
      <c r="AT28" s="7">
        <v>211.5</v>
      </c>
      <c r="AU28" s="7">
        <v>458.93999999999983</v>
      </c>
      <c r="AV28" s="7">
        <v>172.56105136485959</v>
      </c>
      <c r="AW28" s="10">
        <v>1</v>
      </c>
    </row>
    <row r="29" spans="1:49" x14ac:dyDescent="0.25">
      <c r="A29" s="36">
        <v>2009</v>
      </c>
      <c r="B29" s="9">
        <v>2.5</v>
      </c>
      <c r="C29" s="7">
        <v>2.2727272727272729</v>
      </c>
      <c r="D29" s="7">
        <v>2.2727272727272729</v>
      </c>
      <c r="E29" s="7">
        <v>1.3888888888888888</v>
      </c>
      <c r="F29" s="7">
        <v>5</v>
      </c>
      <c r="G29" s="7">
        <v>2.8571428571428572</v>
      </c>
      <c r="H29" s="10">
        <v>2.2727272727272729</v>
      </c>
      <c r="I29" s="9">
        <v>1</v>
      </c>
      <c r="J29" s="7">
        <v>0.33783783783783777</v>
      </c>
      <c r="K29" s="7">
        <v>1.31578947368421</v>
      </c>
      <c r="L29" s="7">
        <v>2</v>
      </c>
      <c r="M29" s="7">
        <v>1.4100394811054704</v>
      </c>
      <c r="N29" s="7">
        <v>1.2820512820512819</v>
      </c>
      <c r="O29" s="7">
        <v>2.1739130434782599</v>
      </c>
      <c r="P29" s="7">
        <v>0.32051282051282065</v>
      </c>
      <c r="Q29" s="7">
        <v>1</v>
      </c>
      <c r="R29" s="7">
        <v>0.4</v>
      </c>
      <c r="S29" s="10">
        <v>1.4100394811054704</v>
      </c>
      <c r="T29" s="9">
        <v>0.32154340836012862</v>
      </c>
      <c r="U29" s="7">
        <v>6.6666666666666666E-2</v>
      </c>
      <c r="V29" s="7">
        <v>1.6666666666666667</v>
      </c>
      <c r="W29" s="7">
        <v>0.5</v>
      </c>
      <c r="X29" s="7">
        <v>0.23809523809523808</v>
      </c>
      <c r="Y29" s="10">
        <v>1</v>
      </c>
      <c r="Z29" s="9">
        <v>1.0752688172043015</v>
      </c>
      <c r="AA29" s="7">
        <v>1.0964912280701757</v>
      </c>
      <c r="AB29" s="7">
        <v>1.2221950623319482</v>
      </c>
      <c r="AC29" s="7">
        <v>1.3736263736263727</v>
      </c>
      <c r="AD29" s="7">
        <v>1.2221950623319482</v>
      </c>
      <c r="AE29" s="7">
        <v>1.9083969465648842</v>
      </c>
      <c r="AF29" s="7">
        <v>0.9</v>
      </c>
      <c r="AG29" s="7">
        <v>2.3255813953488373</v>
      </c>
      <c r="AH29" s="7">
        <v>2.3255813953488373</v>
      </c>
      <c r="AI29" s="7">
        <v>1</v>
      </c>
      <c r="AJ29" s="7">
        <v>0.40485829959514169</v>
      </c>
      <c r="AK29" s="7">
        <v>0.34973187223128938</v>
      </c>
      <c r="AL29" s="10">
        <v>1.2314259912979231</v>
      </c>
      <c r="AM29" s="9">
        <v>15</v>
      </c>
      <c r="AN29" s="7">
        <v>17.3</v>
      </c>
      <c r="AO29" s="7">
        <v>72</v>
      </c>
      <c r="AP29" s="7">
        <v>60</v>
      </c>
      <c r="AQ29" s="7">
        <v>70</v>
      </c>
      <c r="AR29" s="9">
        <v>409.04999999999995</v>
      </c>
      <c r="AS29" s="7">
        <v>73.232054091741617</v>
      </c>
      <c r="AT29" s="7">
        <v>201</v>
      </c>
      <c r="AU29" s="7">
        <v>454.4699999999998</v>
      </c>
      <c r="AV29" s="7">
        <v>172.04705778546705</v>
      </c>
      <c r="AW29" s="10">
        <v>1</v>
      </c>
    </row>
    <row r="30" spans="1:49" x14ac:dyDescent="0.25">
      <c r="A30" s="36">
        <v>2010</v>
      </c>
      <c r="B30" s="9">
        <v>2.5</v>
      </c>
      <c r="C30" s="7">
        <v>2.2727272727272729</v>
      </c>
      <c r="D30" s="7">
        <v>2.2727272727272729</v>
      </c>
      <c r="E30" s="7">
        <v>1.3888888888888888</v>
      </c>
      <c r="F30" s="7">
        <v>5</v>
      </c>
      <c r="G30" s="7">
        <v>2.8571428571428572</v>
      </c>
      <c r="H30" s="10">
        <v>2.2727272727272729</v>
      </c>
      <c r="I30" s="9">
        <v>1</v>
      </c>
      <c r="J30" s="7">
        <v>0.33333333333333326</v>
      </c>
      <c r="K30" s="7">
        <v>1.3043478260869559</v>
      </c>
      <c r="L30" s="7">
        <v>2</v>
      </c>
      <c r="M30" s="7">
        <v>1.3966480446927367</v>
      </c>
      <c r="N30" s="7">
        <v>1.2820512820512819</v>
      </c>
      <c r="O30" s="7">
        <v>2.158273381294963</v>
      </c>
      <c r="P30" s="7">
        <v>0.31914893617021289</v>
      </c>
      <c r="Q30" s="7">
        <v>1</v>
      </c>
      <c r="R30" s="7">
        <v>0.4</v>
      </c>
      <c r="S30" s="10">
        <v>1.3966480446927367</v>
      </c>
      <c r="T30" s="9">
        <v>0.32051282051282048</v>
      </c>
      <c r="U30" s="7">
        <v>6.6666666666666666E-2</v>
      </c>
      <c r="V30" s="7">
        <v>1.6666666666666667</v>
      </c>
      <c r="W30" s="7">
        <v>0.5</v>
      </c>
      <c r="X30" s="7">
        <v>0.23809523809523808</v>
      </c>
      <c r="Y30" s="10">
        <v>1</v>
      </c>
      <c r="Z30" s="9">
        <v>1.0714285714285718</v>
      </c>
      <c r="AA30" s="7">
        <v>1.0948905109489055</v>
      </c>
      <c r="AB30" s="7">
        <v>1.213101496158512</v>
      </c>
      <c r="AC30" s="7">
        <v>1.3574660633484155</v>
      </c>
      <c r="AD30" s="7">
        <v>1.213101496158512</v>
      </c>
      <c r="AE30" s="7">
        <v>1.8987341772151884</v>
      </c>
      <c r="AF30" s="7">
        <v>0.9</v>
      </c>
      <c r="AG30" s="7">
        <v>2.3255813953488373</v>
      </c>
      <c r="AH30" s="7">
        <v>2.3255813953488373</v>
      </c>
      <c r="AI30" s="7">
        <v>1</v>
      </c>
      <c r="AJ30" s="7">
        <v>0.40485829959514169</v>
      </c>
      <c r="AK30" s="7">
        <v>0.34387895460797802</v>
      </c>
      <c r="AL30" s="10">
        <v>1.2221950623319482</v>
      </c>
      <c r="AM30" s="9">
        <v>15</v>
      </c>
      <c r="AN30" s="7">
        <v>17.3</v>
      </c>
      <c r="AO30" s="7">
        <v>72</v>
      </c>
      <c r="AP30" s="7">
        <v>60</v>
      </c>
      <c r="AQ30" s="7">
        <v>70</v>
      </c>
      <c r="AR30" s="9">
        <v>395</v>
      </c>
      <c r="AS30" s="7">
        <v>72</v>
      </c>
      <c r="AT30" s="7">
        <v>190.5</v>
      </c>
      <c r="AU30" s="7">
        <v>450</v>
      </c>
      <c r="AV30" s="7">
        <v>171.53306420607453</v>
      </c>
      <c r="AW30" s="10">
        <v>1</v>
      </c>
    </row>
    <row r="31" spans="1:49" x14ac:dyDescent="0.25">
      <c r="A31" s="36">
        <v>2011</v>
      </c>
      <c r="B31" s="9">
        <v>2.5</v>
      </c>
      <c r="C31" s="7">
        <v>2.2727272727272729</v>
      </c>
      <c r="D31" s="7">
        <v>2.2222222222222223</v>
      </c>
      <c r="E31" s="7">
        <v>1.3333333333333333</v>
      </c>
      <c r="F31" s="7">
        <v>5</v>
      </c>
      <c r="G31" s="7">
        <v>2.8571428571428572</v>
      </c>
      <c r="H31" s="10">
        <v>2.2222222222222223</v>
      </c>
      <c r="I31" s="9">
        <v>1</v>
      </c>
      <c r="J31" s="7">
        <v>0.3289473684210526</v>
      </c>
      <c r="K31" s="7">
        <v>1.2931034482758614</v>
      </c>
      <c r="L31" s="7">
        <v>2</v>
      </c>
      <c r="M31" s="7">
        <v>1.3835085777531815</v>
      </c>
      <c r="N31" s="7">
        <v>1.2820512820512819</v>
      </c>
      <c r="O31" s="7">
        <v>2.1428571428571419</v>
      </c>
      <c r="P31" s="7">
        <v>0.31779661016949168</v>
      </c>
      <c r="Q31" s="7">
        <v>1</v>
      </c>
      <c r="R31" s="7">
        <v>0.4</v>
      </c>
      <c r="S31" s="10">
        <v>1.3835085777531815</v>
      </c>
      <c r="T31" s="9">
        <v>0.31948881789137379</v>
      </c>
      <c r="U31" s="7">
        <v>6.6666666666666666E-2</v>
      </c>
      <c r="V31" s="7">
        <v>1.6666666666666667</v>
      </c>
      <c r="W31" s="7">
        <v>0.5</v>
      </c>
      <c r="X31" s="7">
        <v>0.23809523809523808</v>
      </c>
      <c r="Y31" s="10">
        <v>1</v>
      </c>
      <c r="Z31" s="9">
        <v>1.0676156583629897</v>
      </c>
      <c r="AA31" s="7">
        <v>1.0932944606413999</v>
      </c>
      <c r="AB31" s="7">
        <v>1.2041422493377218</v>
      </c>
      <c r="AC31" s="7">
        <v>1.3416815742397128</v>
      </c>
      <c r="AD31" s="7">
        <v>1.2041422493377218</v>
      </c>
      <c r="AE31" s="7">
        <v>1.8891687657430716</v>
      </c>
      <c r="AF31" s="7">
        <v>0.9</v>
      </c>
      <c r="AG31" s="7">
        <v>2.3255813953488373</v>
      </c>
      <c r="AH31" s="7">
        <v>2.3255813953488373</v>
      </c>
      <c r="AI31" s="7">
        <v>1</v>
      </c>
      <c r="AJ31" s="7">
        <v>0.40485829959514169</v>
      </c>
      <c r="AK31" s="7">
        <v>0.33821871476888388</v>
      </c>
      <c r="AL31" s="10">
        <v>1.213101496158512</v>
      </c>
      <c r="AM31" s="9">
        <v>15</v>
      </c>
      <c r="AN31" s="7">
        <v>17.34</v>
      </c>
      <c r="AO31" s="7">
        <v>72.37</v>
      </c>
      <c r="AP31" s="7">
        <v>60.31</v>
      </c>
      <c r="AQ31" s="7">
        <v>71.33</v>
      </c>
      <c r="AR31" s="9">
        <v>391.7114093107399</v>
      </c>
      <c r="AS31" s="7">
        <v>70.916519874850692</v>
      </c>
      <c r="AT31" s="7">
        <v>186.97103776198171</v>
      </c>
      <c r="AU31" s="7">
        <v>449.25967368474022</v>
      </c>
      <c r="AV31" s="7">
        <v>171.36101499423293</v>
      </c>
      <c r="AW31" s="10">
        <v>1</v>
      </c>
    </row>
    <row r="32" spans="1:49" x14ac:dyDescent="0.25">
      <c r="A32" s="36">
        <v>2012</v>
      </c>
      <c r="B32" s="9">
        <v>2.5</v>
      </c>
      <c r="C32" s="7">
        <v>2.2727272727272729</v>
      </c>
      <c r="D32" s="7">
        <v>2.2222222222222223</v>
      </c>
      <c r="E32" s="7">
        <v>1.3333333333333333</v>
      </c>
      <c r="F32" s="7">
        <v>5</v>
      </c>
      <c r="G32" s="7">
        <v>2.8571428571428572</v>
      </c>
      <c r="H32" s="10">
        <v>2.2222222222222223</v>
      </c>
      <c r="I32" s="9">
        <v>1</v>
      </c>
      <c r="J32" s="7">
        <v>0.32467532467532462</v>
      </c>
      <c r="K32" s="7">
        <v>1.2820512820512813</v>
      </c>
      <c r="L32" s="7">
        <v>2</v>
      </c>
      <c r="M32" s="7">
        <v>1.3706140350877187</v>
      </c>
      <c r="N32" s="7">
        <v>1.2820512820512819</v>
      </c>
      <c r="O32" s="7">
        <v>2.1276595744680842</v>
      </c>
      <c r="P32" s="7">
        <v>0.31645569620253183</v>
      </c>
      <c r="Q32" s="7">
        <v>1</v>
      </c>
      <c r="R32" s="7">
        <v>0.4</v>
      </c>
      <c r="S32" s="10">
        <v>1.3706140350877187</v>
      </c>
      <c r="T32" s="9">
        <v>0.31948881789137379</v>
      </c>
      <c r="U32" s="7">
        <v>6.6666666666666666E-2</v>
      </c>
      <c r="V32" s="7">
        <v>1.6666666666666667</v>
      </c>
      <c r="W32" s="7">
        <v>0.5</v>
      </c>
      <c r="X32" s="7">
        <v>0.23809523809523808</v>
      </c>
      <c r="Y32" s="10">
        <v>1</v>
      </c>
      <c r="Z32" s="9">
        <v>1.063829787234043</v>
      </c>
      <c r="AA32" s="7">
        <v>1.0917030567685595</v>
      </c>
      <c r="AB32" s="7">
        <v>1.1953143676786997</v>
      </c>
      <c r="AC32" s="7">
        <v>1.326259946949601</v>
      </c>
      <c r="AD32" s="7">
        <v>1.1953143676786997</v>
      </c>
      <c r="AE32" s="7">
        <v>1.879699248120299</v>
      </c>
      <c r="AF32" s="7">
        <v>0.9</v>
      </c>
      <c r="AG32" s="7">
        <v>2.3255813953488373</v>
      </c>
      <c r="AH32" s="7">
        <v>2.3255813953488373</v>
      </c>
      <c r="AI32" s="7">
        <v>1</v>
      </c>
      <c r="AJ32" s="7">
        <v>0.40485829959514169</v>
      </c>
      <c r="AK32" s="7">
        <v>0.3327417923691216</v>
      </c>
      <c r="AL32" s="10">
        <v>1.2041422493377218</v>
      </c>
      <c r="AM32" s="9">
        <v>15</v>
      </c>
      <c r="AN32" s="7">
        <v>17.38</v>
      </c>
      <c r="AO32" s="7">
        <v>72.740000000000009</v>
      </c>
      <c r="AP32" s="7">
        <v>60.620000000000005</v>
      </c>
      <c r="AQ32" s="7">
        <v>72.66</v>
      </c>
      <c r="AR32" s="9">
        <v>388.42281862147979</v>
      </c>
      <c r="AS32" s="7">
        <v>69.833039749701385</v>
      </c>
      <c r="AT32" s="7">
        <v>183.44207552396341</v>
      </c>
      <c r="AU32" s="7">
        <v>448.51934736948044</v>
      </c>
      <c r="AV32" s="7">
        <v>171.18896578239134</v>
      </c>
      <c r="AW32" s="10">
        <v>1</v>
      </c>
    </row>
    <row r="33" spans="1:49" x14ac:dyDescent="0.25">
      <c r="A33" s="36">
        <v>2013</v>
      </c>
      <c r="B33" s="9">
        <v>2.5</v>
      </c>
      <c r="C33" s="7">
        <v>2.2727272727272729</v>
      </c>
      <c r="D33" s="7">
        <v>2.2222222222222223</v>
      </c>
      <c r="E33" s="7">
        <v>1.3333333333333333</v>
      </c>
      <c r="F33" s="7">
        <v>5</v>
      </c>
      <c r="G33" s="7">
        <v>2.8571428571428572</v>
      </c>
      <c r="H33" s="10">
        <v>2.2222222222222223</v>
      </c>
      <c r="I33" s="9">
        <v>1</v>
      </c>
      <c r="J33" s="7">
        <v>0.32051282051282043</v>
      </c>
      <c r="K33" s="7">
        <v>1.2711864406779654</v>
      </c>
      <c r="L33" s="7">
        <v>2</v>
      </c>
      <c r="M33" s="7">
        <v>1.3579576317218895</v>
      </c>
      <c r="N33" s="7">
        <v>1.2820512820512819</v>
      </c>
      <c r="O33" s="7">
        <v>2.1126760563380271</v>
      </c>
      <c r="P33" s="7">
        <v>0.31512605042016822</v>
      </c>
      <c r="Q33" s="7">
        <v>1</v>
      </c>
      <c r="R33" s="7">
        <v>0.4</v>
      </c>
      <c r="S33" s="10">
        <v>1.3579576317218895</v>
      </c>
      <c r="T33" s="9">
        <v>0.31847133757961782</v>
      </c>
      <c r="U33" s="7">
        <v>6.6666666666666666E-2</v>
      </c>
      <c r="V33" s="7">
        <v>1.6666666666666667</v>
      </c>
      <c r="W33" s="7">
        <v>0.5</v>
      </c>
      <c r="X33" s="7">
        <v>0.23809523809523808</v>
      </c>
      <c r="Y33" s="10">
        <v>1</v>
      </c>
      <c r="Z33" s="9">
        <v>1.0600706713780923</v>
      </c>
      <c r="AA33" s="7">
        <v>1.090116279069768</v>
      </c>
      <c r="AB33" s="7">
        <v>1.186614982991852</v>
      </c>
      <c r="AC33" s="7">
        <v>1.3111888111888101</v>
      </c>
      <c r="AD33" s="7">
        <v>1.186614982991852</v>
      </c>
      <c r="AE33" s="7">
        <v>1.8703241895261828</v>
      </c>
      <c r="AF33" s="7">
        <v>0.9</v>
      </c>
      <c r="AG33" s="7">
        <v>2.3255813953488373</v>
      </c>
      <c r="AH33" s="7">
        <v>2.3255813953488373</v>
      </c>
      <c r="AI33" s="7">
        <v>1</v>
      </c>
      <c r="AJ33" s="7">
        <v>0.40485829959514169</v>
      </c>
      <c r="AK33" s="7">
        <v>0.32743942370661427</v>
      </c>
      <c r="AL33" s="10">
        <v>1.1953143676786997</v>
      </c>
      <c r="AM33" s="9">
        <v>15</v>
      </c>
      <c r="AN33" s="7">
        <v>17.419999999999998</v>
      </c>
      <c r="AO33" s="7">
        <v>73.110000000000014</v>
      </c>
      <c r="AP33" s="7">
        <v>60.930000000000007</v>
      </c>
      <c r="AQ33" s="7">
        <v>73.989999999999995</v>
      </c>
      <c r="AR33" s="9">
        <v>385.13422793221969</v>
      </c>
      <c r="AS33" s="7">
        <v>68.749559624552077</v>
      </c>
      <c r="AT33" s="7">
        <v>179.91311328594512</v>
      </c>
      <c r="AU33" s="7">
        <v>447.77902105422066</v>
      </c>
      <c r="AV33" s="7">
        <v>171.01691657054974</v>
      </c>
      <c r="AW33" s="10">
        <v>1</v>
      </c>
    </row>
    <row r="34" spans="1:49" x14ac:dyDescent="0.25">
      <c r="A34" s="36">
        <v>2014</v>
      </c>
      <c r="B34" s="9">
        <v>2.5</v>
      </c>
      <c r="C34" s="7">
        <v>2.2727272727272729</v>
      </c>
      <c r="D34" s="7">
        <v>2.2222222222222223</v>
      </c>
      <c r="E34" s="7">
        <v>1.3333333333333333</v>
      </c>
      <c r="F34" s="7">
        <v>5</v>
      </c>
      <c r="G34" s="7">
        <v>2.8571428571428572</v>
      </c>
      <c r="H34" s="10">
        <v>2.2222222222222223</v>
      </c>
      <c r="I34" s="9">
        <v>1</v>
      </c>
      <c r="J34" s="7">
        <v>0.31645569620253161</v>
      </c>
      <c r="K34" s="7">
        <v>1.2605042016806713</v>
      </c>
      <c r="L34" s="7">
        <v>2</v>
      </c>
      <c r="M34" s="7">
        <v>1.3455328310010757</v>
      </c>
      <c r="N34" s="7">
        <v>1.2820512820512819</v>
      </c>
      <c r="O34" s="7">
        <v>2.0979020979020966</v>
      </c>
      <c r="P34" s="7">
        <v>0.31380753138075335</v>
      </c>
      <c r="Q34" s="7">
        <v>1</v>
      </c>
      <c r="R34" s="7">
        <v>0.4</v>
      </c>
      <c r="S34" s="10">
        <v>1.3455328310010757</v>
      </c>
      <c r="T34" s="9">
        <v>0.31847133757961782</v>
      </c>
      <c r="U34" s="7">
        <v>6.6666666666666666E-2</v>
      </c>
      <c r="V34" s="7">
        <v>1.6666666666666667</v>
      </c>
      <c r="W34" s="7">
        <v>0.5</v>
      </c>
      <c r="X34" s="7">
        <v>0.23809523809523808</v>
      </c>
      <c r="Y34" s="10">
        <v>1</v>
      </c>
      <c r="Z34" s="9">
        <v>1.0563380281690147</v>
      </c>
      <c r="AA34" s="7">
        <v>1.0885341074020325</v>
      </c>
      <c r="AB34" s="7">
        <v>1.1780413099819369</v>
      </c>
      <c r="AC34" s="7">
        <v>1.2964563526361268</v>
      </c>
      <c r="AD34" s="7">
        <v>1.1780413099819369</v>
      </c>
      <c r="AE34" s="7">
        <v>1.8610421836228268</v>
      </c>
      <c r="AF34" s="7">
        <v>0.9</v>
      </c>
      <c r="AG34" s="7">
        <v>2.3255813953488373</v>
      </c>
      <c r="AH34" s="7">
        <v>2.3255813953488373</v>
      </c>
      <c r="AI34" s="7">
        <v>1</v>
      </c>
      <c r="AJ34" s="7">
        <v>0.40485829959514169</v>
      </c>
      <c r="AK34" s="7">
        <v>0.32230339492909327</v>
      </c>
      <c r="AL34" s="10">
        <v>1.186614982991852</v>
      </c>
      <c r="AM34" s="9">
        <v>15</v>
      </c>
      <c r="AN34" s="7">
        <v>17.459999999999997</v>
      </c>
      <c r="AO34" s="7">
        <v>73.480000000000018</v>
      </c>
      <c r="AP34" s="7">
        <v>61.240000000000009</v>
      </c>
      <c r="AQ34" s="7">
        <v>75.319999999999993</v>
      </c>
      <c r="AR34" s="9">
        <v>381.84563724295958</v>
      </c>
      <c r="AS34" s="7">
        <v>67.66607949940277</v>
      </c>
      <c r="AT34" s="7">
        <v>176.38415104792682</v>
      </c>
      <c r="AU34" s="7">
        <v>447.03869473896088</v>
      </c>
      <c r="AV34" s="7">
        <v>170.84486735870814</v>
      </c>
      <c r="AW34" s="10">
        <v>1</v>
      </c>
    </row>
    <row r="35" spans="1:49" x14ac:dyDescent="0.25">
      <c r="A35" s="36">
        <v>2015</v>
      </c>
      <c r="B35" s="9">
        <v>2.5</v>
      </c>
      <c r="C35" s="7">
        <v>2.2727272727272729</v>
      </c>
      <c r="D35" s="7">
        <v>2.2222222222222223</v>
      </c>
      <c r="E35" s="7">
        <v>1.3333333333333333</v>
      </c>
      <c r="F35" s="7">
        <v>5</v>
      </c>
      <c r="G35" s="7">
        <v>2.8571428571428572</v>
      </c>
      <c r="H35" s="10">
        <v>2.2222222222222223</v>
      </c>
      <c r="I35" s="9">
        <v>1</v>
      </c>
      <c r="J35" s="7">
        <v>0.3125</v>
      </c>
      <c r="K35" s="7">
        <v>1.25</v>
      </c>
      <c r="L35" s="7">
        <v>2</v>
      </c>
      <c r="M35" s="7">
        <v>1.3333333333333333</v>
      </c>
      <c r="N35" s="7">
        <v>1.2820512820512819</v>
      </c>
      <c r="O35" s="7">
        <v>2.0833333333333335</v>
      </c>
      <c r="P35" s="7">
        <v>0.3125</v>
      </c>
      <c r="Q35" s="7">
        <v>1</v>
      </c>
      <c r="R35" s="7">
        <v>0.4</v>
      </c>
      <c r="S35" s="10">
        <v>1.3333333333333333</v>
      </c>
      <c r="T35" s="9">
        <v>0.31746031746031744</v>
      </c>
      <c r="U35" s="7">
        <v>6.6666666666666666E-2</v>
      </c>
      <c r="V35" s="7">
        <v>1.6666666666666667</v>
      </c>
      <c r="W35" s="7">
        <v>0.5</v>
      </c>
      <c r="X35" s="7">
        <v>0.23809523809523808</v>
      </c>
      <c r="Y35" s="10">
        <v>1</v>
      </c>
      <c r="Z35" s="9">
        <v>1.0526315789473684</v>
      </c>
      <c r="AA35" s="7">
        <v>1.0869565217391304</v>
      </c>
      <c r="AB35" s="7">
        <v>1.1695906432748537</v>
      </c>
      <c r="AC35" s="7">
        <v>1.2820512820512819</v>
      </c>
      <c r="AD35" s="7">
        <v>1.1695906432748537</v>
      </c>
      <c r="AE35" s="7">
        <v>1.8518518518518516</v>
      </c>
      <c r="AF35" s="7">
        <v>0.9</v>
      </c>
      <c r="AG35" s="7">
        <v>2.3255813953488373</v>
      </c>
      <c r="AH35" s="7">
        <v>2.3255813953488373</v>
      </c>
      <c r="AI35" s="7">
        <v>1</v>
      </c>
      <c r="AJ35" s="7">
        <v>0.40485829959514169</v>
      </c>
      <c r="AK35" s="7">
        <v>0.31732599957689867</v>
      </c>
      <c r="AL35" s="10">
        <v>1.1780413099819369</v>
      </c>
      <c r="AM35" s="9">
        <v>15</v>
      </c>
      <c r="AN35" s="7">
        <v>17.499999999999996</v>
      </c>
      <c r="AO35" s="7">
        <v>73.850000000000023</v>
      </c>
      <c r="AP35" s="7">
        <v>61.550000000000011</v>
      </c>
      <c r="AQ35" s="7">
        <v>76.649999999999991</v>
      </c>
      <c r="AR35" s="9">
        <v>378.55704655369948</v>
      </c>
      <c r="AS35" s="7">
        <v>66.582599374253462</v>
      </c>
      <c r="AT35" s="7">
        <v>172.85518880990855</v>
      </c>
      <c r="AU35" s="7">
        <v>446.29836842370105</v>
      </c>
      <c r="AV35" s="7">
        <v>170.67281814686655</v>
      </c>
      <c r="AW35" s="10">
        <v>1</v>
      </c>
    </row>
    <row r="36" spans="1:49" x14ac:dyDescent="0.25">
      <c r="A36" s="36">
        <v>2016</v>
      </c>
      <c r="B36" s="9">
        <v>2.4964336661911553</v>
      </c>
      <c r="C36" s="7">
        <v>2.2694851510828689</v>
      </c>
      <c r="D36" s="7">
        <v>2.2190521477254714</v>
      </c>
      <c r="E36" s="7">
        <v>1.3314312886352828</v>
      </c>
      <c r="F36" s="7">
        <v>4.9928673323823105</v>
      </c>
      <c r="G36" s="7">
        <v>2.8530670470756063</v>
      </c>
      <c r="H36" s="10">
        <v>2.2190521477254714</v>
      </c>
      <c r="I36" s="9">
        <v>1</v>
      </c>
      <c r="J36" s="7">
        <v>0.311332503113325</v>
      </c>
      <c r="K36" s="7">
        <v>1.25</v>
      </c>
      <c r="L36" s="7">
        <v>2</v>
      </c>
      <c r="M36" s="7">
        <v>1.3333333333333333</v>
      </c>
      <c r="N36" s="7">
        <v>1.2820512820512819</v>
      </c>
      <c r="O36" s="7">
        <v>2.061855670103093</v>
      </c>
      <c r="P36" s="7">
        <v>0.30769230769230771</v>
      </c>
      <c r="Q36" s="7">
        <v>1</v>
      </c>
      <c r="R36" s="7">
        <v>0.4</v>
      </c>
      <c r="S36" s="10">
        <v>1.3333333333333333</v>
      </c>
      <c r="T36" s="9">
        <v>0.31705770450221943</v>
      </c>
      <c r="U36" s="7">
        <v>6.6666666666666666E-2</v>
      </c>
      <c r="V36" s="7">
        <v>1.6666666666666667</v>
      </c>
      <c r="W36" s="7">
        <v>0.5</v>
      </c>
      <c r="X36" s="7">
        <v>0.2293577981651376</v>
      </c>
      <c r="Y36" s="10">
        <v>1</v>
      </c>
      <c r="Z36" s="9">
        <v>1.0526315789473684</v>
      </c>
      <c r="AA36" s="7">
        <v>1.079913606911447</v>
      </c>
      <c r="AB36" s="7">
        <v>1.1682242990654206</v>
      </c>
      <c r="AC36" s="7">
        <v>1.2690355329949239</v>
      </c>
      <c r="AD36" s="7">
        <v>1.1682242990654206</v>
      </c>
      <c r="AE36" s="7">
        <v>1.7985611510791366</v>
      </c>
      <c r="AF36" s="7">
        <v>0.9</v>
      </c>
      <c r="AG36" s="7">
        <v>2.1551724137931036</v>
      </c>
      <c r="AH36" s="7">
        <v>2.1551724137931036</v>
      </c>
      <c r="AI36" s="7">
        <v>1</v>
      </c>
      <c r="AJ36" s="7">
        <v>0.40485829959514169</v>
      </c>
      <c r="AK36" s="7">
        <v>0.3125</v>
      </c>
      <c r="AL36" s="10">
        <v>1.1695906432748537</v>
      </c>
      <c r="AM36" s="9">
        <v>15</v>
      </c>
      <c r="AN36" s="7">
        <v>17.539999999999996</v>
      </c>
      <c r="AO36" s="7">
        <v>74.220000000000027</v>
      </c>
      <c r="AP36" s="7">
        <v>61.860000000000014</v>
      </c>
      <c r="AQ36" s="7">
        <v>77.97999999999999</v>
      </c>
      <c r="AR36" s="9">
        <v>375.886163962936</v>
      </c>
      <c r="AS36" s="7">
        <v>66.176846393696593</v>
      </c>
      <c r="AT36" s="7">
        <v>171.09449010025074</v>
      </c>
      <c r="AU36" s="7">
        <v>444.60160754865228</v>
      </c>
      <c r="AV36" s="7">
        <v>169.3670383810653</v>
      </c>
      <c r="AW36" s="10">
        <v>1</v>
      </c>
    </row>
    <row r="37" spans="1:49" x14ac:dyDescent="0.25">
      <c r="A37" s="36">
        <v>2017</v>
      </c>
      <c r="B37" s="9">
        <v>2.4928774928774931</v>
      </c>
      <c r="C37" s="7">
        <v>2.2662522662522662</v>
      </c>
      <c r="D37" s="7">
        <v>2.2158911047799932</v>
      </c>
      <c r="E37" s="7">
        <v>1.329534662867996</v>
      </c>
      <c r="F37" s="7">
        <v>4.9857549857549861</v>
      </c>
      <c r="G37" s="7">
        <v>2.8490028490028494</v>
      </c>
      <c r="H37" s="10">
        <v>2.2158911047799932</v>
      </c>
      <c r="I37" s="9">
        <v>1</v>
      </c>
      <c r="J37" s="7">
        <v>0.31017369727047145</v>
      </c>
      <c r="K37" s="7">
        <v>1.25</v>
      </c>
      <c r="L37" s="7">
        <v>2</v>
      </c>
      <c r="M37" s="7">
        <v>1.3333333333333333</v>
      </c>
      <c r="N37" s="7">
        <v>1.2820512820512819</v>
      </c>
      <c r="O37" s="7">
        <v>2.0408163265306123</v>
      </c>
      <c r="P37" s="7">
        <v>0.30303030303030304</v>
      </c>
      <c r="Q37" s="7">
        <v>1</v>
      </c>
      <c r="R37" s="7">
        <v>0.4</v>
      </c>
      <c r="S37" s="10">
        <v>1.3333333333333333</v>
      </c>
      <c r="T37" s="9">
        <v>0.31665611146295125</v>
      </c>
      <c r="U37" s="7">
        <v>6.6666666666666666E-2</v>
      </c>
      <c r="V37" s="7">
        <v>1.6666666666666667</v>
      </c>
      <c r="W37" s="7">
        <v>0.5</v>
      </c>
      <c r="X37" s="7">
        <v>0.22123893805309733</v>
      </c>
      <c r="Y37" s="10">
        <v>1</v>
      </c>
      <c r="Z37" s="9">
        <v>1.0526315789473684</v>
      </c>
      <c r="AA37" s="7">
        <v>1.0729613733905579</v>
      </c>
      <c r="AB37" s="7">
        <v>1.1668611435239207</v>
      </c>
      <c r="AC37" s="7">
        <v>1.2562814070351758</v>
      </c>
      <c r="AD37" s="7">
        <v>1.1668611435239207</v>
      </c>
      <c r="AE37" s="7">
        <v>1.7482517482517481</v>
      </c>
      <c r="AF37" s="7">
        <v>0.9</v>
      </c>
      <c r="AG37" s="7">
        <v>2.0080321285140563</v>
      </c>
      <c r="AH37" s="7">
        <v>2.0080321285140563</v>
      </c>
      <c r="AI37" s="7">
        <v>1</v>
      </c>
      <c r="AJ37" s="7">
        <v>0.40485829959514169</v>
      </c>
      <c r="AK37" s="7">
        <v>0.3048780487804878</v>
      </c>
      <c r="AL37" s="10">
        <v>1.1682242990654206</v>
      </c>
      <c r="AM37" s="9">
        <v>15</v>
      </c>
      <c r="AN37" s="7">
        <v>17.579999999999995</v>
      </c>
      <c r="AO37" s="7">
        <v>74.590000000000032</v>
      </c>
      <c r="AP37" s="7">
        <v>62.170000000000016</v>
      </c>
      <c r="AQ37" s="7">
        <v>79.309999999999988</v>
      </c>
      <c r="AR37" s="9">
        <v>373.21528137217251</v>
      </c>
      <c r="AS37" s="7">
        <v>65.771093413139724</v>
      </c>
      <c r="AT37" s="7">
        <v>169.33379139059292</v>
      </c>
      <c r="AU37" s="7">
        <v>442.90484667360352</v>
      </c>
      <c r="AV37" s="7">
        <v>168.06125861526405</v>
      </c>
      <c r="AW37" s="10">
        <v>0.99705882352941178</v>
      </c>
    </row>
    <row r="38" spans="1:49" x14ac:dyDescent="0.25">
      <c r="A38" s="38">
        <v>2018</v>
      </c>
      <c r="B38" s="9">
        <v>2.489331436699858</v>
      </c>
      <c r="C38" s="7">
        <v>2.2630285788180524</v>
      </c>
      <c r="D38" s="7">
        <v>2.2127390548443175</v>
      </c>
      <c r="E38" s="7">
        <v>1.3276434329065905</v>
      </c>
      <c r="F38" s="7">
        <v>4.978662873399716</v>
      </c>
      <c r="G38" s="7">
        <v>2.8449502133712663</v>
      </c>
      <c r="H38" s="10">
        <v>2.2127390548443175</v>
      </c>
      <c r="I38" s="9">
        <v>1</v>
      </c>
      <c r="J38" s="7">
        <v>0.30902348578491962</v>
      </c>
      <c r="K38" s="7">
        <v>1.25</v>
      </c>
      <c r="L38" s="7">
        <v>2</v>
      </c>
      <c r="M38" s="7">
        <v>1.3333333333333333</v>
      </c>
      <c r="N38" s="7">
        <v>1.2820512820512819</v>
      </c>
      <c r="O38" s="7">
        <v>2.0202020202020203</v>
      </c>
      <c r="P38" s="7">
        <v>0.29850746268656719</v>
      </c>
      <c r="Q38" s="7">
        <v>1</v>
      </c>
      <c r="R38" s="7">
        <v>0.4</v>
      </c>
      <c r="S38" s="10">
        <v>1.3333333333333333</v>
      </c>
      <c r="T38" s="9">
        <v>0.31625553447185328</v>
      </c>
      <c r="U38" s="7">
        <v>6.6666666666666666E-2</v>
      </c>
      <c r="V38" s="7">
        <v>1.6666666666666667</v>
      </c>
      <c r="W38" s="7">
        <v>0.5</v>
      </c>
      <c r="X38" s="7">
        <v>0.21367521367521364</v>
      </c>
      <c r="Y38" s="10">
        <v>1</v>
      </c>
      <c r="Z38" s="9">
        <v>1.0526315789473684</v>
      </c>
      <c r="AA38" s="7">
        <v>1.0660980810234542</v>
      </c>
      <c r="AB38" s="7">
        <v>1.1655011655011656</v>
      </c>
      <c r="AC38" s="7">
        <v>1.2437810945273631</v>
      </c>
      <c r="AD38" s="7">
        <v>1.1655011655011656</v>
      </c>
      <c r="AE38" s="7">
        <v>1.7006802721088432</v>
      </c>
      <c r="AF38" s="7">
        <v>0.9</v>
      </c>
      <c r="AG38" s="7">
        <v>1.879699248120301</v>
      </c>
      <c r="AH38" s="7">
        <v>1.879699248120301</v>
      </c>
      <c r="AI38" s="7">
        <v>1</v>
      </c>
      <c r="AJ38" s="7">
        <v>0.40485829959514169</v>
      </c>
      <c r="AK38" s="7">
        <v>0.29761904761904762</v>
      </c>
      <c r="AL38" s="10">
        <v>1.1668611435239207</v>
      </c>
      <c r="AM38" s="9">
        <v>15</v>
      </c>
      <c r="AN38" s="7">
        <v>17.619999999999994</v>
      </c>
      <c r="AO38" s="7">
        <v>74.960000000000036</v>
      </c>
      <c r="AP38" s="7">
        <v>62.480000000000018</v>
      </c>
      <c r="AQ38" s="7">
        <v>80.639999999999986</v>
      </c>
      <c r="AR38" s="9">
        <v>370.54439878140903</v>
      </c>
      <c r="AS38" s="7">
        <v>65.365340432582855</v>
      </c>
      <c r="AT38" s="7">
        <v>167.5730926809351</v>
      </c>
      <c r="AU38" s="7">
        <v>441.20808579855475</v>
      </c>
      <c r="AV38" s="7">
        <v>166.7554788494628</v>
      </c>
      <c r="AW38" s="10">
        <v>0.99411764705882355</v>
      </c>
    </row>
    <row r="39" spans="1:49" x14ac:dyDescent="0.25">
      <c r="A39" s="38">
        <v>2019</v>
      </c>
      <c r="B39" s="9">
        <v>2.4857954545454546</v>
      </c>
      <c r="C39" s="7">
        <v>2.2598140495867769</v>
      </c>
      <c r="D39" s="7">
        <v>2.2095959595959589</v>
      </c>
      <c r="E39" s="7">
        <v>1.3257575757575755</v>
      </c>
      <c r="F39" s="7">
        <v>4.9715909090909092</v>
      </c>
      <c r="G39" s="7">
        <v>2.8409090909090913</v>
      </c>
      <c r="H39" s="10">
        <v>2.2095959595959589</v>
      </c>
      <c r="I39" s="9">
        <v>1</v>
      </c>
      <c r="J39" s="7">
        <v>0.30788177339901474</v>
      </c>
      <c r="K39" s="7">
        <v>1.25</v>
      </c>
      <c r="L39" s="7">
        <v>2</v>
      </c>
      <c r="M39" s="7">
        <v>1.3333333333333333</v>
      </c>
      <c r="N39" s="7">
        <v>1.2820512820512819</v>
      </c>
      <c r="O39" s="7">
        <v>2</v>
      </c>
      <c r="P39" s="7">
        <v>0.29411764705882359</v>
      </c>
      <c r="Q39" s="7">
        <v>1</v>
      </c>
      <c r="R39" s="7">
        <v>0.4</v>
      </c>
      <c r="S39" s="10">
        <v>1.3333333333333333</v>
      </c>
      <c r="T39" s="9">
        <v>0.31585596967782692</v>
      </c>
      <c r="U39" s="7">
        <v>6.6666666666666666E-2</v>
      </c>
      <c r="V39" s="7">
        <v>1.6666666666666667</v>
      </c>
      <c r="W39" s="7">
        <v>0.5</v>
      </c>
      <c r="X39" s="7">
        <v>0.20661157024793386</v>
      </c>
      <c r="Y39" s="10">
        <v>1</v>
      </c>
      <c r="Z39" s="9">
        <v>1.0526315789473684</v>
      </c>
      <c r="AA39" s="7">
        <v>1.0593220338983049</v>
      </c>
      <c r="AB39" s="7">
        <v>1.1641443538998837</v>
      </c>
      <c r="AC39" s="7">
        <v>1.2315270935960589</v>
      </c>
      <c r="AD39" s="7">
        <v>1.1641443538998837</v>
      </c>
      <c r="AE39" s="7">
        <v>1.6556291390728475</v>
      </c>
      <c r="AF39" s="7">
        <v>0.9</v>
      </c>
      <c r="AG39" s="7">
        <v>1.7667844522968199</v>
      </c>
      <c r="AH39" s="7">
        <v>1.7667844522968199</v>
      </c>
      <c r="AI39" s="7">
        <v>1</v>
      </c>
      <c r="AJ39" s="7">
        <v>0.40485829959514169</v>
      </c>
      <c r="AK39" s="7">
        <v>0.29069767441860461</v>
      </c>
      <c r="AL39" s="10">
        <v>1.1655011655011656</v>
      </c>
      <c r="AM39" s="9">
        <v>15</v>
      </c>
      <c r="AN39" s="7">
        <v>17.659999999999993</v>
      </c>
      <c r="AO39" s="7">
        <v>75.330000000000041</v>
      </c>
      <c r="AP39" s="7">
        <v>62.79000000000002</v>
      </c>
      <c r="AQ39" s="7">
        <v>81.969999999999985</v>
      </c>
      <c r="AR39" s="9">
        <v>367.87351619064555</v>
      </c>
      <c r="AS39" s="7">
        <v>64.959587452025985</v>
      </c>
      <c r="AT39" s="7">
        <v>165.81239397127729</v>
      </c>
      <c r="AU39" s="7">
        <v>439.51132492350598</v>
      </c>
      <c r="AV39" s="7">
        <v>165.44969908366156</v>
      </c>
      <c r="AW39" s="10">
        <v>0.99117647058823533</v>
      </c>
    </row>
    <row r="40" spans="1:49" x14ac:dyDescent="0.25">
      <c r="A40" s="38">
        <v>2020</v>
      </c>
      <c r="B40" s="9">
        <v>2.4822695035460995</v>
      </c>
      <c r="C40" s="7">
        <v>2.256608639587363</v>
      </c>
      <c r="D40" s="7">
        <v>2.2064617809298652</v>
      </c>
      <c r="E40" s="7">
        <v>1.3238770685579193</v>
      </c>
      <c r="F40" s="7">
        <v>4.9645390070921991</v>
      </c>
      <c r="G40" s="7">
        <v>2.8368794326241136</v>
      </c>
      <c r="H40" s="10">
        <v>2.2064617809298652</v>
      </c>
      <c r="I40" s="9">
        <v>1</v>
      </c>
      <c r="J40" s="7">
        <v>0.30674846625766872</v>
      </c>
      <c r="K40" s="7">
        <v>1.25</v>
      </c>
      <c r="L40" s="7">
        <v>2</v>
      </c>
      <c r="M40" s="7">
        <v>1.3333333333333333</v>
      </c>
      <c r="N40" s="7">
        <v>1.2820512820512819</v>
      </c>
      <c r="O40" s="7">
        <v>1.9801980198019802</v>
      </c>
      <c r="P40" s="7">
        <v>0.28985507246376818</v>
      </c>
      <c r="Q40" s="7">
        <v>1</v>
      </c>
      <c r="R40" s="7">
        <v>0.4</v>
      </c>
      <c r="S40" s="10">
        <v>1.3333333333333333</v>
      </c>
      <c r="T40" s="9">
        <v>0.31545741324921134</v>
      </c>
      <c r="U40" s="7">
        <v>6.6666666666666666E-2</v>
      </c>
      <c r="V40" s="7">
        <v>1.6666666666666667</v>
      </c>
      <c r="W40" s="7">
        <v>0.5</v>
      </c>
      <c r="X40" s="7">
        <v>0.2</v>
      </c>
      <c r="Y40" s="10">
        <v>1</v>
      </c>
      <c r="Z40" s="9">
        <v>1.0526315789473684</v>
      </c>
      <c r="AA40" s="7">
        <v>1.0526315789473684</v>
      </c>
      <c r="AB40" s="7">
        <v>1.1627906976744187</v>
      </c>
      <c r="AC40" s="7">
        <v>1.2195121951219512</v>
      </c>
      <c r="AD40" s="7">
        <v>1.1627906976744187</v>
      </c>
      <c r="AE40" s="7">
        <v>1.6129032258064517</v>
      </c>
      <c r="AF40" s="7">
        <v>0.9</v>
      </c>
      <c r="AG40" s="7">
        <v>1.6666666666666667</v>
      </c>
      <c r="AH40" s="7">
        <v>1.6666666666666667</v>
      </c>
      <c r="AI40" s="7">
        <v>1</v>
      </c>
      <c r="AJ40" s="7">
        <v>0.40485829959514169</v>
      </c>
      <c r="AK40" s="7">
        <v>0.28409090909090906</v>
      </c>
      <c r="AL40" s="10">
        <v>1.1641443538998837</v>
      </c>
      <c r="AM40" s="9">
        <v>15</v>
      </c>
      <c r="AN40" s="7">
        <v>17.7</v>
      </c>
      <c r="AO40" s="7">
        <v>75.7</v>
      </c>
      <c r="AP40" s="7">
        <v>63.1</v>
      </c>
      <c r="AQ40" s="7">
        <v>83.3</v>
      </c>
      <c r="AR40" s="9">
        <v>365.20263359988206</v>
      </c>
      <c r="AS40" s="7">
        <v>64.553834471469088</v>
      </c>
      <c r="AT40" s="7">
        <v>164.0516952616195</v>
      </c>
      <c r="AU40" s="7">
        <v>437.81456404845721</v>
      </c>
      <c r="AV40" s="7">
        <v>164.14391931786028</v>
      </c>
      <c r="AW40" s="10">
        <v>0.9882352941176471</v>
      </c>
    </row>
    <row r="41" spans="1:49" x14ac:dyDescent="0.25">
      <c r="A41" s="38">
        <v>2021</v>
      </c>
      <c r="B41" s="9">
        <v>2.4787535410764878</v>
      </c>
      <c r="C41" s="7">
        <v>2.253412310069534</v>
      </c>
      <c r="D41" s="7">
        <v>2.2033364809568767</v>
      </c>
      <c r="E41" s="7">
        <v>1.322001888574126</v>
      </c>
      <c r="F41" s="7">
        <v>4.9575070821529756</v>
      </c>
      <c r="G41" s="7">
        <v>2.8328611898017</v>
      </c>
      <c r="H41" s="10">
        <v>2.2033364809568767</v>
      </c>
      <c r="I41" s="9">
        <v>1</v>
      </c>
      <c r="J41" s="7">
        <v>0.30562347188264055</v>
      </c>
      <c r="K41" s="7">
        <v>1.25</v>
      </c>
      <c r="L41" s="7">
        <v>2</v>
      </c>
      <c r="M41" s="7">
        <v>1.3333333333333333</v>
      </c>
      <c r="N41" s="7">
        <v>1.2820512820512819</v>
      </c>
      <c r="O41" s="7">
        <v>1.9607843137254901</v>
      </c>
      <c r="P41" s="7">
        <v>0.28571428571428581</v>
      </c>
      <c r="Q41" s="7">
        <v>1</v>
      </c>
      <c r="R41" s="7">
        <v>0.4</v>
      </c>
      <c r="S41" s="10">
        <v>1.3333333333333333</v>
      </c>
      <c r="T41" s="9">
        <v>0.31318509238960224</v>
      </c>
      <c r="U41" s="7">
        <v>6.6666666666666666E-2</v>
      </c>
      <c r="V41" s="7">
        <v>1.6666666666666667</v>
      </c>
      <c r="W41" s="7">
        <v>0.5</v>
      </c>
      <c r="X41" s="7">
        <v>0.19569471624266144</v>
      </c>
      <c r="Y41" s="10">
        <v>1</v>
      </c>
      <c r="Z41" s="9">
        <v>1.0526315789473684</v>
      </c>
      <c r="AA41" s="7">
        <v>1.0526315789473684</v>
      </c>
      <c r="AB41" s="7">
        <v>1.1627906976744187</v>
      </c>
      <c r="AC41" s="7">
        <v>1.2195121951219512</v>
      </c>
      <c r="AD41" s="7">
        <v>1.1627906976744187</v>
      </c>
      <c r="AE41" s="7">
        <v>1.6129032258064517</v>
      </c>
      <c r="AF41" s="7">
        <v>0.9</v>
      </c>
      <c r="AG41" s="7">
        <v>1.6666666666666667</v>
      </c>
      <c r="AH41" s="7">
        <v>1.6666666666666667</v>
      </c>
      <c r="AI41" s="7">
        <v>1</v>
      </c>
      <c r="AJ41" s="7">
        <v>0.40485829959514169</v>
      </c>
      <c r="AK41" s="7">
        <v>0.27777777777777779</v>
      </c>
      <c r="AL41" s="10">
        <v>1.1627906976744187</v>
      </c>
      <c r="AM41" s="9">
        <v>15</v>
      </c>
      <c r="AN41" s="7">
        <v>17.75</v>
      </c>
      <c r="AO41" s="7">
        <v>76.09</v>
      </c>
      <c r="AP41" s="7">
        <v>63.42</v>
      </c>
      <c r="AQ41" s="7">
        <v>84.87</v>
      </c>
      <c r="AR41" s="9">
        <v>363.86719230450035</v>
      </c>
      <c r="AS41" s="7">
        <v>64.350957981190646</v>
      </c>
      <c r="AT41" s="7">
        <v>163.17134590679061</v>
      </c>
      <c r="AU41" s="7">
        <v>436.86618361093281</v>
      </c>
      <c r="AV41" s="7">
        <v>163.49102943495964</v>
      </c>
      <c r="AW41" s="10">
        <v>0.98529411764705888</v>
      </c>
    </row>
    <row r="42" spans="1:49" x14ac:dyDescent="0.25">
      <c r="A42" s="38">
        <v>2022</v>
      </c>
      <c r="B42" s="9">
        <v>2.4752475247524757</v>
      </c>
      <c r="C42" s="7">
        <v>2.2502250225022502</v>
      </c>
      <c r="D42" s="7">
        <v>2.2002200220021995</v>
      </c>
      <c r="E42" s="7">
        <v>1.3201320132013197</v>
      </c>
      <c r="F42" s="7">
        <v>4.9504950495049513</v>
      </c>
      <c r="G42" s="7">
        <v>2.8288543140028288</v>
      </c>
      <c r="H42" s="10">
        <v>2.2002200220021995</v>
      </c>
      <c r="I42" s="9">
        <v>1</v>
      </c>
      <c r="J42" s="7">
        <v>0.30450669914738121</v>
      </c>
      <c r="K42" s="7">
        <v>1.25</v>
      </c>
      <c r="L42" s="7">
        <v>2</v>
      </c>
      <c r="M42" s="7">
        <v>1.3333333333333333</v>
      </c>
      <c r="N42" s="7">
        <v>1.2820512820512819</v>
      </c>
      <c r="O42" s="7">
        <v>1.941747572815534</v>
      </c>
      <c r="P42" s="7">
        <v>0.28169014084507049</v>
      </c>
      <c r="Q42" s="7">
        <v>1</v>
      </c>
      <c r="R42" s="7">
        <v>0.4</v>
      </c>
      <c r="S42" s="10">
        <v>1.3333333333333333</v>
      </c>
      <c r="T42" s="9">
        <v>0.31094527363184077</v>
      </c>
      <c r="U42" s="7">
        <v>6.6666666666666666E-2</v>
      </c>
      <c r="V42" s="7">
        <v>1.6666666666666667</v>
      </c>
      <c r="W42" s="7">
        <v>0.5</v>
      </c>
      <c r="X42" s="7">
        <v>0.19157088122605362</v>
      </c>
      <c r="Y42" s="10">
        <v>1</v>
      </c>
      <c r="Z42" s="9">
        <v>1.0526315789473684</v>
      </c>
      <c r="AA42" s="7">
        <v>1.0526315789473684</v>
      </c>
      <c r="AB42" s="7">
        <v>1.1627906976744187</v>
      </c>
      <c r="AC42" s="7">
        <v>1.2195121951219512</v>
      </c>
      <c r="AD42" s="7">
        <v>1.1627906976744187</v>
      </c>
      <c r="AE42" s="7">
        <v>1.6129032258064517</v>
      </c>
      <c r="AF42" s="7">
        <v>0.9</v>
      </c>
      <c r="AG42" s="7">
        <v>1.6666666666666667</v>
      </c>
      <c r="AH42" s="7">
        <v>1.6666666666666667</v>
      </c>
      <c r="AI42" s="7">
        <v>1</v>
      </c>
      <c r="AJ42" s="7">
        <v>0.40485829959514169</v>
      </c>
      <c r="AK42" s="7">
        <v>0.27624309392265195</v>
      </c>
      <c r="AL42" s="10">
        <v>1.1627906976744187</v>
      </c>
      <c r="AM42" s="9">
        <v>15</v>
      </c>
      <c r="AN42" s="7">
        <v>17.8</v>
      </c>
      <c r="AO42" s="7">
        <v>76.48</v>
      </c>
      <c r="AP42" s="7">
        <v>63.74</v>
      </c>
      <c r="AQ42" s="7">
        <v>86.44</v>
      </c>
      <c r="AR42" s="9">
        <v>362.53175100911858</v>
      </c>
      <c r="AS42" s="7">
        <v>64.148081490912205</v>
      </c>
      <c r="AT42" s="7">
        <v>162.29099655196171</v>
      </c>
      <c r="AU42" s="7">
        <v>435.9178031734084</v>
      </c>
      <c r="AV42" s="7">
        <v>162.838139552059</v>
      </c>
      <c r="AW42" s="10">
        <v>0.98235294117647065</v>
      </c>
    </row>
    <row r="43" spans="1:49" x14ac:dyDescent="0.25">
      <c r="A43" s="38">
        <v>2023</v>
      </c>
      <c r="B43" s="9">
        <v>2.4717514124293793</v>
      </c>
      <c r="C43" s="7">
        <v>2.2470467385721626</v>
      </c>
      <c r="D43" s="7">
        <v>2.197112366603891</v>
      </c>
      <c r="E43" s="7">
        <v>1.3182674199623345</v>
      </c>
      <c r="F43" s="7">
        <v>4.9435028248587587</v>
      </c>
      <c r="G43" s="7">
        <v>2.8248587570621471</v>
      </c>
      <c r="H43" s="10">
        <v>2.197112366603891</v>
      </c>
      <c r="I43" s="9">
        <v>1</v>
      </c>
      <c r="J43" s="7">
        <v>0.30339805825242716</v>
      </c>
      <c r="K43" s="7">
        <v>1.25</v>
      </c>
      <c r="L43" s="7">
        <v>2</v>
      </c>
      <c r="M43" s="7">
        <v>1.3333333333333333</v>
      </c>
      <c r="N43" s="7">
        <v>1.2820512820512819</v>
      </c>
      <c r="O43" s="7">
        <v>1.9230769230769229</v>
      </c>
      <c r="P43" s="7">
        <v>0.2777777777777779</v>
      </c>
      <c r="Q43" s="7">
        <v>1</v>
      </c>
      <c r="R43" s="7">
        <v>0.4</v>
      </c>
      <c r="S43" s="10">
        <v>1.3333333333333333</v>
      </c>
      <c r="T43" s="9">
        <v>0.30873726458783574</v>
      </c>
      <c r="U43" s="7">
        <v>6.6666666666666666E-2</v>
      </c>
      <c r="V43" s="7">
        <v>1.6666666666666667</v>
      </c>
      <c r="W43" s="7">
        <v>0.5</v>
      </c>
      <c r="X43" s="7">
        <v>0.18761726078799246</v>
      </c>
      <c r="Y43" s="10">
        <v>1</v>
      </c>
      <c r="Z43" s="9">
        <v>1.0526315789473684</v>
      </c>
      <c r="AA43" s="7">
        <v>1.0526315789473684</v>
      </c>
      <c r="AB43" s="7">
        <v>1.1627906976744187</v>
      </c>
      <c r="AC43" s="7">
        <v>1.2195121951219512</v>
      </c>
      <c r="AD43" s="7">
        <v>1.1627906976744187</v>
      </c>
      <c r="AE43" s="7">
        <v>1.6129032258064517</v>
      </c>
      <c r="AF43" s="7">
        <v>0.9</v>
      </c>
      <c r="AG43" s="7">
        <v>1.6666666666666667</v>
      </c>
      <c r="AH43" s="7">
        <v>1.6666666666666667</v>
      </c>
      <c r="AI43" s="7">
        <v>1</v>
      </c>
      <c r="AJ43" s="7">
        <v>0.40485829959514169</v>
      </c>
      <c r="AK43" s="7">
        <v>0.27472527472527469</v>
      </c>
      <c r="AL43" s="10">
        <v>1.1627906976744187</v>
      </c>
      <c r="AM43" s="9">
        <v>15</v>
      </c>
      <c r="AN43" s="7">
        <v>17.850000000000001</v>
      </c>
      <c r="AO43" s="7">
        <v>76.87</v>
      </c>
      <c r="AP43" s="7">
        <v>64.06</v>
      </c>
      <c r="AQ43" s="7">
        <v>88.009999999999991</v>
      </c>
      <c r="AR43" s="9">
        <v>361.19630971373681</v>
      </c>
      <c r="AS43" s="7">
        <v>63.94520500063377</v>
      </c>
      <c r="AT43" s="7">
        <v>161.41064719713282</v>
      </c>
      <c r="AU43" s="7">
        <v>434.969422735884</v>
      </c>
      <c r="AV43" s="7">
        <v>162.18524966915837</v>
      </c>
      <c r="AW43" s="10">
        <v>0.97941176470588243</v>
      </c>
    </row>
    <row r="44" spans="1:49" x14ac:dyDescent="0.25">
      <c r="A44" s="38">
        <v>2024</v>
      </c>
      <c r="B44" s="9">
        <v>2.4682651622002827</v>
      </c>
      <c r="C44" s="7">
        <v>2.2438774201820748</v>
      </c>
      <c r="D44" s="7">
        <v>2.1940134775113607</v>
      </c>
      <c r="E44" s="7">
        <v>1.3164080865068164</v>
      </c>
      <c r="F44" s="7">
        <v>4.9365303244005654</v>
      </c>
      <c r="G44" s="7">
        <v>2.8208744710860367</v>
      </c>
      <c r="H44" s="10">
        <v>2.1940134775113607</v>
      </c>
      <c r="I44" s="9">
        <v>1</v>
      </c>
      <c r="J44" s="7">
        <v>0.30229746070133007</v>
      </c>
      <c r="K44" s="7">
        <v>1.25</v>
      </c>
      <c r="L44" s="7">
        <v>2</v>
      </c>
      <c r="M44" s="7">
        <v>1.3333333333333333</v>
      </c>
      <c r="N44" s="7">
        <v>1.2820512820512819</v>
      </c>
      <c r="O44" s="7">
        <v>1.9047619047619047</v>
      </c>
      <c r="P44" s="7">
        <v>0.27397260273972612</v>
      </c>
      <c r="Q44" s="7">
        <v>1</v>
      </c>
      <c r="R44" s="7">
        <v>0.4</v>
      </c>
      <c r="S44" s="10">
        <v>1.3333333333333333</v>
      </c>
      <c r="T44" s="9">
        <v>0.30656039239730221</v>
      </c>
      <c r="U44" s="7">
        <v>6.6666666666666666E-2</v>
      </c>
      <c r="V44" s="7">
        <v>1.6666666666666667</v>
      </c>
      <c r="W44" s="7">
        <v>0.5</v>
      </c>
      <c r="X44" s="7">
        <v>0.18382352941176466</v>
      </c>
      <c r="Y44" s="10">
        <v>1</v>
      </c>
      <c r="Z44" s="9">
        <v>1.0526315789473684</v>
      </c>
      <c r="AA44" s="7">
        <v>1.0526315789473684</v>
      </c>
      <c r="AB44" s="7">
        <v>1.1627906976744187</v>
      </c>
      <c r="AC44" s="7">
        <v>1.2195121951219512</v>
      </c>
      <c r="AD44" s="7">
        <v>1.1627906976744187</v>
      </c>
      <c r="AE44" s="7">
        <v>1.6129032258064517</v>
      </c>
      <c r="AF44" s="7">
        <v>0.9</v>
      </c>
      <c r="AG44" s="7">
        <v>1.6666666666666667</v>
      </c>
      <c r="AH44" s="7">
        <v>1.6666666666666667</v>
      </c>
      <c r="AI44" s="7">
        <v>1</v>
      </c>
      <c r="AJ44" s="7">
        <v>0.40485829959514169</v>
      </c>
      <c r="AK44" s="7">
        <v>0.27322404371584696</v>
      </c>
      <c r="AL44" s="10">
        <v>1.1627906976744187</v>
      </c>
      <c r="AM44" s="9">
        <v>15</v>
      </c>
      <c r="AN44" s="7">
        <v>17.900000000000002</v>
      </c>
      <c r="AO44" s="7">
        <v>77.260000000000005</v>
      </c>
      <c r="AP44" s="7">
        <v>64.38</v>
      </c>
      <c r="AQ44" s="7">
        <v>89.579999999999984</v>
      </c>
      <c r="AR44" s="9">
        <v>359.86086841835504</v>
      </c>
      <c r="AS44" s="7">
        <v>63.742328510355335</v>
      </c>
      <c r="AT44" s="7">
        <v>160.53029784230392</v>
      </c>
      <c r="AU44" s="7">
        <v>434.02104229835959</v>
      </c>
      <c r="AV44" s="7">
        <v>161.53235978625773</v>
      </c>
      <c r="AW44" s="10">
        <v>0.9764705882352942</v>
      </c>
    </row>
    <row r="45" spans="1:49" x14ac:dyDescent="0.25">
      <c r="A45" s="38">
        <v>2025</v>
      </c>
      <c r="B45" s="9">
        <v>2.4647887323943669</v>
      </c>
      <c r="C45" s="7">
        <v>2.2407170294494243</v>
      </c>
      <c r="D45" s="7">
        <v>2.1909233176838798</v>
      </c>
      <c r="E45" s="7">
        <v>1.3145539906103278</v>
      </c>
      <c r="F45" s="7">
        <v>4.9295774647887338</v>
      </c>
      <c r="G45" s="7">
        <v>2.8169014084507045</v>
      </c>
      <c r="H45" s="10">
        <v>2.1909233176838798</v>
      </c>
      <c r="I45" s="9">
        <v>1</v>
      </c>
      <c r="J45" s="7">
        <v>0.30120481927710846</v>
      </c>
      <c r="K45" s="7">
        <v>1.25</v>
      </c>
      <c r="L45" s="7">
        <v>2</v>
      </c>
      <c r="M45" s="7">
        <v>1.3333333333333333</v>
      </c>
      <c r="N45" s="7">
        <v>1.2820512820512819</v>
      </c>
      <c r="O45" s="7">
        <v>1.8867924528301885</v>
      </c>
      <c r="P45" s="7">
        <v>0.27027027027027023</v>
      </c>
      <c r="Q45" s="7">
        <v>1</v>
      </c>
      <c r="R45" s="7">
        <v>0.4</v>
      </c>
      <c r="S45" s="10">
        <v>1.3333333333333333</v>
      </c>
      <c r="T45" s="9">
        <v>0.30441400304413996</v>
      </c>
      <c r="U45" s="7">
        <v>6.6666666666666666E-2</v>
      </c>
      <c r="V45" s="7">
        <v>1.6666666666666667</v>
      </c>
      <c r="W45" s="7">
        <v>0.5</v>
      </c>
      <c r="X45" s="7">
        <v>0.18018018018018012</v>
      </c>
      <c r="Y45" s="10">
        <v>1</v>
      </c>
      <c r="Z45" s="9">
        <v>1.0526315789473684</v>
      </c>
      <c r="AA45" s="7">
        <v>1.0526315789473684</v>
      </c>
      <c r="AB45" s="7">
        <v>1.1627906976744187</v>
      </c>
      <c r="AC45" s="7">
        <v>1.2195121951219512</v>
      </c>
      <c r="AD45" s="7">
        <v>1.1627906976744187</v>
      </c>
      <c r="AE45" s="7">
        <v>1.6129032258064517</v>
      </c>
      <c r="AF45" s="7">
        <v>0.9</v>
      </c>
      <c r="AG45" s="7">
        <v>1.6666666666666667</v>
      </c>
      <c r="AH45" s="7">
        <v>1.6666666666666667</v>
      </c>
      <c r="AI45" s="7">
        <v>1</v>
      </c>
      <c r="AJ45" s="7">
        <v>0.40485829959514169</v>
      </c>
      <c r="AK45" s="7">
        <v>0.27173913043478259</v>
      </c>
      <c r="AL45" s="10">
        <v>1.1627906976744187</v>
      </c>
      <c r="AM45" s="9">
        <v>15</v>
      </c>
      <c r="AN45" s="7">
        <v>17.950000000000003</v>
      </c>
      <c r="AO45" s="7">
        <v>77.650000000000006</v>
      </c>
      <c r="AP45" s="7">
        <v>64.699999999999989</v>
      </c>
      <c r="AQ45" s="7">
        <v>91.149999999999977</v>
      </c>
      <c r="AR45" s="9">
        <v>358.52542712297327</v>
      </c>
      <c r="AS45" s="7">
        <v>63.539452020076901</v>
      </c>
      <c r="AT45" s="7">
        <v>159.64994848747503</v>
      </c>
      <c r="AU45" s="7">
        <v>433.07266186083518</v>
      </c>
      <c r="AV45" s="7">
        <v>160.87946990335709</v>
      </c>
      <c r="AW45" s="10">
        <v>0.97352941176470598</v>
      </c>
    </row>
    <row r="46" spans="1:49" x14ac:dyDescent="0.25">
      <c r="A46" s="38">
        <v>2026</v>
      </c>
      <c r="B46" s="9">
        <v>2.461322081575247</v>
      </c>
      <c r="C46" s="7">
        <v>2.2375655287047693</v>
      </c>
      <c r="D46" s="7">
        <v>2.1878418502891064</v>
      </c>
      <c r="E46" s="7">
        <v>1.3127051101734639</v>
      </c>
      <c r="F46" s="7">
        <v>4.922644163150494</v>
      </c>
      <c r="G46" s="7">
        <v>2.8129395218002813</v>
      </c>
      <c r="H46" s="10">
        <v>2.1878418502891064</v>
      </c>
      <c r="I46" s="9">
        <v>1</v>
      </c>
      <c r="J46" s="7">
        <v>0.29875717017208414</v>
      </c>
      <c r="K46" s="7">
        <v>1.25</v>
      </c>
      <c r="L46" s="7">
        <v>1.9841269841269842</v>
      </c>
      <c r="M46" s="7">
        <v>1.3319126265316994</v>
      </c>
      <c r="N46" s="7">
        <v>1.2820512820512819</v>
      </c>
      <c r="O46" s="7">
        <v>1.8768768768768767</v>
      </c>
      <c r="P46" s="7">
        <v>0.26881720430107525</v>
      </c>
      <c r="Q46" s="7">
        <v>1</v>
      </c>
      <c r="R46" s="7">
        <v>0.4</v>
      </c>
      <c r="S46" s="10">
        <v>1.3319126265316994</v>
      </c>
      <c r="T46" s="9">
        <v>0.30229746070133007</v>
      </c>
      <c r="U46" s="7">
        <v>6.6666666666666666E-2</v>
      </c>
      <c r="V46" s="7">
        <v>1.6666666666666667</v>
      </c>
      <c r="W46" s="7">
        <v>0.5</v>
      </c>
      <c r="X46" s="7">
        <v>0.17667844522968193</v>
      </c>
      <c r="Y46" s="10">
        <v>1</v>
      </c>
      <c r="Z46" s="9">
        <v>1.0526315789473684</v>
      </c>
      <c r="AA46" s="7">
        <v>1.0526315789473684</v>
      </c>
      <c r="AB46" s="7">
        <v>1.1627906976744187</v>
      </c>
      <c r="AC46" s="7">
        <v>1.2195121951219512</v>
      </c>
      <c r="AD46" s="7">
        <v>1.1627906976744187</v>
      </c>
      <c r="AE46" s="7">
        <v>1.6129032258064517</v>
      </c>
      <c r="AF46" s="7">
        <v>0.9</v>
      </c>
      <c r="AG46" s="7">
        <v>1.6666666666666667</v>
      </c>
      <c r="AH46" s="7">
        <v>1.6666666666666667</v>
      </c>
      <c r="AI46" s="7">
        <v>1</v>
      </c>
      <c r="AJ46" s="7">
        <v>0.40485829959514169</v>
      </c>
      <c r="AK46" s="7">
        <v>0.27027027027027023</v>
      </c>
      <c r="AL46" s="10">
        <v>1.1627906976744187</v>
      </c>
      <c r="AM46" s="9">
        <v>15</v>
      </c>
      <c r="AN46" s="7">
        <v>18.000000000000004</v>
      </c>
      <c r="AO46" s="7">
        <v>78.040000000000006</v>
      </c>
      <c r="AP46" s="7">
        <v>65.019999999999982</v>
      </c>
      <c r="AQ46" s="7">
        <v>92.71999999999997</v>
      </c>
      <c r="AR46" s="9">
        <v>357.1899858275915</v>
      </c>
      <c r="AS46" s="7">
        <v>63.336575529798466</v>
      </c>
      <c r="AT46" s="7">
        <v>158.76959913264614</v>
      </c>
      <c r="AU46" s="7">
        <v>432.12428142331078</v>
      </c>
      <c r="AV46" s="7">
        <v>160.22658002045645</v>
      </c>
      <c r="AW46" s="10">
        <v>0.97058823529411775</v>
      </c>
    </row>
    <row r="47" spans="1:49" x14ac:dyDescent="0.25">
      <c r="A47" s="38">
        <v>2027</v>
      </c>
      <c r="B47" s="9">
        <v>2.4578651685393269</v>
      </c>
      <c r="C47" s="7">
        <v>2.2344228804902966</v>
      </c>
      <c r="D47" s="7">
        <v>2.1847690387016216</v>
      </c>
      <c r="E47" s="7">
        <v>1.310861423220973</v>
      </c>
      <c r="F47" s="7">
        <v>4.9157303370786538</v>
      </c>
      <c r="G47" s="7">
        <v>2.808988764044944</v>
      </c>
      <c r="H47" s="10">
        <v>2.1847690387016216</v>
      </c>
      <c r="I47" s="9">
        <v>1</v>
      </c>
      <c r="J47" s="7">
        <v>0.29634898055950687</v>
      </c>
      <c r="K47" s="7">
        <v>1.25</v>
      </c>
      <c r="L47" s="7">
        <v>1.9685039370078741</v>
      </c>
      <c r="M47" s="7">
        <v>1.3304949441192122</v>
      </c>
      <c r="N47" s="7">
        <v>1.2820512820512819</v>
      </c>
      <c r="O47" s="7">
        <v>1.86706497386109</v>
      </c>
      <c r="P47" s="7">
        <v>0.26737967914438499</v>
      </c>
      <c r="Q47" s="7">
        <v>1</v>
      </c>
      <c r="R47" s="7">
        <v>0.4</v>
      </c>
      <c r="S47" s="10">
        <v>1.3304949441192122</v>
      </c>
      <c r="T47" s="9">
        <v>0.300210147102972</v>
      </c>
      <c r="U47" s="7">
        <v>6.6666666666666666E-2</v>
      </c>
      <c r="V47" s="7">
        <v>1.6666666666666667</v>
      </c>
      <c r="W47" s="7">
        <v>0.5</v>
      </c>
      <c r="X47" s="7">
        <v>0.17331022530329282</v>
      </c>
      <c r="Y47" s="10">
        <v>1</v>
      </c>
      <c r="Z47" s="9">
        <v>1.0526315789473684</v>
      </c>
      <c r="AA47" s="7">
        <v>1.0526315789473684</v>
      </c>
      <c r="AB47" s="7">
        <v>1.1627906976744187</v>
      </c>
      <c r="AC47" s="7">
        <v>1.2195121951219512</v>
      </c>
      <c r="AD47" s="7">
        <v>1.1627906976744187</v>
      </c>
      <c r="AE47" s="7">
        <v>1.6129032258064517</v>
      </c>
      <c r="AF47" s="7">
        <v>0.9</v>
      </c>
      <c r="AG47" s="7">
        <v>1.6666666666666667</v>
      </c>
      <c r="AH47" s="7">
        <v>1.6666666666666667</v>
      </c>
      <c r="AI47" s="7">
        <v>1</v>
      </c>
      <c r="AJ47" s="7">
        <v>0.40485829959514169</v>
      </c>
      <c r="AK47" s="7">
        <v>0.26881720430107525</v>
      </c>
      <c r="AL47" s="10">
        <v>1.1627906976744187</v>
      </c>
      <c r="AM47" s="9">
        <v>15</v>
      </c>
      <c r="AN47" s="7">
        <v>18.050000000000004</v>
      </c>
      <c r="AO47" s="7">
        <v>78.430000000000007</v>
      </c>
      <c r="AP47" s="7">
        <v>65.339999999999975</v>
      </c>
      <c r="AQ47" s="7">
        <v>94.289999999999964</v>
      </c>
      <c r="AR47" s="9">
        <v>355.85454453220973</v>
      </c>
      <c r="AS47" s="7">
        <v>63.133699039520032</v>
      </c>
      <c r="AT47" s="7">
        <v>157.88924977781724</v>
      </c>
      <c r="AU47" s="7">
        <v>431.17590098578637</v>
      </c>
      <c r="AV47" s="7">
        <v>159.57369013755581</v>
      </c>
      <c r="AW47" s="10">
        <v>0.96764705882352953</v>
      </c>
    </row>
    <row r="48" spans="1:49" x14ac:dyDescent="0.25">
      <c r="A48" s="38">
        <v>2028</v>
      </c>
      <c r="B48" s="9">
        <v>2.4544179523141665</v>
      </c>
      <c r="C48" s="7">
        <v>2.2312890475583327</v>
      </c>
      <c r="D48" s="7">
        <v>2.181704846501479</v>
      </c>
      <c r="E48" s="7">
        <v>1.3090229079008873</v>
      </c>
      <c r="F48" s="7">
        <v>4.908835904628333</v>
      </c>
      <c r="G48" s="7">
        <v>2.8050490883590462</v>
      </c>
      <c r="H48" s="10">
        <v>2.181704846501479</v>
      </c>
      <c r="I48" s="9">
        <v>1</v>
      </c>
      <c r="J48" s="7">
        <v>0.29397930385700843</v>
      </c>
      <c r="K48" s="7">
        <v>1.25</v>
      </c>
      <c r="L48" s="7">
        <v>1.953125</v>
      </c>
      <c r="M48" s="7">
        <v>1.3290802764486973</v>
      </c>
      <c r="N48" s="7">
        <v>1.2820512820512819</v>
      </c>
      <c r="O48" s="7">
        <v>1.8573551263001482</v>
      </c>
      <c r="P48" s="7">
        <v>0.26595744680851063</v>
      </c>
      <c r="Q48" s="7">
        <v>1</v>
      </c>
      <c r="R48" s="7">
        <v>0.4</v>
      </c>
      <c r="S48" s="10">
        <v>1.3290802764486973</v>
      </c>
      <c r="T48" s="9">
        <v>0.29815146094215855</v>
      </c>
      <c r="U48" s="7">
        <v>6.6666666666666666E-2</v>
      </c>
      <c r="V48" s="7">
        <v>1.6666666666666667</v>
      </c>
      <c r="W48" s="7">
        <v>0.5</v>
      </c>
      <c r="X48" s="7">
        <v>0.17006802721088429</v>
      </c>
      <c r="Y48" s="10">
        <v>1</v>
      </c>
      <c r="Z48" s="9">
        <v>1.0526315789473684</v>
      </c>
      <c r="AA48" s="7">
        <v>1.0526315789473684</v>
      </c>
      <c r="AB48" s="7">
        <v>1.1627906976744187</v>
      </c>
      <c r="AC48" s="7">
        <v>1.2195121951219512</v>
      </c>
      <c r="AD48" s="7">
        <v>1.1627906976744187</v>
      </c>
      <c r="AE48" s="7">
        <v>1.6129032258064517</v>
      </c>
      <c r="AF48" s="7">
        <v>0.9</v>
      </c>
      <c r="AG48" s="7">
        <v>1.6666666666666667</v>
      </c>
      <c r="AH48" s="7">
        <v>1.6666666666666667</v>
      </c>
      <c r="AI48" s="7">
        <v>1</v>
      </c>
      <c r="AJ48" s="7">
        <v>0.40485829959514169</v>
      </c>
      <c r="AK48" s="7">
        <v>0.26737967914438499</v>
      </c>
      <c r="AL48" s="10">
        <v>1.1627906976744187</v>
      </c>
      <c r="AM48" s="9">
        <v>15</v>
      </c>
      <c r="AN48" s="7">
        <v>18.100000000000005</v>
      </c>
      <c r="AO48" s="7">
        <v>78.820000000000007</v>
      </c>
      <c r="AP48" s="7">
        <v>65.659999999999968</v>
      </c>
      <c r="AQ48" s="7">
        <v>95.859999999999957</v>
      </c>
      <c r="AR48" s="9">
        <v>354.51910323682796</v>
      </c>
      <c r="AS48" s="7">
        <v>62.930822549241597</v>
      </c>
      <c r="AT48" s="7">
        <v>157.00890042298835</v>
      </c>
      <c r="AU48" s="7">
        <v>430.22752054826196</v>
      </c>
      <c r="AV48" s="7">
        <v>158.92080025465518</v>
      </c>
      <c r="AW48" s="10">
        <v>0.9647058823529413</v>
      </c>
    </row>
    <row r="49" spans="1:49" x14ac:dyDescent="0.25">
      <c r="A49" s="38">
        <v>2029</v>
      </c>
      <c r="B49" s="9">
        <v>2.4509803921568638</v>
      </c>
      <c r="C49" s="7">
        <v>2.2281639928698755</v>
      </c>
      <c r="D49" s="7">
        <v>2.1786492374727651</v>
      </c>
      <c r="E49" s="7">
        <v>1.3071895424836593</v>
      </c>
      <c r="F49" s="7">
        <v>4.9019607843137276</v>
      </c>
      <c r="G49" s="7">
        <v>2.801120448179272</v>
      </c>
      <c r="H49" s="10">
        <v>2.1786492374727651</v>
      </c>
      <c r="I49" s="9">
        <v>1</v>
      </c>
      <c r="J49" s="7">
        <v>0.29164722351843209</v>
      </c>
      <c r="K49" s="7">
        <v>1.25</v>
      </c>
      <c r="L49" s="7">
        <v>1.9379844961240309</v>
      </c>
      <c r="M49" s="7">
        <v>1.3276686139139668</v>
      </c>
      <c r="N49" s="7">
        <v>1.2820512820512819</v>
      </c>
      <c r="O49" s="7">
        <v>1.847745750184774</v>
      </c>
      <c r="P49" s="7">
        <v>0.26455026455026454</v>
      </c>
      <c r="Q49" s="7">
        <v>1</v>
      </c>
      <c r="R49" s="7">
        <v>0.4</v>
      </c>
      <c r="S49" s="10">
        <v>1.3276686139139668</v>
      </c>
      <c r="T49" s="9">
        <v>0.29612081729345563</v>
      </c>
      <c r="U49" s="7">
        <v>6.6666666666666666E-2</v>
      </c>
      <c r="V49" s="7">
        <v>1.6666666666666667</v>
      </c>
      <c r="W49" s="7">
        <v>0.5</v>
      </c>
      <c r="X49" s="7">
        <v>0.16694490818030042</v>
      </c>
      <c r="Y49" s="10">
        <v>1</v>
      </c>
      <c r="Z49" s="9">
        <v>1.0526315789473684</v>
      </c>
      <c r="AA49" s="7">
        <v>1.0526315789473684</v>
      </c>
      <c r="AB49" s="7">
        <v>1.1627906976744187</v>
      </c>
      <c r="AC49" s="7">
        <v>1.2195121951219512</v>
      </c>
      <c r="AD49" s="7">
        <v>1.1627906976744187</v>
      </c>
      <c r="AE49" s="7">
        <v>1.6129032258064517</v>
      </c>
      <c r="AF49" s="7">
        <v>0.9</v>
      </c>
      <c r="AG49" s="7">
        <v>1.6666666666666667</v>
      </c>
      <c r="AH49" s="7">
        <v>1.6666666666666667</v>
      </c>
      <c r="AI49" s="7">
        <v>1</v>
      </c>
      <c r="AJ49" s="7">
        <v>0.40485829959514169</v>
      </c>
      <c r="AK49" s="7">
        <v>0.26595744680851063</v>
      </c>
      <c r="AL49" s="10">
        <v>1.1627906976744187</v>
      </c>
      <c r="AM49" s="9">
        <v>15</v>
      </c>
      <c r="AN49" s="7">
        <v>18.150000000000006</v>
      </c>
      <c r="AO49" s="7">
        <v>79.210000000000008</v>
      </c>
      <c r="AP49" s="7">
        <v>65.979999999999961</v>
      </c>
      <c r="AQ49" s="7">
        <v>97.42999999999995</v>
      </c>
      <c r="AR49" s="9">
        <v>353.18366194144619</v>
      </c>
      <c r="AS49" s="7">
        <v>62.727946058963163</v>
      </c>
      <c r="AT49" s="7">
        <v>156.12855106815945</v>
      </c>
      <c r="AU49" s="7">
        <v>429.27914011073756</v>
      </c>
      <c r="AV49" s="7">
        <v>158.26791037175454</v>
      </c>
      <c r="AW49" s="10">
        <v>0.96176470588235308</v>
      </c>
    </row>
    <row r="50" spans="1:49" x14ac:dyDescent="0.25">
      <c r="A50" s="38">
        <v>2030</v>
      </c>
      <c r="B50" s="9">
        <v>2.4475524475524488</v>
      </c>
      <c r="C50" s="7">
        <v>2.2250476795931347</v>
      </c>
      <c r="D50" s="7">
        <v>2.1756021756021737</v>
      </c>
      <c r="E50" s="7">
        <v>1.3053613053613042</v>
      </c>
      <c r="F50" s="7">
        <v>4.8951048951048977</v>
      </c>
      <c r="G50" s="7">
        <v>2.7972027972027975</v>
      </c>
      <c r="H50" s="10">
        <v>2.1756021756021737</v>
      </c>
      <c r="I50" s="9">
        <v>1</v>
      </c>
      <c r="J50" s="7">
        <v>0.2893518518518518</v>
      </c>
      <c r="K50" s="7">
        <v>1.25</v>
      </c>
      <c r="L50" s="7">
        <v>1.9230769230769229</v>
      </c>
      <c r="M50" s="7">
        <v>1.3262599469496019</v>
      </c>
      <c r="N50" s="7">
        <v>1.2820512820512819</v>
      </c>
      <c r="O50" s="7">
        <v>1.8382352941176465</v>
      </c>
      <c r="P50" s="7">
        <v>0.26315789473684209</v>
      </c>
      <c r="Q50" s="7">
        <v>1</v>
      </c>
      <c r="R50" s="7">
        <v>0.4</v>
      </c>
      <c r="S50" s="10">
        <v>1.3262599469496019</v>
      </c>
      <c r="T50" s="9">
        <v>0.29411764705882354</v>
      </c>
      <c r="U50" s="7">
        <v>6.6666666666666666E-2</v>
      </c>
      <c r="V50" s="7">
        <v>1.6666666666666667</v>
      </c>
      <c r="W50" s="7">
        <v>0.5</v>
      </c>
      <c r="X50" s="7">
        <v>0.16393442622950821</v>
      </c>
      <c r="Y50" s="10">
        <v>1</v>
      </c>
      <c r="Z50" s="9">
        <v>1.0526315789473684</v>
      </c>
      <c r="AA50" s="7">
        <v>1.0526315789473684</v>
      </c>
      <c r="AB50" s="7">
        <v>1.1627906976744187</v>
      </c>
      <c r="AC50" s="7">
        <v>1.2195121951219512</v>
      </c>
      <c r="AD50" s="7">
        <v>1.1627906976744187</v>
      </c>
      <c r="AE50" s="7">
        <v>1.6129032258064517</v>
      </c>
      <c r="AF50" s="7">
        <v>0.9</v>
      </c>
      <c r="AG50" s="7">
        <v>1.6666666666666667</v>
      </c>
      <c r="AH50" s="7">
        <v>1.6666666666666667</v>
      </c>
      <c r="AI50" s="7">
        <v>1</v>
      </c>
      <c r="AJ50" s="7">
        <v>0.40485829959514169</v>
      </c>
      <c r="AK50" s="7">
        <v>0.26455026455026454</v>
      </c>
      <c r="AL50" s="10">
        <v>1.1627906976744187</v>
      </c>
      <c r="AM50" s="9">
        <v>15</v>
      </c>
      <c r="AN50" s="7">
        <v>18.2</v>
      </c>
      <c r="AO50" s="7">
        <v>79.599999999999994</v>
      </c>
      <c r="AP50" s="7">
        <v>66.3</v>
      </c>
      <c r="AQ50" s="7">
        <v>99</v>
      </c>
      <c r="AR50" s="9">
        <v>351.84822064606465</v>
      </c>
      <c r="AS50" s="7">
        <v>62.525069568684714</v>
      </c>
      <c r="AT50" s="7">
        <v>155.24820171333045</v>
      </c>
      <c r="AU50" s="7">
        <v>428.33075967321338</v>
      </c>
      <c r="AV50" s="7">
        <v>157.61502048885401</v>
      </c>
      <c r="AW50" s="10">
        <v>0.95882352941176485</v>
      </c>
    </row>
    <row r="51" spans="1:49" x14ac:dyDescent="0.25">
      <c r="A51" s="38">
        <v>2031</v>
      </c>
      <c r="B51" s="9">
        <v>2.4441340782122918</v>
      </c>
      <c r="C51" s="7">
        <v>2.2219400711020829</v>
      </c>
      <c r="D51" s="7">
        <v>2.1725636250775895</v>
      </c>
      <c r="E51" s="7">
        <v>1.3035381750465538</v>
      </c>
      <c r="F51" s="7">
        <v>4.8882681564245836</v>
      </c>
      <c r="G51" s="7">
        <v>2.7932960893854748</v>
      </c>
      <c r="H51" s="10">
        <v>2.1725636250775895</v>
      </c>
      <c r="I51" s="9">
        <v>1</v>
      </c>
      <c r="J51" s="7">
        <v>0.28709232889297193</v>
      </c>
      <c r="K51" s="7">
        <v>1.25</v>
      </c>
      <c r="L51" s="7">
        <v>1.9083969465648853</v>
      </c>
      <c r="M51" s="7">
        <v>1.3248542660307363</v>
      </c>
      <c r="N51" s="7">
        <v>1.2820512820512819</v>
      </c>
      <c r="O51" s="7">
        <v>1.8288222384784194</v>
      </c>
      <c r="P51" s="7">
        <v>0.26178010471204188</v>
      </c>
      <c r="Q51" s="7">
        <v>1</v>
      </c>
      <c r="R51" s="7">
        <v>0.4</v>
      </c>
      <c r="S51" s="10">
        <v>1.3248542660307363</v>
      </c>
      <c r="T51" s="9">
        <v>0.28901734104046245</v>
      </c>
      <c r="U51" s="7">
        <v>6.6666666666666666E-2</v>
      </c>
      <c r="V51" s="7">
        <v>1.6666666666666667</v>
      </c>
      <c r="W51" s="7">
        <v>0.5</v>
      </c>
      <c r="X51" s="7">
        <v>0.16155088852988692</v>
      </c>
      <c r="Y51" s="10">
        <v>1</v>
      </c>
      <c r="Z51" s="9">
        <v>1.0526315789473684</v>
      </c>
      <c r="AA51" s="7">
        <v>1.0526315789473684</v>
      </c>
      <c r="AB51" s="7">
        <v>1.1627906976744187</v>
      </c>
      <c r="AC51" s="7">
        <v>1.2195121951219512</v>
      </c>
      <c r="AD51" s="7">
        <v>1.1627906976744187</v>
      </c>
      <c r="AE51" s="7">
        <v>1.6129032258064517</v>
      </c>
      <c r="AF51" s="7">
        <v>0.9</v>
      </c>
      <c r="AG51" s="7">
        <v>1.6666666666666667</v>
      </c>
      <c r="AH51" s="7">
        <v>1.6666666666666667</v>
      </c>
      <c r="AI51" s="7">
        <v>1</v>
      </c>
      <c r="AJ51" s="7">
        <v>0.40436716538617057</v>
      </c>
      <c r="AK51" s="7">
        <v>0.26315789473684209</v>
      </c>
      <c r="AL51" s="10">
        <v>1.1627906976744187</v>
      </c>
      <c r="AM51" s="9">
        <v>15</v>
      </c>
      <c r="AN51" s="7">
        <v>18.254599999999996</v>
      </c>
      <c r="AO51" s="7">
        <v>79.99799999999999</v>
      </c>
      <c r="AP51" s="7">
        <v>66.631499999999988</v>
      </c>
      <c r="AQ51" s="7">
        <v>100.782</v>
      </c>
      <c r="AR51" s="9">
        <v>350.51277935068288</v>
      </c>
      <c r="AS51" s="7">
        <v>62.322193078406279</v>
      </c>
      <c r="AT51" s="7">
        <v>154.36785235850155</v>
      </c>
      <c r="AU51" s="7">
        <v>427.38237923568897</v>
      </c>
      <c r="AV51" s="7">
        <v>156.96213060595338</v>
      </c>
      <c r="AW51" s="10">
        <v>0.95588235294117663</v>
      </c>
    </row>
    <row r="52" spans="1:49" x14ac:dyDescent="0.25">
      <c r="A52" s="38">
        <v>2032</v>
      </c>
      <c r="B52" s="9">
        <v>2.4407252440725258</v>
      </c>
      <c r="C52" s="7">
        <v>2.2188411309750227</v>
      </c>
      <c r="D52" s="7">
        <v>2.1695335502866864</v>
      </c>
      <c r="E52" s="7">
        <v>1.3017201301720118</v>
      </c>
      <c r="F52" s="7">
        <v>4.8814504881450516</v>
      </c>
      <c r="G52" s="7">
        <v>2.7894002789400281</v>
      </c>
      <c r="H52" s="10">
        <v>2.1695335502866864</v>
      </c>
      <c r="I52" s="9">
        <v>1</v>
      </c>
      <c r="J52" s="7">
        <v>0.28486782133090244</v>
      </c>
      <c r="K52" s="7">
        <v>1.25</v>
      </c>
      <c r="L52" s="7">
        <v>1.8939393939393938</v>
      </c>
      <c r="M52" s="7">
        <v>1.3234515616728424</v>
      </c>
      <c r="N52" s="7">
        <v>1.2820512820512819</v>
      </c>
      <c r="O52" s="7">
        <v>1.8195050946142644</v>
      </c>
      <c r="P52" s="7">
        <v>0.26041666666666663</v>
      </c>
      <c r="Q52" s="7">
        <v>1</v>
      </c>
      <c r="R52" s="7">
        <v>0.4</v>
      </c>
      <c r="S52" s="10">
        <v>1.3234515616728424</v>
      </c>
      <c r="T52" s="9">
        <v>0.28409090909090912</v>
      </c>
      <c r="U52" s="7">
        <v>6.6666666666666666E-2</v>
      </c>
      <c r="V52" s="7">
        <v>1.6666666666666667</v>
      </c>
      <c r="W52" s="7">
        <v>0.5</v>
      </c>
      <c r="X52" s="7">
        <v>0.15923566878980894</v>
      </c>
      <c r="Y52" s="10">
        <v>1</v>
      </c>
      <c r="Z52" s="9">
        <v>1.0526315789473684</v>
      </c>
      <c r="AA52" s="7">
        <v>1.0526315789473684</v>
      </c>
      <c r="AB52" s="7">
        <v>1.1627906976744187</v>
      </c>
      <c r="AC52" s="7">
        <v>1.2195121951219512</v>
      </c>
      <c r="AD52" s="7">
        <v>1.1627906976744187</v>
      </c>
      <c r="AE52" s="7">
        <v>1.6129032258064517</v>
      </c>
      <c r="AF52" s="7">
        <v>0.9</v>
      </c>
      <c r="AG52" s="7">
        <v>1.6666666666666667</v>
      </c>
      <c r="AH52" s="7">
        <v>1.6666666666666667</v>
      </c>
      <c r="AI52" s="7">
        <v>1</v>
      </c>
      <c r="AJ52" s="7">
        <v>0.40387722132471721</v>
      </c>
      <c r="AK52" s="7">
        <v>0.26178010471204188</v>
      </c>
      <c r="AL52" s="10">
        <v>1.1627906976744187</v>
      </c>
      <c r="AM52" s="9">
        <v>15</v>
      </c>
      <c r="AN52" s="7">
        <v>18.309363799999993</v>
      </c>
      <c r="AO52" s="7">
        <v>80.397989999999979</v>
      </c>
      <c r="AP52" s="7">
        <v>66.964657499999987</v>
      </c>
      <c r="AQ52" s="7">
        <v>102.596076</v>
      </c>
      <c r="AR52" s="9">
        <v>349.17733805530111</v>
      </c>
      <c r="AS52" s="7">
        <v>62.119316588127845</v>
      </c>
      <c r="AT52" s="7">
        <v>153.48750300367266</v>
      </c>
      <c r="AU52" s="7">
        <v>426.43399879816457</v>
      </c>
      <c r="AV52" s="7">
        <v>156.30924072305274</v>
      </c>
      <c r="AW52" s="10">
        <v>0.9529411764705884</v>
      </c>
    </row>
    <row r="53" spans="1:49" x14ac:dyDescent="0.25">
      <c r="A53" s="38">
        <v>2033</v>
      </c>
      <c r="B53" s="9">
        <v>2.4373259052924805</v>
      </c>
      <c r="C53" s="7">
        <v>2.2157508229931633</v>
      </c>
      <c r="D53" s="7">
        <v>2.1665119158155348</v>
      </c>
      <c r="E53" s="7">
        <v>1.2999071494893208</v>
      </c>
      <c r="F53" s="7">
        <v>4.874651810584961</v>
      </c>
      <c r="G53" s="7">
        <v>2.785515320334262</v>
      </c>
      <c r="H53" s="10">
        <v>2.1665119158155348</v>
      </c>
      <c r="I53" s="9">
        <v>1</v>
      </c>
      <c r="J53" s="7">
        <v>0.28267752148349157</v>
      </c>
      <c r="K53" s="7">
        <v>1.25</v>
      </c>
      <c r="L53" s="7">
        <v>1.8796992481203008</v>
      </c>
      <c r="M53" s="7">
        <v>1.3220518244315174</v>
      </c>
      <c r="N53" s="7">
        <v>1.2820512820512819</v>
      </c>
      <c r="O53" s="7">
        <v>1.8102824040550318</v>
      </c>
      <c r="P53" s="7">
        <v>0.25906735751295334</v>
      </c>
      <c r="Q53" s="7">
        <v>1</v>
      </c>
      <c r="R53" s="7">
        <v>0.4</v>
      </c>
      <c r="S53" s="10">
        <v>1.3220518244315174</v>
      </c>
      <c r="T53" s="9">
        <v>0.27932960893854747</v>
      </c>
      <c r="U53" s="7">
        <v>6.6666666666666666E-2</v>
      </c>
      <c r="V53" s="7">
        <v>1.6666666666666667</v>
      </c>
      <c r="W53" s="7">
        <v>0.5</v>
      </c>
      <c r="X53" s="7">
        <v>0.15698587127158559</v>
      </c>
      <c r="Y53" s="10">
        <v>1</v>
      </c>
      <c r="Z53" s="9">
        <v>1.0526315789473684</v>
      </c>
      <c r="AA53" s="7">
        <v>1.0526315789473684</v>
      </c>
      <c r="AB53" s="7">
        <v>1.1627906976744187</v>
      </c>
      <c r="AC53" s="7">
        <v>1.2195121951219512</v>
      </c>
      <c r="AD53" s="7">
        <v>1.1627906976744187</v>
      </c>
      <c r="AE53" s="7">
        <v>1.6129032258064517</v>
      </c>
      <c r="AF53" s="7">
        <v>0.9</v>
      </c>
      <c r="AG53" s="7">
        <v>1.6666666666666667</v>
      </c>
      <c r="AH53" s="7">
        <v>1.6666666666666667</v>
      </c>
      <c r="AI53" s="7">
        <v>1</v>
      </c>
      <c r="AJ53" s="7">
        <v>0.40338846308995552</v>
      </c>
      <c r="AK53" s="7">
        <v>0.26041666666666669</v>
      </c>
      <c r="AL53" s="10">
        <v>1.1627906976744187</v>
      </c>
      <c r="AM53" s="9">
        <v>15</v>
      </c>
      <c r="AN53" s="7">
        <v>18.36429189139999</v>
      </c>
      <c r="AO53" s="7">
        <v>80.799979949999965</v>
      </c>
      <c r="AP53" s="7">
        <v>67.299480787499974</v>
      </c>
      <c r="AQ53" s="7">
        <v>104.44280536799999</v>
      </c>
      <c r="AR53" s="9">
        <v>347.84189675991934</v>
      </c>
      <c r="AS53" s="7">
        <v>61.91644009784941</v>
      </c>
      <c r="AT53" s="7">
        <v>152.60715364884376</v>
      </c>
      <c r="AU53" s="7">
        <v>425.48561836064016</v>
      </c>
      <c r="AV53" s="7">
        <v>155.6563508401521</v>
      </c>
      <c r="AW53" s="10">
        <v>0.95000000000000018</v>
      </c>
    </row>
    <row r="54" spans="1:49" x14ac:dyDescent="0.25">
      <c r="A54" s="38">
        <v>2034</v>
      </c>
      <c r="B54" s="9">
        <v>2.433936022253131</v>
      </c>
      <c r="C54" s="7">
        <v>2.2126691111392089</v>
      </c>
      <c r="D54" s="7">
        <v>2.1634986864472237</v>
      </c>
      <c r="E54" s="7">
        <v>1.2980992118683343</v>
      </c>
      <c r="F54" s="7">
        <v>4.867872044506262</v>
      </c>
      <c r="G54" s="7">
        <v>2.781641168289291</v>
      </c>
      <c r="H54" s="10">
        <v>2.1634986864472237</v>
      </c>
      <c r="I54" s="9">
        <v>1</v>
      </c>
      <c r="J54" s="7">
        <v>0.28052064631956908</v>
      </c>
      <c r="K54" s="7">
        <v>1.25</v>
      </c>
      <c r="L54" s="7">
        <v>1.8656716417910446</v>
      </c>
      <c r="M54" s="7">
        <v>1.3206550449022711</v>
      </c>
      <c r="N54" s="7">
        <v>1.2820512820512819</v>
      </c>
      <c r="O54" s="7">
        <v>1.8011527377521606</v>
      </c>
      <c r="P54" s="7">
        <v>0.25773195876288657</v>
      </c>
      <c r="Q54" s="7">
        <v>1</v>
      </c>
      <c r="R54" s="7">
        <v>0.4</v>
      </c>
      <c r="S54" s="10">
        <v>1.3206550449022711</v>
      </c>
      <c r="T54" s="9">
        <v>0.27472527472527469</v>
      </c>
      <c r="U54" s="7">
        <v>6.6666666666666666E-2</v>
      </c>
      <c r="V54" s="7">
        <v>1.6666666666666667</v>
      </c>
      <c r="W54" s="7">
        <v>0.5</v>
      </c>
      <c r="X54" s="7">
        <v>0.15479876160990713</v>
      </c>
      <c r="Y54" s="10">
        <v>1</v>
      </c>
      <c r="Z54" s="9">
        <v>1.0526315789473684</v>
      </c>
      <c r="AA54" s="7">
        <v>1.0526315789473684</v>
      </c>
      <c r="AB54" s="7">
        <v>1.1627906976744187</v>
      </c>
      <c r="AC54" s="7">
        <v>1.2195121951219512</v>
      </c>
      <c r="AD54" s="7">
        <v>1.1627906976744187</v>
      </c>
      <c r="AE54" s="7">
        <v>1.6129032258064517</v>
      </c>
      <c r="AF54" s="7">
        <v>0.9</v>
      </c>
      <c r="AG54" s="7">
        <v>1.6666666666666667</v>
      </c>
      <c r="AH54" s="7">
        <v>1.6666666666666667</v>
      </c>
      <c r="AI54" s="7">
        <v>1</v>
      </c>
      <c r="AJ54" s="7">
        <v>0.40290088638194993</v>
      </c>
      <c r="AK54" s="7">
        <v>0.2590673575129534</v>
      </c>
      <c r="AL54" s="10">
        <v>1.1627906976744187</v>
      </c>
      <c r="AM54" s="9">
        <v>15</v>
      </c>
      <c r="AN54" s="7">
        <v>18.419384767074188</v>
      </c>
      <c r="AO54" s="7">
        <v>81.203979849749956</v>
      </c>
      <c r="AP54" s="7">
        <v>67.635978191437459</v>
      </c>
      <c r="AQ54" s="7">
        <v>106.32277586462399</v>
      </c>
      <c r="AR54" s="9">
        <v>346.50645546453757</v>
      </c>
      <c r="AS54" s="7">
        <v>61.713563607570975</v>
      </c>
      <c r="AT54" s="7">
        <v>151.72680429401487</v>
      </c>
      <c r="AU54" s="7">
        <v>424.53723792311575</v>
      </c>
      <c r="AV54" s="7">
        <v>155.00346095725146</v>
      </c>
      <c r="AW54" s="10">
        <v>0.94705882352941195</v>
      </c>
    </row>
    <row r="55" spans="1:49" x14ac:dyDescent="0.25">
      <c r="A55" s="38">
        <v>2035</v>
      </c>
      <c r="B55" s="9">
        <v>2.4305555555555571</v>
      </c>
      <c r="C55" s="7">
        <v>2.2095959595959602</v>
      </c>
      <c r="D55" s="7">
        <v>2.1604938271604914</v>
      </c>
      <c r="E55" s="7">
        <v>1.2962962962962949</v>
      </c>
      <c r="F55" s="7">
        <v>4.8611111111111143</v>
      </c>
      <c r="G55" s="7">
        <v>2.7777777777777777</v>
      </c>
      <c r="H55" s="10">
        <v>2.1604938271604914</v>
      </c>
      <c r="I55" s="9">
        <v>1</v>
      </c>
      <c r="J55" s="7">
        <v>0.27839643652561241</v>
      </c>
      <c r="K55" s="7">
        <v>1.25</v>
      </c>
      <c r="L55" s="7">
        <v>1.8518518518518516</v>
      </c>
      <c r="M55" s="7">
        <v>1.3192612137203161</v>
      </c>
      <c r="N55" s="7">
        <v>1.2820512820512819</v>
      </c>
      <c r="O55" s="7">
        <v>1.7921146953405009</v>
      </c>
      <c r="P55" s="7">
        <v>0.25641025641025639</v>
      </c>
      <c r="Q55" s="7">
        <v>1</v>
      </c>
      <c r="R55" s="7">
        <v>0.4</v>
      </c>
      <c r="S55" s="10">
        <v>1.3192612137203161</v>
      </c>
      <c r="T55" s="9">
        <v>0.27027027027027023</v>
      </c>
      <c r="U55" s="7">
        <v>6.6666666666666666E-2</v>
      </c>
      <c r="V55" s="7">
        <v>1.6666666666666667</v>
      </c>
      <c r="W55" s="7">
        <v>0.5</v>
      </c>
      <c r="X55" s="7">
        <v>0.15267175572519087</v>
      </c>
      <c r="Y55" s="10">
        <v>1</v>
      </c>
      <c r="Z55" s="9">
        <v>1.0526315789473684</v>
      </c>
      <c r="AA55" s="7">
        <v>1.0526315789473684</v>
      </c>
      <c r="AB55" s="7">
        <v>1.1627906976744187</v>
      </c>
      <c r="AC55" s="7">
        <v>1.2195121951219512</v>
      </c>
      <c r="AD55" s="7">
        <v>1.1627906976744187</v>
      </c>
      <c r="AE55" s="7">
        <v>1.6129032258064517</v>
      </c>
      <c r="AF55" s="7">
        <v>0.9</v>
      </c>
      <c r="AG55" s="7">
        <v>1.6666666666666667</v>
      </c>
      <c r="AH55" s="7">
        <v>1.6666666666666667</v>
      </c>
      <c r="AI55" s="7">
        <v>1</v>
      </c>
      <c r="AJ55" s="7">
        <v>0.40241448692152904</v>
      </c>
      <c r="AK55" s="7">
        <v>0.25773195876288663</v>
      </c>
      <c r="AL55" s="10">
        <v>1.1627906976744187</v>
      </c>
      <c r="AM55" s="9">
        <v>15</v>
      </c>
      <c r="AN55" s="7">
        <v>18.474642921375409</v>
      </c>
      <c r="AO55" s="7">
        <v>81.609999748998703</v>
      </c>
      <c r="AP55" s="7">
        <v>67.974158082394638</v>
      </c>
      <c r="AQ55" s="7">
        <v>108.23658583018722</v>
      </c>
      <c r="AR55" s="9">
        <v>345.1710141691558</v>
      </c>
      <c r="AS55" s="7">
        <v>61.510687117292541</v>
      </c>
      <c r="AT55" s="7">
        <v>150.84645493918597</v>
      </c>
      <c r="AU55" s="7">
        <v>423.58885748559135</v>
      </c>
      <c r="AV55" s="7">
        <v>154.35057107435082</v>
      </c>
      <c r="AW55" s="10">
        <v>0.94411764705882373</v>
      </c>
    </row>
    <row r="56" spans="1:49" x14ac:dyDescent="0.25">
      <c r="A56" s="38">
        <v>2036</v>
      </c>
      <c r="B56" s="9">
        <v>2.4271844660194191</v>
      </c>
      <c r="C56" s="7">
        <v>2.2065313327449254</v>
      </c>
      <c r="D56" s="7">
        <v>2.1574973031283688</v>
      </c>
      <c r="E56" s="7">
        <v>1.2944983818770213</v>
      </c>
      <c r="F56" s="7">
        <v>4.8543689320388381</v>
      </c>
      <c r="G56" s="7">
        <v>2.7739251040221915</v>
      </c>
      <c r="H56" s="10">
        <v>2.1574973031283688</v>
      </c>
      <c r="I56" s="9">
        <v>1</v>
      </c>
      <c r="J56" s="7">
        <v>0.27630415561450034</v>
      </c>
      <c r="K56" s="7">
        <v>1.25</v>
      </c>
      <c r="L56" s="7">
        <v>1.838235294117647</v>
      </c>
      <c r="M56" s="7">
        <v>1.317870321560358</v>
      </c>
      <c r="N56" s="7">
        <v>1.2820512820512819</v>
      </c>
      <c r="O56" s="7">
        <v>1.7831669044222529</v>
      </c>
      <c r="P56" s="7">
        <v>0.25510204081632648</v>
      </c>
      <c r="Q56" s="7">
        <v>1</v>
      </c>
      <c r="R56" s="7">
        <v>0.4</v>
      </c>
      <c r="S56" s="10">
        <v>1.317870321560358</v>
      </c>
      <c r="T56" s="9">
        <v>0.26595744680851063</v>
      </c>
      <c r="U56" s="7">
        <v>6.6666666666666666E-2</v>
      </c>
      <c r="V56" s="7">
        <v>1.6666666666666667</v>
      </c>
      <c r="W56" s="7">
        <v>0.5</v>
      </c>
      <c r="X56" s="7">
        <v>0.15060240963855426</v>
      </c>
      <c r="Y56" s="10">
        <v>1</v>
      </c>
      <c r="Z56" s="9">
        <v>1.0526315789473684</v>
      </c>
      <c r="AA56" s="7">
        <v>1.0526315789473684</v>
      </c>
      <c r="AB56" s="7">
        <v>1.1627906976744187</v>
      </c>
      <c r="AC56" s="7">
        <v>1.2195121951219512</v>
      </c>
      <c r="AD56" s="7">
        <v>1.1627906976744187</v>
      </c>
      <c r="AE56" s="7">
        <v>1.6129032258064517</v>
      </c>
      <c r="AF56" s="7">
        <v>0.9</v>
      </c>
      <c r="AG56" s="7">
        <v>1.6666666666666667</v>
      </c>
      <c r="AH56" s="7">
        <v>1.6666666666666667</v>
      </c>
      <c r="AI56" s="7">
        <v>1</v>
      </c>
      <c r="AJ56" s="7">
        <v>0.40192926045016064</v>
      </c>
      <c r="AK56" s="7">
        <v>0.25641025641025644</v>
      </c>
      <c r="AL56" s="10">
        <v>1.1627906976744187</v>
      </c>
      <c r="AM56" s="9">
        <v>15</v>
      </c>
      <c r="AN56" s="7">
        <v>18.530066850139534</v>
      </c>
      <c r="AO56" s="7">
        <v>82.018049747743689</v>
      </c>
      <c r="AP56" s="7">
        <v>68.314028872806603</v>
      </c>
      <c r="AQ56" s="7">
        <v>110.1848443751306</v>
      </c>
      <c r="AR56" s="9">
        <v>343.83557287377403</v>
      </c>
      <c r="AS56" s="7">
        <v>61.307810627014106</v>
      </c>
      <c r="AT56" s="7">
        <v>149.96610558435708</v>
      </c>
      <c r="AU56" s="7">
        <v>422.64047704806694</v>
      </c>
      <c r="AV56" s="7">
        <v>153.69768119145019</v>
      </c>
      <c r="AW56" s="10">
        <v>0.9411764705882355</v>
      </c>
    </row>
    <row r="57" spans="1:49" x14ac:dyDescent="0.25">
      <c r="A57" s="38">
        <v>2037</v>
      </c>
      <c r="B57" s="9">
        <v>2.4238227146814424</v>
      </c>
      <c r="C57" s="7">
        <v>2.2034751951649465</v>
      </c>
      <c r="D57" s="7">
        <v>2.1545090797168336</v>
      </c>
      <c r="E57" s="7">
        <v>1.2927054478301001</v>
      </c>
      <c r="F57" s="7">
        <v>4.8476454293628848</v>
      </c>
      <c r="G57" s="7">
        <v>2.770083102493075</v>
      </c>
      <c r="H57" s="10">
        <v>2.1545090797168336</v>
      </c>
      <c r="I57" s="9">
        <v>1</v>
      </c>
      <c r="J57" s="7">
        <v>0.27424308907415523</v>
      </c>
      <c r="K57" s="7">
        <v>1.25</v>
      </c>
      <c r="L57" s="7">
        <v>1.824817518248175</v>
      </c>
      <c r="M57" s="7">
        <v>1.316482359136387</v>
      </c>
      <c r="N57" s="7">
        <v>1.2820512820512819</v>
      </c>
      <c r="O57" s="7">
        <v>1.7743080198722487</v>
      </c>
      <c r="P57" s="7">
        <v>0.25380710659898476</v>
      </c>
      <c r="Q57" s="7">
        <v>1</v>
      </c>
      <c r="R57" s="7">
        <v>0.4</v>
      </c>
      <c r="S57" s="10">
        <v>1.316482359136387</v>
      </c>
      <c r="T57" s="9">
        <v>0.26178010471204188</v>
      </c>
      <c r="U57" s="7">
        <v>6.6666666666666666E-2</v>
      </c>
      <c r="V57" s="7">
        <v>1.6666666666666667</v>
      </c>
      <c r="W57" s="7">
        <v>0.5</v>
      </c>
      <c r="X57" s="7">
        <v>0.14858841010401191</v>
      </c>
      <c r="Y57" s="10">
        <v>1</v>
      </c>
      <c r="Z57" s="9">
        <v>1.0526315789473684</v>
      </c>
      <c r="AA57" s="7">
        <v>1.0526315789473684</v>
      </c>
      <c r="AB57" s="7">
        <v>1.1627906976744187</v>
      </c>
      <c r="AC57" s="7">
        <v>1.2195121951219512</v>
      </c>
      <c r="AD57" s="7">
        <v>1.1627906976744187</v>
      </c>
      <c r="AE57" s="7">
        <v>1.6129032258064517</v>
      </c>
      <c r="AF57" s="7">
        <v>0.9</v>
      </c>
      <c r="AG57" s="7">
        <v>1.6666666666666667</v>
      </c>
      <c r="AH57" s="7">
        <v>1.6666666666666667</v>
      </c>
      <c r="AI57" s="7">
        <v>1</v>
      </c>
      <c r="AJ57" s="7">
        <v>0.4014452027298272</v>
      </c>
      <c r="AK57" s="7">
        <v>0.25510204081632654</v>
      </c>
      <c r="AL57" s="10">
        <v>1.1627906976744187</v>
      </c>
      <c r="AM57" s="9">
        <v>15</v>
      </c>
      <c r="AN57" s="7">
        <v>18.585657050689949</v>
      </c>
      <c r="AO57" s="7">
        <v>82.4281399964824</v>
      </c>
      <c r="AP57" s="7">
        <v>68.65559901717063</v>
      </c>
      <c r="AQ57" s="7">
        <v>112.16817157388294</v>
      </c>
      <c r="AR57" s="9">
        <v>342.50013157839226</v>
      </c>
      <c r="AS57" s="7">
        <v>61.104934136735672</v>
      </c>
      <c r="AT57" s="7">
        <v>149.08575622952819</v>
      </c>
      <c r="AU57" s="7">
        <v>421.69209661054254</v>
      </c>
      <c r="AV57" s="7">
        <v>153.04479130854955</v>
      </c>
      <c r="AW57" s="10">
        <v>0.93823529411764728</v>
      </c>
    </row>
    <row r="58" spans="1:49" x14ac:dyDescent="0.25">
      <c r="A58" s="38">
        <v>2038</v>
      </c>
      <c r="B58" s="9">
        <v>2.4204702627939163</v>
      </c>
      <c r="C58" s="7">
        <v>2.2004275116308318</v>
      </c>
      <c r="D58" s="7">
        <v>2.1515291224834767</v>
      </c>
      <c r="E58" s="7">
        <v>1.2909174734900861</v>
      </c>
      <c r="F58" s="7">
        <v>4.8409405255878326</v>
      </c>
      <c r="G58" s="7">
        <v>2.7662517289073305</v>
      </c>
      <c r="H58" s="10">
        <v>2.1515291224834767</v>
      </c>
      <c r="I58" s="9">
        <v>1</v>
      </c>
      <c r="J58" s="7">
        <v>0.27221254355400687</v>
      </c>
      <c r="K58" s="7">
        <v>1.25</v>
      </c>
      <c r="L58" s="7">
        <v>1.8115942028985506</v>
      </c>
      <c r="M58" s="7">
        <v>1.3150973172014724</v>
      </c>
      <c r="N58" s="7">
        <v>1.2820512820512819</v>
      </c>
      <c r="O58" s="7">
        <v>1.7655367231638408</v>
      </c>
      <c r="P58" s="7">
        <v>0.25252525252525249</v>
      </c>
      <c r="Q58" s="7">
        <v>1</v>
      </c>
      <c r="R58" s="7">
        <v>0.4</v>
      </c>
      <c r="S58" s="10">
        <v>1.3150973172014724</v>
      </c>
      <c r="T58" s="9">
        <v>0.25773195876288657</v>
      </c>
      <c r="U58" s="7">
        <v>6.6666666666666666E-2</v>
      </c>
      <c r="V58" s="7">
        <v>1.6666666666666667</v>
      </c>
      <c r="W58" s="7">
        <v>0.5</v>
      </c>
      <c r="X58" s="7">
        <v>0.14662756598240473</v>
      </c>
      <c r="Y58" s="10">
        <v>1</v>
      </c>
      <c r="Z58" s="9">
        <v>1.0526315789473684</v>
      </c>
      <c r="AA58" s="7">
        <v>1.0526315789473684</v>
      </c>
      <c r="AB58" s="7">
        <v>1.1627906976744187</v>
      </c>
      <c r="AC58" s="7">
        <v>1.2195121951219512</v>
      </c>
      <c r="AD58" s="7">
        <v>1.1627906976744187</v>
      </c>
      <c r="AE58" s="7">
        <v>1.6129032258064517</v>
      </c>
      <c r="AF58" s="7">
        <v>0.9</v>
      </c>
      <c r="AG58" s="7">
        <v>1.6666666666666667</v>
      </c>
      <c r="AH58" s="7">
        <v>1.6666666666666667</v>
      </c>
      <c r="AI58" s="7">
        <v>1</v>
      </c>
      <c r="AJ58" s="7">
        <v>0.4009623095429028</v>
      </c>
      <c r="AK58" s="7">
        <v>0.25380710659898476</v>
      </c>
      <c r="AL58" s="10">
        <v>1.1627906976744187</v>
      </c>
      <c r="AM58" s="9">
        <v>15</v>
      </c>
      <c r="AN58" s="7">
        <v>18.641414021842017</v>
      </c>
      <c r="AO58" s="7">
        <v>82.840280696464802</v>
      </c>
      <c r="AP58" s="7">
        <v>68.998877012256472</v>
      </c>
      <c r="AQ58" s="7">
        <v>114.18719866221284</v>
      </c>
      <c r="AR58" s="9">
        <v>341.16469028301049</v>
      </c>
      <c r="AS58" s="7">
        <v>60.902057646457237</v>
      </c>
      <c r="AT58" s="7">
        <v>148.20540687469929</v>
      </c>
      <c r="AU58" s="7">
        <v>420.74371617301813</v>
      </c>
      <c r="AV58" s="7">
        <v>152.39190142564891</v>
      </c>
      <c r="AW58" s="10">
        <v>0.93529411764705905</v>
      </c>
    </row>
    <row r="59" spans="1:49" x14ac:dyDescent="0.25">
      <c r="A59" s="38">
        <v>2039</v>
      </c>
      <c r="B59" s="9">
        <v>2.4171270718232063</v>
      </c>
      <c r="C59" s="7">
        <v>2.1973882471120048</v>
      </c>
      <c r="D59" s="7">
        <v>2.1485573971761789</v>
      </c>
      <c r="E59" s="7">
        <v>1.2891344383057075</v>
      </c>
      <c r="F59" s="7">
        <v>4.8342541436464126</v>
      </c>
      <c r="G59" s="7">
        <v>2.7624309392265194</v>
      </c>
      <c r="H59" s="10">
        <v>2.1485573971761789</v>
      </c>
      <c r="I59" s="9">
        <v>1</v>
      </c>
      <c r="J59" s="7">
        <v>0.27021184608733234</v>
      </c>
      <c r="K59" s="7">
        <v>1.25</v>
      </c>
      <c r="L59" s="7">
        <v>1.7985611510791366</v>
      </c>
      <c r="M59" s="7">
        <v>1.313715186547556</v>
      </c>
      <c r="N59" s="7">
        <v>1.2820512820512819</v>
      </c>
      <c r="O59" s="7">
        <v>1.7568517217146862</v>
      </c>
      <c r="P59" s="7">
        <v>0.25125628140703515</v>
      </c>
      <c r="Q59" s="7">
        <v>1</v>
      </c>
      <c r="R59" s="7">
        <v>0.4</v>
      </c>
      <c r="S59" s="10">
        <v>1.313715186547556</v>
      </c>
      <c r="T59" s="9">
        <v>0.25380710659898476</v>
      </c>
      <c r="U59" s="7">
        <v>6.6666666666666666E-2</v>
      </c>
      <c r="V59" s="7">
        <v>1.6666666666666667</v>
      </c>
      <c r="W59" s="7">
        <v>0.5</v>
      </c>
      <c r="X59" s="7">
        <v>0.14471780028943562</v>
      </c>
      <c r="Y59" s="10">
        <v>1</v>
      </c>
      <c r="Z59" s="9">
        <v>1.0526315789473684</v>
      </c>
      <c r="AA59" s="7">
        <v>1.0526315789473684</v>
      </c>
      <c r="AB59" s="7">
        <v>1.1627906976744187</v>
      </c>
      <c r="AC59" s="7">
        <v>1.2195121951219512</v>
      </c>
      <c r="AD59" s="7">
        <v>1.1627906976744187</v>
      </c>
      <c r="AE59" s="7">
        <v>1.6129032258064517</v>
      </c>
      <c r="AF59" s="7">
        <v>0.9</v>
      </c>
      <c r="AG59" s="7">
        <v>1.6666666666666667</v>
      </c>
      <c r="AH59" s="7">
        <v>1.6666666666666667</v>
      </c>
      <c r="AI59" s="7">
        <v>1</v>
      </c>
      <c r="AJ59" s="7">
        <v>0.40048057669203024</v>
      </c>
      <c r="AK59" s="7">
        <v>0.25252525252525254</v>
      </c>
      <c r="AL59" s="10">
        <v>1.1627906976744187</v>
      </c>
      <c r="AM59" s="9">
        <v>15</v>
      </c>
      <c r="AN59" s="7">
        <v>18.69733826390754</v>
      </c>
      <c r="AO59" s="7">
        <v>83.254482099947111</v>
      </c>
      <c r="AP59" s="7">
        <v>69.343871397317741</v>
      </c>
      <c r="AQ59" s="7">
        <v>116.24256823813266</v>
      </c>
      <c r="AR59" s="9">
        <v>339.82924898762872</v>
      </c>
      <c r="AS59" s="7">
        <v>60.699181156178803</v>
      </c>
      <c r="AT59" s="7">
        <v>147.3250575198704</v>
      </c>
      <c r="AU59" s="7">
        <v>419.79533573549372</v>
      </c>
      <c r="AV59" s="7">
        <v>151.73901154274827</v>
      </c>
      <c r="AW59" s="10">
        <v>0.93235294117647083</v>
      </c>
    </row>
    <row r="60" spans="1:49" x14ac:dyDescent="0.25">
      <c r="A60" s="38">
        <v>2040</v>
      </c>
      <c r="B60" s="9">
        <v>2.413793103448278</v>
      </c>
      <c r="C60" s="7">
        <v>2.1943573667711607</v>
      </c>
      <c r="D60" s="7">
        <v>2.145593869731798</v>
      </c>
      <c r="E60" s="7">
        <v>1.2873563218390789</v>
      </c>
      <c r="F60" s="7">
        <v>4.827586206896556</v>
      </c>
      <c r="G60" s="7">
        <v>2.7586206896551726</v>
      </c>
      <c r="H60" s="10">
        <v>2.145593869731798</v>
      </c>
      <c r="I60" s="9">
        <v>1</v>
      </c>
      <c r="J60" s="7">
        <v>0.26824034334763935</v>
      </c>
      <c r="K60" s="7">
        <v>1.25</v>
      </c>
      <c r="L60" s="7">
        <v>1.7857142857142856</v>
      </c>
      <c r="M60" s="7">
        <v>1.3123359580052487</v>
      </c>
      <c r="N60" s="7">
        <v>1.2820512820512819</v>
      </c>
      <c r="O60" s="7">
        <v>1.748251748251747</v>
      </c>
      <c r="P60" s="7">
        <v>0.25</v>
      </c>
      <c r="Q60" s="7">
        <v>1</v>
      </c>
      <c r="R60" s="7">
        <v>0.4</v>
      </c>
      <c r="S60" s="10">
        <v>1.3123359580052487</v>
      </c>
      <c r="T60" s="9">
        <v>0.25</v>
      </c>
      <c r="U60" s="7">
        <v>6.6666666666666666E-2</v>
      </c>
      <c r="V60" s="7">
        <v>1.6666666666666667</v>
      </c>
      <c r="W60" s="7">
        <v>0.5</v>
      </c>
      <c r="X60" s="7">
        <v>0.14285714285714285</v>
      </c>
      <c r="Y60" s="10">
        <v>1</v>
      </c>
      <c r="Z60" s="9">
        <v>1.0526315789473684</v>
      </c>
      <c r="AA60" s="7">
        <v>1.0526315789473684</v>
      </c>
      <c r="AB60" s="7">
        <v>1.1627906976744187</v>
      </c>
      <c r="AC60" s="7">
        <v>1.2195121951219512</v>
      </c>
      <c r="AD60" s="7">
        <v>1.1627906976744187</v>
      </c>
      <c r="AE60" s="7">
        <v>1.6129032258064517</v>
      </c>
      <c r="AF60" s="7">
        <v>0.9</v>
      </c>
      <c r="AG60" s="7">
        <v>1.6666666666666667</v>
      </c>
      <c r="AH60" s="7">
        <v>1.6666666666666667</v>
      </c>
      <c r="AI60" s="7">
        <v>1</v>
      </c>
      <c r="AJ60" s="7">
        <v>0.4</v>
      </c>
      <c r="AK60" s="7">
        <v>0.25125628140703515</v>
      </c>
      <c r="AL60" s="10">
        <v>1.1627906976744187</v>
      </c>
      <c r="AM60" s="9">
        <v>15</v>
      </c>
      <c r="AN60" s="7">
        <v>18.753430278699259</v>
      </c>
      <c r="AO60" s="7">
        <v>83.670754510446841</v>
      </c>
      <c r="AP60" s="7">
        <v>69.690590754304324</v>
      </c>
      <c r="AQ60" s="7">
        <v>118.33493446641906</v>
      </c>
      <c r="AR60" s="9">
        <v>338.49380769224723</v>
      </c>
      <c r="AS60" s="7">
        <v>60.49630466590034</v>
      </c>
      <c r="AT60" s="7">
        <v>146.44470816504139</v>
      </c>
      <c r="AU60" s="7">
        <v>418.84695529796954</v>
      </c>
      <c r="AV60" s="7">
        <v>151.08612165984775</v>
      </c>
      <c r="AW60" s="10">
        <v>0.9294117647058826</v>
      </c>
    </row>
    <row r="61" spans="1:49" x14ac:dyDescent="0.25">
      <c r="A61" s="38">
        <v>2041</v>
      </c>
      <c r="B61" s="9">
        <v>2.4104683195592309</v>
      </c>
      <c r="C61" s="7">
        <v>2.1913348359629357</v>
      </c>
      <c r="D61" s="7">
        <v>2.1426385062748667</v>
      </c>
      <c r="E61" s="7">
        <v>1.2855831037649201</v>
      </c>
      <c r="F61" s="7">
        <v>4.8209366391184618</v>
      </c>
      <c r="G61" s="7">
        <v>2.7548209366391188</v>
      </c>
      <c r="H61" s="10">
        <v>2.1426385062748667</v>
      </c>
      <c r="I61" s="9">
        <v>1</v>
      </c>
      <c r="J61" s="7">
        <v>0.26629740093736676</v>
      </c>
      <c r="K61" s="7">
        <v>1.25</v>
      </c>
      <c r="L61" s="7">
        <v>1.7730496453900708</v>
      </c>
      <c r="M61" s="7">
        <v>1.3109596224436282</v>
      </c>
      <c r="N61" s="7">
        <v>1.2820512820512819</v>
      </c>
      <c r="O61" s="7">
        <v>1.7397355601948492</v>
      </c>
      <c r="P61" s="7">
        <v>0.24875621890547267</v>
      </c>
      <c r="Q61" s="7">
        <v>1</v>
      </c>
      <c r="R61" s="7">
        <v>0.4</v>
      </c>
      <c r="S61" s="10">
        <v>1.3109596224436282</v>
      </c>
      <c r="T61" s="9">
        <v>0.24752475247524752</v>
      </c>
      <c r="U61" s="7">
        <v>6.6666666666666666E-2</v>
      </c>
      <c r="V61" s="7">
        <v>1.6666666666666667</v>
      </c>
      <c r="W61" s="7">
        <v>0.5</v>
      </c>
      <c r="X61" s="7">
        <v>0.14164305949008499</v>
      </c>
      <c r="Y61" s="10">
        <v>1</v>
      </c>
      <c r="Z61" s="9">
        <v>1.0526315789473684</v>
      </c>
      <c r="AA61" s="7">
        <v>1.0526315789473684</v>
      </c>
      <c r="AB61" s="7">
        <v>1.1627906976744187</v>
      </c>
      <c r="AC61" s="7">
        <v>1.2195121951219512</v>
      </c>
      <c r="AD61" s="7">
        <v>1.1627906976744187</v>
      </c>
      <c r="AE61" s="7">
        <v>1.6129032258064517</v>
      </c>
      <c r="AF61" s="7">
        <v>0.9</v>
      </c>
      <c r="AG61" s="7">
        <v>1.6666666666666667</v>
      </c>
      <c r="AH61" s="7">
        <v>1.6666666666666667</v>
      </c>
      <c r="AI61" s="7">
        <v>1</v>
      </c>
      <c r="AJ61" s="7">
        <v>0.4</v>
      </c>
      <c r="AK61" s="7">
        <v>0.25</v>
      </c>
      <c r="AL61" s="10">
        <v>1.1627906976744187</v>
      </c>
      <c r="AM61" s="9">
        <v>15</v>
      </c>
      <c r="AN61" s="7">
        <v>18.809690569535356</v>
      </c>
      <c r="AO61" s="7">
        <v>84.089108282999064</v>
      </c>
      <c r="AP61" s="7">
        <v>70.039043708075837</v>
      </c>
      <c r="AQ61" s="7">
        <v>120.46496328681461</v>
      </c>
      <c r="AR61" s="9">
        <v>337.15836639686552</v>
      </c>
      <c r="AS61" s="7">
        <v>60.293428175621905</v>
      </c>
      <c r="AT61" s="7">
        <v>145.56435881021247</v>
      </c>
      <c r="AU61" s="7">
        <v>417.79857486044517</v>
      </c>
      <c r="AV61" s="7">
        <v>150.43323177694711</v>
      </c>
      <c r="AW61" s="10">
        <v>0.92647058823529438</v>
      </c>
    </row>
    <row r="62" spans="1:49" x14ac:dyDescent="0.25">
      <c r="A62" s="38">
        <v>2042</v>
      </c>
      <c r="B62" s="9">
        <v>2.4071526822558482</v>
      </c>
      <c r="C62" s="7">
        <v>2.188320620232588</v>
      </c>
      <c r="D62" s="7">
        <v>2.1396912731163042</v>
      </c>
      <c r="E62" s="7">
        <v>1.2838147638697828</v>
      </c>
      <c r="F62" s="7">
        <v>4.8143053645116964</v>
      </c>
      <c r="G62" s="7">
        <v>2.7510316368638241</v>
      </c>
      <c r="H62" s="10">
        <v>2.1396912731163042</v>
      </c>
      <c r="I62" s="9">
        <v>1</v>
      </c>
      <c r="J62" s="7">
        <v>0.2643824027072757</v>
      </c>
      <c r="K62" s="7">
        <v>1.25</v>
      </c>
      <c r="L62" s="7">
        <v>1.76056338028169</v>
      </c>
      <c r="M62" s="7">
        <v>1.309586170770036</v>
      </c>
      <c r="N62" s="7">
        <v>1.2820512820512819</v>
      </c>
      <c r="O62" s="7">
        <v>1.7313019390581703</v>
      </c>
      <c r="P62" s="7">
        <v>0.24752475247524758</v>
      </c>
      <c r="Q62" s="7">
        <v>1</v>
      </c>
      <c r="R62" s="7">
        <v>0.4</v>
      </c>
      <c r="S62" s="10">
        <v>1.309586170770036</v>
      </c>
      <c r="T62" s="9">
        <v>0.24509803921568626</v>
      </c>
      <c r="U62" s="7">
        <v>6.6666666666666666E-2</v>
      </c>
      <c r="V62" s="7">
        <v>1.6666666666666667</v>
      </c>
      <c r="W62" s="7">
        <v>0.5</v>
      </c>
      <c r="X62" s="7">
        <v>0.1404494382022472</v>
      </c>
      <c r="Y62" s="10">
        <v>1</v>
      </c>
      <c r="Z62" s="9">
        <v>1.0526315789473684</v>
      </c>
      <c r="AA62" s="7">
        <v>1.0526315789473684</v>
      </c>
      <c r="AB62" s="7">
        <v>1.1627906976744187</v>
      </c>
      <c r="AC62" s="7">
        <v>1.2195121951219512</v>
      </c>
      <c r="AD62" s="7">
        <v>1.1627906976744187</v>
      </c>
      <c r="AE62" s="7">
        <v>1.6129032258064517</v>
      </c>
      <c r="AF62" s="7">
        <v>0.9</v>
      </c>
      <c r="AG62" s="7">
        <v>1.6666666666666667</v>
      </c>
      <c r="AH62" s="7">
        <v>1.6666666666666667</v>
      </c>
      <c r="AI62" s="7">
        <v>1</v>
      </c>
      <c r="AJ62" s="7">
        <v>0.4</v>
      </c>
      <c r="AK62" s="7">
        <v>0.24875621890547267</v>
      </c>
      <c r="AL62" s="10">
        <v>1.1627906976744187</v>
      </c>
      <c r="AM62" s="9">
        <v>15</v>
      </c>
      <c r="AN62" s="7">
        <v>18.866119641243959</v>
      </c>
      <c r="AO62" s="7">
        <v>84.509553824414056</v>
      </c>
      <c r="AP62" s="7">
        <v>70.389238926616216</v>
      </c>
      <c r="AQ62" s="7">
        <v>122.63333262597727</v>
      </c>
      <c r="AR62" s="9">
        <v>335.82292510148375</v>
      </c>
      <c r="AS62" s="7">
        <v>60.09055168534347</v>
      </c>
      <c r="AT62" s="7">
        <v>144.68400945538355</v>
      </c>
      <c r="AU62" s="7">
        <v>416.7501944229208</v>
      </c>
      <c r="AV62" s="7">
        <v>149.78034189404647</v>
      </c>
      <c r="AW62" s="10">
        <v>0.92352941176470615</v>
      </c>
    </row>
    <row r="63" spans="1:49" x14ac:dyDescent="0.25">
      <c r="A63" s="38">
        <v>2043</v>
      </c>
      <c r="B63" s="9">
        <v>2.4038461538461564</v>
      </c>
      <c r="C63" s="7">
        <v>2.1853146853146859</v>
      </c>
      <c r="D63" s="7">
        <v>2.1367521367521336</v>
      </c>
      <c r="E63" s="7">
        <v>1.2820512820512802</v>
      </c>
      <c r="F63" s="7">
        <v>4.8076923076923128</v>
      </c>
      <c r="G63" s="7">
        <v>2.7472527472527473</v>
      </c>
      <c r="H63" s="10">
        <v>2.1367521367521336</v>
      </c>
      <c r="I63" s="9">
        <v>1</v>
      </c>
      <c r="J63" s="7">
        <v>0.26249475010499779</v>
      </c>
      <c r="K63" s="7">
        <v>1.25</v>
      </c>
      <c r="L63" s="7">
        <v>1.7482517482517481</v>
      </c>
      <c r="M63" s="7">
        <v>1.308215593929879</v>
      </c>
      <c r="N63" s="7">
        <v>1.2820512820512819</v>
      </c>
      <c r="O63" s="7">
        <v>1.7229496898690544</v>
      </c>
      <c r="P63" s="7">
        <v>0.24630541871921191</v>
      </c>
      <c r="Q63" s="7">
        <v>1</v>
      </c>
      <c r="R63" s="7">
        <v>0.4</v>
      </c>
      <c r="S63" s="10">
        <v>1.308215593929879</v>
      </c>
      <c r="T63" s="9">
        <v>0.24271844660194175</v>
      </c>
      <c r="U63" s="7">
        <v>6.6666666666666666E-2</v>
      </c>
      <c r="V63" s="7">
        <v>1.6666666666666667</v>
      </c>
      <c r="W63" s="7">
        <v>0.5</v>
      </c>
      <c r="X63" s="7">
        <v>0.13927576601671313</v>
      </c>
      <c r="Y63" s="10">
        <v>1</v>
      </c>
      <c r="Z63" s="9">
        <v>1.0526315789473684</v>
      </c>
      <c r="AA63" s="7">
        <v>1.0526315789473684</v>
      </c>
      <c r="AB63" s="7">
        <v>1.1627906976744187</v>
      </c>
      <c r="AC63" s="7">
        <v>1.2195121951219512</v>
      </c>
      <c r="AD63" s="7">
        <v>1.1627906976744187</v>
      </c>
      <c r="AE63" s="7">
        <v>1.6129032258064517</v>
      </c>
      <c r="AF63" s="7">
        <v>0.9</v>
      </c>
      <c r="AG63" s="7">
        <v>1.6666666666666667</v>
      </c>
      <c r="AH63" s="7">
        <v>1.6666666666666667</v>
      </c>
      <c r="AI63" s="7">
        <v>1</v>
      </c>
      <c r="AJ63" s="7">
        <v>0.4</v>
      </c>
      <c r="AK63" s="7">
        <v>0.24752475247524758</v>
      </c>
      <c r="AL63" s="10">
        <v>1.1627906976744187</v>
      </c>
      <c r="AM63" s="9">
        <v>15</v>
      </c>
      <c r="AN63" s="7">
        <v>18.922718000167688</v>
      </c>
      <c r="AO63" s="7">
        <v>84.932101593536117</v>
      </c>
      <c r="AP63" s="7">
        <v>70.741185121249288</v>
      </c>
      <c r="AQ63" s="7">
        <v>124.84073261324487</v>
      </c>
      <c r="AR63" s="9">
        <v>334.48748380610198</v>
      </c>
      <c r="AS63" s="7">
        <v>59.887675195065036</v>
      </c>
      <c r="AT63" s="7">
        <v>143.80366010055462</v>
      </c>
      <c r="AU63" s="7">
        <v>415.70181398539643</v>
      </c>
      <c r="AV63" s="7">
        <v>149.12745201114583</v>
      </c>
      <c r="AW63" s="10">
        <v>0.92058823529411793</v>
      </c>
    </row>
    <row r="64" spans="1:49" x14ac:dyDescent="0.25">
      <c r="A64" s="38">
        <v>2044</v>
      </c>
      <c r="B64" s="9">
        <v>2.4005486968449956</v>
      </c>
      <c r="C64" s="7">
        <v>2.1823169971318128</v>
      </c>
      <c r="D64" s="7">
        <v>2.133821063862213</v>
      </c>
      <c r="E64" s="7">
        <v>1.2802926383173276</v>
      </c>
      <c r="F64" s="7">
        <v>4.8010973936899912</v>
      </c>
      <c r="G64" s="7">
        <v>2.7434842249657065</v>
      </c>
      <c r="H64" s="10">
        <v>2.133821063862213</v>
      </c>
      <c r="I64" s="9">
        <v>1</v>
      </c>
      <c r="J64" s="7">
        <v>0.26063386155129259</v>
      </c>
      <c r="K64" s="7">
        <v>1.25</v>
      </c>
      <c r="L64" s="7">
        <v>1.7361111111111109</v>
      </c>
      <c r="M64" s="7">
        <v>1.3068478829064289</v>
      </c>
      <c r="N64" s="7">
        <v>1.2820512820512819</v>
      </c>
      <c r="O64" s="7">
        <v>1.7146776406035651</v>
      </c>
      <c r="P64" s="7">
        <v>0.24509803921568638</v>
      </c>
      <c r="Q64" s="7">
        <v>1</v>
      </c>
      <c r="R64" s="7">
        <v>0.4</v>
      </c>
      <c r="S64" s="10">
        <v>1.3068478829064289</v>
      </c>
      <c r="T64" s="9">
        <v>0.24038461538461536</v>
      </c>
      <c r="U64" s="7">
        <v>6.6666666666666666E-2</v>
      </c>
      <c r="V64" s="7">
        <v>1.6666666666666667</v>
      </c>
      <c r="W64" s="7">
        <v>0.5</v>
      </c>
      <c r="X64" s="7">
        <v>0.138121546961326</v>
      </c>
      <c r="Y64" s="10">
        <v>1</v>
      </c>
      <c r="Z64" s="9">
        <v>1.0526315789473684</v>
      </c>
      <c r="AA64" s="7">
        <v>1.0526315789473684</v>
      </c>
      <c r="AB64" s="7">
        <v>1.1627906976744187</v>
      </c>
      <c r="AC64" s="7">
        <v>1.2195121951219512</v>
      </c>
      <c r="AD64" s="7">
        <v>1.1627906976744187</v>
      </c>
      <c r="AE64" s="7">
        <v>1.6129032258064517</v>
      </c>
      <c r="AF64" s="7">
        <v>0.9</v>
      </c>
      <c r="AG64" s="7">
        <v>1.6666666666666667</v>
      </c>
      <c r="AH64" s="7">
        <v>1.6666666666666667</v>
      </c>
      <c r="AI64" s="7">
        <v>1</v>
      </c>
      <c r="AJ64" s="7">
        <v>0.4</v>
      </c>
      <c r="AK64" s="7">
        <v>0.24630541871921191</v>
      </c>
      <c r="AL64" s="10">
        <v>1.1627906976744187</v>
      </c>
      <c r="AM64" s="9">
        <v>15</v>
      </c>
      <c r="AN64" s="7">
        <v>18.979486154168189</v>
      </c>
      <c r="AO64" s="7">
        <v>85.35676210150379</v>
      </c>
      <c r="AP64" s="7">
        <v>71.094891046855523</v>
      </c>
      <c r="AQ64" s="7">
        <v>127.08786580028328</v>
      </c>
      <c r="AR64" s="9">
        <v>333.15204251072021</v>
      </c>
      <c r="AS64" s="7">
        <v>59.684798704786601</v>
      </c>
      <c r="AT64" s="7">
        <v>142.9233107457257</v>
      </c>
      <c r="AU64" s="7">
        <v>414.65343354787205</v>
      </c>
      <c r="AV64" s="7">
        <v>148.4745621282452</v>
      </c>
      <c r="AW64" s="10">
        <v>0.9176470588235297</v>
      </c>
    </row>
    <row r="65" spans="1:49" x14ac:dyDescent="0.25">
      <c r="A65" s="38">
        <v>2045</v>
      </c>
      <c r="B65" s="9">
        <v>2.3972602739726052</v>
      </c>
      <c r="C65" s="7">
        <v>2.1793275217932759</v>
      </c>
      <c r="D65" s="7">
        <v>2.130898021308977</v>
      </c>
      <c r="E65" s="7">
        <v>1.2785388127853861</v>
      </c>
      <c r="F65" s="7">
        <v>4.7945205479452104</v>
      </c>
      <c r="G65" s="7">
        <v>2.7397260273972601</v>
      </c>
      <c r="H65" s="10">
        <v>2.130898021308977</v>
      </c>
      <c r="I65" s="9">
        <v>1</v>
      </c>
      <c r="J65" s="7">
        <v>0.25879917184264994</v>
      </c>
      <c r="K65" s="7">
        <v>1.25</v>
      </c>
      <c r="L65" s="7">
        <v>1.7241379310344827</v>
      </c>
      <c r="M65" s="7">
        <v>1.3054830287206258</v>
      </c>
      <c r="N65" s="7">
        <v>1.2820512820512819</v>
      </c>
      <c r="O65" s="7">
        <v>1.7064846416382238</v>
      </c>
      <c r="P65" s="7">
        <v>0.24390243902439038</v>
      </c>
      <c r="Q65" s="7">
        <v>1</v>
      </c>
      <c r="R65" s="7">
        <v>0.4</v>
      </c>
      <c r="S65" s="10">
        <v>1.3054830287206258</v>
      </c>
      <c r="T65" s="9">
        <v>0.23809523809523808</v>
      </c>
      <c r="U65" s="7">
        <v>6.6666666666666666E-2</v>
      </c>
      <c r="V65" s="7">
        <v>1.6666666666666667</v>
      </c>
      <c r="W65" s="7">
        <v>0.5</v>
      </c>
      <c r="X65" s="7">
        <v>0.13698630136986306</v>
      </c>
      <c r="Y65" s="10">
        <v>1</v>
      </c>
      <c r="Z65" s="9">
        <v>1.0526315789473684</v>
      </c>
      <c r="AA65" s="7">
        <v>1.0526315789473684</v>
      </c>
      <c r="AB65" s="7">
        <v>1.1627906976744187</v>
      </c>
      <c r="AC65" s="7">
        <v>1.2195121951219512</v>
      </c>
      <c r="AD65" s="7">
        <v>1.1627906976744187</v>
      </c>
      <c r="AE65" s="7">
        <v>1.6129032258064517</v>
      </c>
      <c r="AF65" s="7">
        <v>0.9</v>
      </c>
      <c r="AG65" s="7">
        <v>1.6666666666666667</v>
      </c>
      <c r="AH65" s="7">
        <v>1.6666666666666667</v>
      </c>
      <c r="AI65" s="7">
        <v>1</v>
      </c>
      <c r="AJ65" s="7">
        <v>0.4</v>
      </c>
      <c r="AK65" s="7">
        <v>0.24509803921568638</v>
      </c>
      <c r="AL65" s="10">
        <v>1.1627906976744187</v>
      </c>
      <c r="AM65" s="9">
        <v>15</v>
      </c>
      <c r="AN65" s="7">
        <v>19.036424612630693</v>
      </c>
      <c r="AO65" s="7">
        <v>85.783545912011306</v>
      </c>
      <c r="AP65" s="7">
        <v>71.450365502089795</v>
      </c>
      <c r="AQ65" s="7">
        <v>129.37544738468839</v>
      </c>
      <c r="AR65" s="9">
        <v>331.81660121533844</v>
      </c>
      <c r="AS65" s="7">
        <v>59.481922214508167</v>
      </c>
      <c r="AT65" s="7">
        <v>142.04296139089678</v>
      </c>
      <c r="AU65" s="7">
        <v>413.60505311034768</v>
      </c>
      <c r="AV65" s="7">
        <v>147.82167224534456</v>
      </c>
      <c r="AW65" s="10">
        <v>0.91470588235294148</v>
      </c>
    </row>
    <row r="66" spans="1:49" x14ac:dyDescent="0.25">
      <c r="A66" s="38">
        <v>2046</v>
      </c>
      <c r="B66" s="9">
        <v>2.3939808481532174</v>
      </c>
      <c r="C66" s="7">
        <v>2.1763462255938326</v>
      </c>
      <c r="D66" s="7">
        <v>2.1279829761361873</v>
      </c>
      <c r="E66" s="7">
        <v>1.2767897856817125</v>
      </c>
      <c r="F66" s="7">
        <v>4.7879616963064349</v>
      </c>
      <c r="G66" s="7">
        <v>2.7359781121751028</v>
      </c>
      <c r="H66" s="10">
        <v>2.1279829761361873</v>
      </c>
      <c r="I66" s="9">
        <v>1</v>
      </c>
      <c r="J66" s="7">
        <v>0.25699013157894723</v>
      </c>
      <c r="K66" s="7">
        <v>1.25</v>
      </c>
      <c r="L66" s="7">
        <v>1.7123287671232874</v>
      </c>
      <c r="M66" s="7">
        <v>1.3041210224308808</v>
      </c>
      <c r="N66" s="7">
        <v>1.2820512820512819</v>
      </c>
      <c r="O66" s="7">
        <v>1.6983695652173898</v>
      </c>
      <c r="P66" s="7">
        <v>0.24271844660194189</v>
      </c>
      <c r="Q66" s="7">
        <v>1</v>
      </c>
      <c r="R66" s="7">
        <v>0.4</v>
      </c>
      <c r="S66" s="10">
        <v>1.3041210224308808</v>
      </c>
      <c r="T66" s="9">
        <v>0.23584905660377356</v>
      </c>
      <c r="U66" s="7">
        <v>6.6666666666666666E-2</v>
      </c>
      <c r="V66" s="7">
        <v>1.6666666666666667</v>
      </c>
      <c r="W66" s="7">
        <v>0.5</v>
      </c>
      <c r="X66" s="7">
        <v>0.13586956521739135</v>
      </c>
      <c r="Y66" s="10">
        <v>1</v>
      </c>
      <c r="Z66" s="9">
        <v>1.0526315789473684</v>
      </c>
      <c r="AA66" s="7">
        <v>1.0526315789473684</v>
      </c>
      <c r="AB66" s="7">
        <v>1.1627906976744187</v>
      </c>
      <c r="AC66" s="7">
        <v>1.2195121951219512</v>
      </c>
      <c r="AD66" s="7">
        <v>1.1627906976744187</v>
      </c>
      <c r="AE66" s="7">
        <v>1.6129032258064517</v>
      </c>
      <c r="AF66" s="7">
        <v>0.9</v>
      </c>
      <c r="AG66" s="7">
        <v>1.6666666666666667</v>
      </c>
      <c r="AH66" s="7">
        <v>1.6666666666666667</v>
      </c>
      <c r="AI66" s="7">
        <v>1</v>
      </c>
      <c r="AJ66" s="7">
        <v>0.4</v>
      </c>
      <c r="AK66" s="7">
        <v>0.24390243902439038</v>
      </c>
      <c r="AL66" s="10">
        <v>1.1627906976744187</v>
      </c>
      <c r="AM66" s="9">
        <v>15</v>
      </c>
      <c r="AN66" s="7">
        <v>19.093533886468585</v>
      </c>
      <c r="AO66" s="7">
        <v>86.212463641571347</v>
      </c>
      <c r="AP66" s="7">
        <v>71.807617329600234</v>
      </c>
      <c r="AQ66" s="7">
        <v>131.70420543761279</v>
      </c>
      <c r="AR66" s="9">
        <v>330.48115991995667</v>
      </c>
      <c r="AS66" s="7">
        <v>59.279045724229732</v>
      </c>
      <c r="AT66" s="7">
        <v>141.16261203606786</v>
      </c>
      <c r="AU66" s="7">
        <v>412.55667267282331</v>
      </c>
      <c r="AV66" s="7">
        <v>147.16878236244392</v>
      </c>
      <c r="AW66" s="10">
        <v>0.91176470588235325</v>
      </c>
    </row>
    <row r="67" spans="1:49" x14ac:dyDescent="0.25">
      <c r="A67" s="38">
        <v>2047</v>
      </c>
      <c r="B67" s="9">
        <v>2.3907103825136637</v>
      </c>
      <c r="C67" s="7">
        <v>2.1733730750124201</v>
      </c>
      <c r="D67" s="7">
        <v>2.1250758955676954</v>
      </c>
      <c r="E67" s="7">
        <v>1.2750455373406171</v>
      </c>
      <c r="F67" s="7">
        <v>4.7814207650273275</v>
      </c>
      <c r="G67" s="7">
        <v>2.7322404371584699</v>
      </c>
      <c r="H67" s="10">
        <v>2.1250758955676954</v>
      </c>
      <c r="I67" s="9">
        <v>1</v>
      </c>
      <c r="J67" s="7">
        <v>0.2552062066149447</v>
      </c>
      <c r="K67" s="7">
        <v>1.25</v>
      </c>
      <c r="L67" s="7">
        <v>1.7006802721088432</v>
      </c>
      <c r="M67" s="7">
        <v>1.3027618551328808</v>
      </c>
      <c r="N67" s="7">
        <v>1.2820512820512819</v>
      </c>
      <c r="O67" s="7">
        <v>1.6903313049357658</v>
      </c>
      <c r="P67" s="7">
        <v>0.24154589371980695</v>
      </c>
      <c r="Q67" s="7">
        <v>1</v>
      </c>
      <c r="R67" s="7">
        <v>0.4</v>
      </c>
      <c r="S67" s="10">
        <v>1.3027618551328808</v>
      </c>
      <c r="T67" s="9">
        <v>0.23364485981308411</v>
      </c>
      <c r="U67" s="7">
        <v>6.6666666666666666E-2</v>
      </c>
      <c r="V67" s="7">
        <v>1.6666666666666667</v>
      </c>
      <c r="W67" s="7">
        <v>0.5</v>
      </c>
      <c r="X67" s="7">
        <v>0.13477088948787067</v>
      </c>
      <c r="Y67" s="10">
        <v>1</v>
      </c>
      <c r="Z67" s="9">
        <v>1.0526315789473684</v>
      </c>
      <c r="AA67" s="7">
        <v>1.0526315789473684</v>
      </c>
      <c r="AB67" s="7">
        <v>1.1627906976744187</v>
      </c>
      <c r="AC67" s="7">
        <v>1.2195121951219512</v>
      </c>
      <c r="AD67" s="7">
        <v>1.1627906976744187</v>
      </c>
      <c r="AE67" s="7">
        <v>1.6129032258064517</v>
      </c>
      <c r="AF67" s="7">
        <v>0.9</v>
      </c>
      <c r="AG67" s="7">
        <v>1.6666666666666667</v>
      </c>
      <c r="AH67" s="7">
        <v>1.6666666666666667</v>
      </c>
      <c r="AI67" s="7">
        <v>1</v>
      </c>
      <c r="AJ67" s="7">
        <v>0.4</v>
      </c>
      <c r="AK67" s="7">
        <v>0.24271844660194189</v>
      </c>
      <c r="AL67" s="10">
        <v>1.1627906976744187</v>
      </c>
      <c r="AM67" s="9">
        <v>15</v>
      </c>
      <c r="AN67" s="7">
        <v>19.150814488127988</v>
      </c>
      <c r="AO67" s="7">
        <v>86.643525959779197</v>
      </c>
      <c r="AP67" s="7">
        <v>72.166655416248233</v>
      </c>
      <c r="AQ67" s="7">
        <v>134.07488113548982</v>
      </c>
      <c r="AR67" s="9">
        <v>329.1457186245749</v>
      </c>
      <c r="AS67" s="7">
        <v>59.076169233951298</v>
      </c>
      <c r="AT67" s="7">
        <v>140.28226268123893</v>
      </c>
      <c r="AU67" s="7">
        <v>411.50829223529894</v>
      </c>
      <c r="AV67" s="7">
        <v>146.51589247954328</v>
      </c>
      <c r="AW67" s="10">
        <v>0.90882352941176503</v>
      </c>
    </row>
    <row r="68" spans="1:49" x14ac:dyDescent="0.25">
      <c r="A68" s="38">
        <v>2048</v>
      </c>
      <c r="B68" s="9">
        <v>2.3874488403819947</v>
      </c>
      <c r="C68" s="7">
        <v>2.1704080367109024</v>
      </c>
      <c r="D68" s="7">
        <v>2.1221767470062112</v>
      </c>
      <c r="E68" s="7">
        <v>1.2733060482037268</v>
      </c>
      <c r="F68" s="7">
        <v>4.7748976807639893</v>
      </c>
      <c r="G68" s="7">
        <v>2.7285129604365621</v>
      </c>
      <c r="H68" s="10">
        <v>2.1221767470062112</v>
      </c>
      <c r="I68" s="9">
        <v>1</v>
      </c>
      <c r="J68" s="7">
        <v>0.2534468775344686</v>
      </c>
      <c r="K68" s="7">
        <v>1.25</v>
      </c>
      <c r="L68" s="7">
        <v>1.689189189189189</v>
      </c>
      <c r="M68" s="7">
        <v>1.3014055179593953</v>
      </c>
      <c r="N68" s="7">
        <v>1.2820512820512819</v>
      </c>
      <c r="O68" s="7">
        <v>1.6823687752355299</v>
      </c>
      <c r="P68" s="7">
        <v>0.24038461538461559</v>
      </c>
      <c r="Q68" s="7">
        <v>1</v>
      </c>
      <c r="R68" s="7">
        <v>0.4</v>
      </c>
      <c r="S68" s="10">
        <v>1.3014055179593953</v>
      </c>
      <c r="T68" s="9">
        <v>0.23148148148148145</v>
      </c>
      <c r="U68" s="7">
        <v>6.6666666666666666E-2</v>
      </c>
      <c r="V68" s="7">
        <v>1.6666666666666667</v>
      </c>
      <c r="W68" s="7">
        <v>0.5</v>
      </c>
      <c r="X68" s="7">
        <v>0.13368983957219258</v>
      </c>
      <c r="Y68" s="10">
        <v>1</v>
      </c>
      <c r="Z68" s="9">
        <v>1.0526315789473684</v>
      </c>
      <c r="AA68" s="7">
        <v>1.0526315789473684</v>
      </c>
      <c r="AB68" s="7">
        <v>1.1627906976744187</v>
      </c>
      <c r="AC68" s="7">
        <v>1.2195121951219512</v>
      </c>
      <c r="AD68" s="7">
        <v>1.1627906976744187</v>
      </c>
      <c r="AE68" s="7">
        <v>1.6129032258064517</v>
      </c>
      <c r="AF68" s="7">
        <v>0.9</v>
      </c>
      <c r="AG68" s="7">
        <v>1.6666666666666667</v>
      </c>
      <c r="AH68" s="7">
        <v>1.6666666666666667</v>
      </c>
      <c r="AI68" s="7">
        <v>1</v>
      </c>
      <c r="AJ68" s="7">
        <v>0.4</v>
      </c>
      <c r="AK68" s="7">
        <v>0.24154589371980695</v>
      </c>
      <c r="AL68" s="10">
        <v>1.1627906976744187</v>
      </c>
      <c r="AM68" s="9">
        <v>15</v>
      </c>
      <c r="AN68" s="7">
        <v>19.20826693159237</v>
      </c>
      <c r="AO68" s="7">
        <v>87.076743589578086</v>
      </c>
      <c r="AP68" s="7">
        <v>72.52748869332946</v>
      </c>
      <c r="AQ68" s="7">
        <v>136.48822899592864</v>
      </c>
      <c r="AR68" s="9">
        <v>327.81027732919313</v>
      </c>
      <c r="AS68" s="7">
        <v>58.873292743672863</v>
      </c>
      <c r="AT68" s="7">
        <v>139.40191332641001</v>
      </c>
      <c r="AU68" s="7">
        <v>410.45991179777457</v>
      </c>
      <c r="AV68" s="7">
        <v>145.86300259664264</v>
      </c>
      <c r="AW68" s="10">
        <v>0.9058823529411768</v>
      </c>
    </row>
    <row r="69" spans="1:49" x14ac:dyDescent="0.25">
      <c r="A69" s="38">
        <v>2049</v>
      </c>
      <c r="B69" s="9">
        <v>2.3841961852861062</v>
      </c>
      <c r="C69" s="7">
        <v>2.1674510775328222</v>
      </c>
      <c r="D69" s="7">
        <v>2.1192854980320881</v>
      </c>
      <c r="E69" s="7">
        <v>1.2715712988192529</v>
      </c>
      <c r="F69" s="7">
        <v>4.7683923705722124</v>
      </c>
      <c r="G69" s="7">
        <v>2.7247956403269757</v>
      </c>
      <c r="H69" s="10">
        <v>2.1192854980320881</v>
      </c>
      <c r="I69" s="9">
        <v>1</v>
      </c>
      <c r="J69" s="7">
        <v>0.25171163914619393</v>
      </c>
      <c r="K69" s="7">
        <v>1.25</v>
      </c>
      <c r="L69" s="7">
        <v>1.6778523489932884</v>
      </c>
      <c r="M69" s="7">
        <v>1.3000520020800823</v>
      </c>
      <c r="N69" s="7">
        <v>1.2820512820512819</v>
      </c>
      <c r="O69" s="7">
        <v>1.6744809109176138</v>
      </c>
      <c r="P69" s="7">
        <v>0.23923444976076577</v>
      </c>
      <c r="Q69" s="7">
        <v>1</v>
      </c>
      <c r="R69" s="7">
        <v>0.4</v>
      </c>
      <c r="S69" s="10">
        <v>1.3000520020800823</v>
      </c>
      <c r="T69" s="9">
        <v>0.2293577981651376</v>
      </c>
      <c r="U69" s="7">
        <v>6.6666666666666666E-2</v>
      </c>
      <c r="V69" s="7">
        <v>1.6666666666666667</v>
      </c>
      <c r="W69" s="7">
        <v>0.5</v>
      </c>
      <c r="X69" s="7">
        <v>0.13262599469496028</v>
      </c>
      <c r="Y69" s="10">
        <v>1</v>
      </c>
      <c r="Z69" s="9">
        <v>1.0526315789473684</v>
      </c>
      <c r="AA69" s="7">
        <v>1.0526315789473684</v>
      </c>
      <c r="AB69" s="7">
        <v>1.1627906976744187</v>
      </c>
      <c r="AC69" s="7">
        <v>1.2195121951219512</v>
      </c>
      <c r="AD69" s="7">
        <v>1.1627906976744187</v>
      </c>
      <c r="AE69" s="7">
        <v>1.6129032258064517</v>
      </c>
      <c r="AF69" s="7">
        <v>0.9</v>
      </c>
      <c r="AG69" s="7">
        <v>1.6666666666666667</v>
      </c>
      <c r="AH69" s="7">
        <v>1.6666666666666667</v>
      </c>
      <c r="AI69" s="7">
        <v>1</v>
      </c>
      <c r="AJ69" s="7">
        <v>0.4</v>
      </c>
      <c r="AK69" s="7">
        <v>0.24038461538461559</v>
      </c>
      <c r="AL69" s="10">
        <v>1.1627906976744187</v>
      </c>
      <c r="AM69" s="9">
        <v>15</v>
      </c>
      <c r="AN69" s="7">
        <v>19.265891732387143</v>
      </c>
      <c r="AO69" s="7">
        <v>87.512127307525972</v>
      </c>
      <c r="AP69" s="7">
        <v>72.890126136796098</v>
      </c>
      <c r="AQ69" s="7">
        <v>138.94501711785534</v>
      </c>
      <c r="AR69" s="9">
        <v>326.47483603381136</v>
      </c>
      <c r="AS69" s="7">
        <v>58.670416253394428</v>
      </c>
      <c r="AT69" s="7">
        <v>138.52156397158109</v>
      </c>
      <c r="AU69" s="7">
        <v>409.41153136025019</v>
      </c>
      <c r="AV69" s="7">
        <v>145.21011271374201</v>
      </c>
      <c r="AW69" s="10">
        <v>0.90294117647058858</v>
      </c>
    </row>
    <row r="70" spans="1:49" ht="15.75" thickBot="1" x14ac:dyDescent="0.3">
      <c r="A70" s="39">
        <v>2050</v>
      </c>
      <c r="B70" s="11">
        <v>2.3809523809523809</v>
      </c>
      <c r="C70" s="8">
        <v>2.1645021645021645</v>
      </c>
      <c r="D70" s="8">
        <v>2.1164021164021163</v>
      </c>
      <c r="E70" s="8">
        <v>1.2698412698412698</v>
      </c>
      <c r="F70" s="8">
        <v>4.7619047619047619</v>
      </c>
      <c r="G70" s="8">
        <v>2.7210884353741496</v>
      </c>
      <c r="H70" s="12">
        <v>2.1164021164021163</v>
      </c>
      <c r="I70" s="11">
        <v>1</v>
      </c>
      <c r="J70" s="8">
        <v>0.25</v>
      </c>
      <c r="K70" s="8">
        <v>1.25</v>
      </c>
      <c r="L70" s="8">
        <v>1.6666666666666667</v>
      </c>
      <c r="M70" s="8">
        <v>1.2987012987012987</v>
      </c>
      <c r="N70" s="8">
        <v>1.2820512820512819</v>
      </c>
      <c r="O70" s="8">
        <v>1.6666666666666667</v>
      </c>
      <c r="P70" s="8">
        <v>0.23809523809523808</v>
      </c>
      <c r="Q70" s="8">
        <v>1</v>
      </c>
      <c r="R70" s="8">
        <v>0.4</v>
      </c>
      <c r="S70" s="12">
        <v>1.2987012987012987</v>
      </c>
      <c r="T70" s="11">
        <v>0.22727272727272727</v>
      </c>
      <c r="U70" s="8">
        <v>6.6666666666666666E-2</v>
      </c>
      <c r="V70" s="8">
        <v>1.6666666666666667</v>
      </c>
      <c r="W70" s="8">
        <v>0.5</v>
      </c>
      <c r="X70" s="8">
        <v>0.13157894736842105</v>
      </c>
      <c r="Y70" s="12">
        <v>1</v>
      </c>
      <c r="Z70" s="11">
        <v>1.0526315789473684</v>
      </c>
      <c r="AA70" s="8">
        <v>1.0526315789473684</v>
      </c>
      <c r="AB70" s="8">
        <v>1.1627906976744187</v>
      </c>
      <c r="AC70" s="8">
        <v>1.2195121951219512</v>
      </c>
      <c r="AD70" s="8">
        <v>1.1627906976744187</v>
      </c>
      <c r="AE70" s="8">
        <v>1.6129032258064517</v>
      </c>
      <c r="AF70" s="8">
        <v>0.9</v>
      </c>
      <c r="AG70" s="8">
        <v>1.6666666666666667</v>
      </c>
      <c r="AH70" s="8">
        <v>1.6666666666666667</v>
      </c>
      <c r="AI70" s="8">
        <v>1</v>
      </c>
      <c r="AJ70" s="8">
        <v>0.4</v>
      </c>
      <c r="AK70" s="8">
        <v>0.23923444976076577</v>
      </c>
      <c r="AL70" s="12">
        <v>1.1627906976744187</v>
      </c>
      <c r="AM70" s="11">
        <v>15</v>
      </c>
      <c r="AN70" s="8">
        <v>19.3236894075843</v>
      </c>
      <c r="AO70" s="8">
        <v>87.949687944063598</v>
      </c>
      <c r="AP70" s="8">
        <v>73.254576767480074</v>
      </c>
      <c r="AQ70" s="8">
        <v>141.44602742597675</v>
      </c>
      <c r="AR70" s="11">
        <v>325.13939473842981</v>
      </c>
      <c r="AS70" s="8">
        <v>58.467539763115973</v>
      </c>
      <c r="AT70" s="8">
        <v>137.64121461675228</v>
      </c>
      <c r="AU70" s="8">
        <v>408.36315092272582</v>
      </c>
      <c r="AV70" s="8">
        <v>144.55722283084145</v>
      </c>
      <c r="AW70" s="12">
        <v>0.9</v>
      </c>
    </row>
    <row r="73" spans="1:49" x14ac:dyDescent="0.25">
      <c r="K73" s="13">
        <f>1/K70</f>
        <v>0.8</v>
      </c>
      <c r="M73" s="13">
        <f>1/M70</f>
        <v>0.77</v>
      </c>
    </row>
  </sheetData>
  <mergeCells count="12">
    <mergeCell ref="AR1:AW1"/>
    <mergeCell ref="AR2:AW2"/>
    <mergeCell ref="AM1:AQ1"/>
    <mergeCell ref="I1:S1"/>
    <mergeCell ref="B2:H2"/>
    <mergeCell ref="B1:H1"/>
    <mergeCell ref="I2:S2"/>
    <mergeCell ref="T2:Y2"/>
    <mergeCell ref="T1:Y1"/>
    <mergeCell ref="Z2:AL2"/>
    <mergeCell ref="Z1:AL1"/>
    <mergeCell ref="AM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1"/>
  <sheetViews>
    <sheetView workbookViewId="0">
      <selection activeCell="B1" sqref="B1:AH5"/>
    </sheetView>
  </sheetViews>
  <sheetFormatPr defaultRowHeight="15" x14ac:dyDescent="0.25"/>
  <cols>
    <col min="1" max="1" width="12.140625" customWidth="1"/>
    <col min="2" max="34" width="15.7109375" customWidth="1"/>
  </cols>
  <sheetData>
    <row r="1" spans="1:34" s="14" customFormat="1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  <c r="I1" s="30" t="s">
        <v>13</v>
      </c>
      <c r="J1" s="30" t="s">
        <v>13</v>
      </c>
      <c r="K1" s="30" t="s">
        <v>13</v>
      </c>
      <c r="L1" s="30" t="s">
        <v>13</v>
      </c>
      <c r="M1" s="30" t="s">
        <v>13</v>
      </c>
      <c r="N1" s="30" t="s">
        <v>13</v>
      </c>
      <c r="O1" s="30" t="s">
        <v>13</v>
      </c>
      <c r="P1" s="30" t="s">
        <v>13</v>
      </c>
      <c r="Q1" s="30" t="s">
        <v>13</v>
      </c>
      <c r="R1" s="30" t="s">
        <v>13</v>
      </c>
      <c r="S1" s="30" t="s">
        <v>13</v>
      </c>
      <c r="T1" s="30" t="s">
        <v>13</v>
      </c>
      <c r="U1" s="30" t="s">
        <v>13</v>
      </c>
      <c r="V1" s="30" t="s">
        <v>13</v>
      </c>
      <c r="W1" s="30" t="s">
        <v>13</v>
      </c>
      <c r="X1" s="30" t="s">
        <v>13</v>
      </c>
      <c r="Y1" s="30" t="s">
        <v>13</v>
      </c>
      <c r="Z1" s="30" t="s">
        <v>13</v>
      </c>
      <c r="AA1" s="30" t="s">
        <v>13</v>
      </c>
      <c r="AB1" s="30" t="s">
        <v>13</v>
      </c>
      <c r="AC1" s="30" t="s">
        <v>13</v>
      </c>
      <c r="AD1" s="30" t="s">
        <v>13</v>
      </c>
      <c r="AE1" s="30" t="s">
        <v>13</v>
      </c>
      <c r="AF1" s="30" t="s">
        <v>13</v>
      </c>
      <c r="AG1" s="30" t="s">
        <v>13</v>
      </c>
      <c r="AH1" s="30" t="s">
        <v>13</v>
      </c>
    </row>
    <row r="2" spans="1:34" s="14" customFormat="1" x14ac:dyDescent="0.25">
      <c r="A2" s="30" t="s">
        <v>15</v>
      </c>
      <c r="B2" s="30" t="s">
        <v>16</v>
      </c>
      <c r="C2" s="30" t="s">
        <v>16</v>
      </c>
      <c r="D2" s="30" t="s">
        <v>16</v>
      </c>
      <c r="E2" s="30" t="s">
        <v>16</v>
      </c>
      <c r="F2" s="30" t="s">
        <v>16</v>
      </c>
      <c r="G2" s="30" t="s">
        <v>16</v>
      </c>
      <c r="H2" s="30" t="s">
        <v>16</v>
      </c>
      <c r="I2" s="30" t="s">
        <v>16</v>
      </c>
      <c r="J2" s="30" t="s">
        <v>16</v>
      </c>
      <c r="K2" s="30" t="s">
        <v>16</v>
      </c>
      <c r="L2" s="30" t="s">
        <v>16</v>
      </c>
      <c r="M2" s="30" t="s">
        <v>16</v>
      </c>
      <c r="N2" s="30" t="s">
        <v>16</v>
      </c>
      <c r="O2" s="30" t="s">
        <v>16</v>
      </c>
      <c r="P2" s="30" t="s">
        <v>16</v>
      </c>
      <c r="Q2" s="30" t="s">
        <v>16</v>
      </c>
      <c r="R2" s="30" t="s">
        <v>16</v>
      </c>
      <c r="S2" s="30" t="s">
        <v>16</v>
      </c>
      <c r="T2" s="30" t="s">
        <v>16</v>
      </c>
      <c r="U2" s="30" t="s">
        <v>17</v>
      </c>
      <c r="V2" s="30" t="s">
        <v>17</v>
      </c>
      <c r="W2" s="30" t="s">
        <v>17</v>
      </c>
      <c r="X2" s="30" t="s">
        <v>17</v>
      </c>
      <c r="Y2" s="30" t="s">
        <v>18</v>
      </c>
      <c r="Z2" s="30" t="s">
        <v>18</v>
      </c>
      <c r="AA2" s="30" t="s">
        <v>19</v>
      </c>
      <c r="AB2" s="30" t="s">
        <v>19</v>
      </c>
      <c r="AC2" s="30" t="s">
        <v>19</v>
      </c>
      <c r="AD2" s="30" t="s">
        <v>20</v>
      </c>
      <c r="AE2" s="30" t="s">
        <v>21</v>
      </c>
      <c r="AF2" s="30" t="s">
        <v>22</v>
      </c>
      <c r="AG2" s="30" t="s">
        <v>23</v>
      </c>
      <c r="AH2" s="30" t="s">
        <v>24</v>
      </c>
    </row>
    <row r="3" spans="1:34" s="14" customFormat="1" x14ac:dyDescent="0.25">
      <c r="A3" s="30" t="s">
        <v>25</v>
      </c>
      <c r="B3" s="30" t="s">
        <v>26</v>
      </c>
      <c r="C3" s="30" t="s">
        <v>27</v>
      </c>
      <c r="D3" s="30" t="s">
        <v>27</v>
      </c>
      <c r="E3" s="30" t="s">
        <v>28</v>
      </c>
      <c r="F3" s="30" t="s">
        <v>28</v>
      </c>
      <c r="G3" s="30" t="s">
        <v>28</v>
      </c>
      <c r="H3" s="30" t="s">
        <v>29</v>
      </c>
      <c r="I3" s="30" t="s">
        <v>29</v>
      </c>
      <c r="J3" s="30" t="s">
        <v>29</v>
      </c>
      <c r="K3" s="30" t="s">
        <v>30</v>
      </c>
      <c r="L3" s="30" t="s">
        <v>30</v>
      </c>
      <c r="M3" s="30" t="s">
        <v>30</v>
      </c>
      <c r="N3" s="30" t="s">
        <v>30</v>
      </c>
      <c r="O3" s="30" t="s">
        <v>31</v>
      </c>
      <c r="P3" s="30" t="s">
        <v>31</v>
      </c>
      <c r="Q3" s="30" t="s">
        <v>31</v>
      </c>
      <c r="R3" s="30" t="s">
        <v>31</v>
      </c>
      <c r="S3" s="30" t="s">
        <v>31</v>
      </c>
      <c r="T3" s="30" t="s">
        <v>31</v>
      </c>
      <c r="U3" s="30" t="s">
        <v>26</v>
      </c>
      <c r="V3" s="30" t="s">
        <v>27</v>
      </c>
      <c r="W3" s="30" t="s">
        <v>28</v>
      </c>
      <c r="X3" s="30" t="s">
        <v>28</v>
      </c>
      <c r="Y3" s="30" t="s">
        <v>27</v>
      </c>
      <c r="Z3" s="30" t="s">
        <v>28</v>
      </c>
      <c r="AA3" s="30" t="s">
        <v>26</v>
      </c>
      <c r="AB3" s="30" t="s">
        <v>28</v>
      </c>
      <c r="AC3" s="30" t="s">
        <v>27</v>
      </c>
      <c r="AD3" s="30" t="s">
        <v>27</v>
      </c>
      <c r="AE3" s="30" t="s">
        <v>27</v>
      </c>
      <c r="AF3" s="30" t="s">
        <v>27</v>
      </c>
      <c r="AG3" s="30" t="s">
        <v>27</v>
      </c>
      <c r="AH3" s="30" t="s">
        <v>28</v>
      </c>
    </row>
    <row r="4" spans="1:34" s="14" customFormat="1" x14ac:dyDescent="0.25">
      <c r="A4" s="30" t="s">
        <v>32</v>
      </c>
      <c r="B4" s="30" t="s">
        <v>115</v>
      </c>
      <c r="C4" s="30" t="s">
        <v>47</v>
      </c>
      <c r="D4" s="30" t="s">
        <v>33</v>
      </c>
      <c r="E4" s="30" t="s">
        <v>42</v>
      </c>
      <c r="F4" s="30" t="s">
        <v>43</v>
      </c>
      <c r="G4" s="30" t="s">
        <v>34</v>
      </c>
      <c r="H4" s="30" t="s">
        <v>35</v>
      </c>
      <c r="I4" s="30" t="s">
        <v>36</v>
      </c>
      <c r="J4" s="30" t="s">
        <v>37</v>
      </c>
      <c r="K4" s="30" t="s">
        <v>38</v>
      </c>
      <c r="L4" s="30" t="s">
        <v>39</v>
      </c>
      <c r="M4" s="30" t="s">
        <v>40</v>
      </c>
      <c r="N4" s="30" t="s">
        <v>41</v>
      </c>
      <c r="O4" s="30" t="s">
        <v>48</v>
      </c>
      <c r="P4" s="30" t="s">
        <v>50</v>
      </c>
      <c r="Q4" s="30" t="s">
        <v>49</v>
      </c>
      <c r="R4" s="30" t="s">
        <v>51</v>
      </c>
      <c r="S4" s="30" t="s">
        <v>52</v>
      </c>
      <c r="T4" s="30" t="s">
        <v>31</v>
      </c>
      <c r="U4" s="30" t="s">
        <v>115</v>
      </c>
      <c r="V4" s="30" t="s">
        <v>117</v>
      </c>
      <c r="W4" s="30" t="s">
        <v>42</v>
      </c>
      <c r="X4" s="30" t="s">
        <v>43</v>
      </c>
      <c r="Y4" s="30" t="s">
        <v>116</v>
      </c>
      <c r="Z4" s="30" t="s">
        <v>116</v>
      </c>
      <c r="AA4" s="30" t="s">
        <v>115</v>
      </c>
      <c r="AB4" s="30" t="s">
        <v>43</v>
      </c>
      <c r="AC4" s="30" t="s">
        <v>117</v>
      </c>
      <c r="AD4" s="30" t="s">
        <v>117</v>
      </c>
      <c r="AE4" s="30" t="s">
        <v>117</v>
      </c>
      <c r="AF4" s="30" t="s">
        <v>117</v>
      </c>
      <c r="AG4" s="30" t="s">
        <v>117</v>
      </c>
      <c r="AH4" s="30" t="s">
        <v>42</v>
      </c>
    </row>
    <row r="5" spans="1:34" s="14" customFormat="1" x14ac:dyDescent="0.25">
      <c r="A5" s="30" t="s">
        <v>7</v>
      </c>
      <c r="B5" s="30" t="s">
        <v>78</v>
      </c>
      <c r="C5" s="30" t="s">
        <v>78</v>
      </c>
      <c r="D5" s="30" t="s">
        <v>79</v>
      </c>
      <c r="E5" s="30" t="s">
        <v>78</v>
      </c>
      <c r="F5" s="30" t="s">
        <v>78</v>
      </c>
      <c r="G5" s="30" t="s">
        <v>100</v>
      </c>
      <c r="H5" s="30" t="s">
        <v>91</v>
      </c>
      <c r="I5" s="30" t="s">
        <v>91</v>
      </c>
      <c r="J5" s="30" t="s">
        <v>78</v>
      </c>
      <c r="K5" s="30" t="s">
        <v>109</v>
      </c>
      <c r="L5" s="30" t="s">
        <v>109</v>
      </c>
      <c r="M5" s="30" t="s">
        <v>109</v>
      </c>
      <c r="N5" s="30" t="s">
        <v>109</v>
      </c>
      <c r="O5" s="30" t="s">
        <v>74</v>
      </c>
      <c r="P5" s="30" t="s">
        <v>74</v>
      </c>
      <c r="Q5" s="30" t="s">
        <v>74</v>
      </c>
      <c r="R5" s="30" t="s">
        <v>74</v>
      </c>
      <c r="S5" s="30" t="s">
        <v>74</v>
      </c>
      <c r="T5" s="30" t="s">
        <v>113</v>
      </c>
      <c r="U5" s="30" t="s">
        <v>80</v>
      </c>
      <c r="V5" s="30" t="s">
        <v>78</v>
      </c>
      <c r="W5" s="30" t="s">
        <v>78</v>
      </c>
      <c r="X5" s="30" t="s">
        <v>78</v>
      </c>
      <c r="Y5" s="30" t="s">
        <v>78</v>
      </c>
      <c r="Z5" s="30" t="s">
        <v>80</v>
      </c>
      <c r="AA5" s="30" t="s">
        <v>78</v>
      </c>
      <c r="AB5" s="30" t="s">
        <v>78</v>
      </c>
      <c r="AC5" s="30" t="s">
        <v>78</v>
      </c>
      <c r="AD5" s="30" t="s">
        <v>78</v>
      </c>
      <c r="AE5" s="30" t="s">
        <v>78</v>
      </c>
      <c r="AF5" s="30" t="s">
        <v>78</v>
      </c>
      <c r="AG5" s="30" t="s">
        <v>78</v>
      </c>
      <c r="AH5" s="30" t="s">
        <v>99</v>
      </c>
    </row>
    <row r="6" spans="1:34" x14ac:dyDescent="0.25">
      <c r="A6" s="47">
        <v>1985</v>
      </c>
      <c r="B6" s="16">
        <v>1.3888888888888888</v>
      </c>
      <c r="C6" s="16">
        <v>1</v>
      </c>
      <c r="D6" s="16">
        <v>0.38461538461538458</v>
      </c>
      <c r="E6" s="16">
        <v>1.1111111111111112</v>
      </c>
      <c r="F6" s="16">
        <v>1.1111111111111112</v>
      </c>
      <c r="G6" s="16">
        <v>0.40485829959514169</v>
      </c>
      <c r="H6" s="16">
        <v>0.39370078740157477</v>
      </c>
      <c r="I6" s="16">
        <v>6.6666666666666666E-2</v>
      </c>
      <c r="J6" s="16">
        <v>1.6666666666666667</v>
      </c>
      <c r="K6" s="16">
        <v>15</v>
      </c>
      <c r="L6" s="16">
        <v>17.3</v>
      </c>
      <c r="M6" s="16">
        <v>60</v>
      </c>
      <c r="N6" s="16">
        <v>70</v>
      </c>
      <c r="O6" s="23">
        <v>621.39421086298194</v>
      </c>
      <c r="P6" s="16">
        <v>100.99286539312438</v>
      </c>
      <c r="Q6" s="16">
        <v>300.68536594348808</v>
      </c>
      <c r="R6" s="16">
        <v>603.03653957140648</v>
      </c>
      <c r="S6" s="16">
        <v>173.09300000000002</v>
      </c>
      <c r="T6" s="16">
        <v>1</v>
      </c>
      <c r="U6" s="16">
        <v>2.2727272727272729</v>
      </c>
      <c r="V6" s="16">
        <v>1.4285714285714286</v>
      </c>
      <c r="W6" s="16">
        <v>1.310615989515072</v>
      </c>
      <c r="X6" s="16">
        <v>1.5384615384615383</v>
      </c>
      <c r="Y6" s="24">
        <v>1.5432098765432098</v>
      </c>
      <c r="Z6" s="24">
        <v>2.3255813953488373</v>
      </c>
      <c r="AA6" s="16">
        <v>2.2727272727272729</v>
      </c>
      <c r="AB6" s="16">
        <v>1.310615989515072</v>
      </c>
      <c r="AC6" s="16">
        <v>1.5432098765432098</v>
      </c>
      <c r="AD6" s="24">
        <v>1.3333333333333333</v>
      </c>
      <c r="AE6" s="24">
        <v>1.3333333333333333</v>
      </c>
      <c r="AF6" s="24">
        <v>2</v>
      </c>
      <c r="AG6" s="24">
        <v>2</v>
      </c>
      <c r="AH6" s="24">
        <v>0.9</v>
      </c>
    </row>
    <row r="7" spans="1:34" x14ac:dyDescent="0.25">
      <c r="A7" s="47">
        <v>1986</v>
      </c>
      <c r="B7" s="16">
        <v>1.3888888888888888</v>
      </c>
      <c r="C7" s="16">
        <v>1</v>
      </c>
      <c r="D7" s="16">
        <v>0.38461538461538458</v>
      </c>
      <c r="E7" s="16">
        <v>1.1111111111111112</v>
      </c>
      <c r="F7" s="16">
        <v>1.1111111111111112</v>
      </c>
      <c r="G7" s="16">
        <v>0.40485829959514169</v>
      </c>
      <c r="H7" s="16">
        <v>0.39370078740157477</v>
      </c>
      <c r="I7" s="16">
        <v>6.6666666666666666E-2</v>
      </c>
      <c r="J7" s="16">
        <v>1.6666666666666667</v>
      </c>
      <c r="K7" s="16">
        <v>15</v>
      </c>
      <c r="L7" s="16">
        <v>17.3</v>
      </c>
      <c r="M7" s="16">
        <v>60</v>
      </c>
      <c r="N7" s="16">
        <v>70</v>
      </c>
      <c r="O7" s="23">
        <v>621.39421086298194</v>
      </c>
      <c r="P7" s="16">
        <v>100.99286539312438</v>
      </c>
      <c r="Q7" s="16">
        <v>300.68536594348808</v>
      </c>
      <c r="R7" s="16">
        <v>603.03653957140648</v>
      </c>
      <c r="S7" s="16">
        <v>173.09300000000002</v>
      </c>
      <c r="T7" s="16">
        <v>1</v>
      </c>
      <c r="U7" s="16">
        <v>2.2727272727272729</v>
      </c>
      <c r="V7" s="16">
        <v>1.4285714285714286</v>
      </c>
      <c r="W7" s="16">
        <v>1.310615989515072</v>
      </c>
      <c r="X7" s="16">
        <v>1.5384615384615383</v>
      </c>
      <c r="Y7" s="24">
        <v>1.5432098765432098</v>
      </c>
      <c r="Z7" s="24">
        <v>2.3255813953488373</v>
      </c>
      <c r="AA7" s="16">
        <v>2.2727272727272729</v>
      </c>
      <c r="AB7" s="16">
        <v>1.310615989515072</v>
      </c>
      <c r="AC7" s="16">
        <v>1.5432098765432098</v>
      </c>
      <c r="AD7" s="24">
        <v>1.3333333333333333</v>
      </c>
      <c r="AE7" s="24">
        <v>1.3333333333333333</v>
      </c>
      <c r="AF7" s="24">
        <v>2</v>
      </c>
      <c r="AG7" s="24">
        <v>2</v>
      </c>
      <c r="AH7" s="24">
        <v>0.9</v>
      </c>
    </row>
    <row r="8" spans="1:34" x14ac:dyDescent="0.25">
      <c r="A8" s="47">
        <v>1987</v>
      </c>
      <c r="B8" s="16">
        <v>1.3888888888888888</v>
      </c>
      <c r="C8" s="16">
        <v>1</v>
      </c>
      <c r="D8" s="16">
        <v>0.38461538461538458</v>
      </c>
      <c r="E8" s="16">
        <v>1.1111111111111112</v>
      </c>
      <c r="F8" s="16">
        <v>1.1111111111111112</v>
      </c>
      <c r="G8" s="16">
        <v>0.40485829959514169</v>
      </c>
      <c r="H8" s="16">
        <v>0.39370078740157477</v>
      </c>
      <c r="I8" s="16">
        <v>6.6666666666666666E-2</v>
      </c>
      <c r="J8" s="16">
        <v>1.6666666666666667</v>
      </c>
      <c r="K8" s="16">
        <v>15</v>
      </c>
      <c r="L8" s="16">
        <v>17.3</v>
      </c>
      <c r="M8" s="16">
        <v>60</v>
      </c>
      <c r="N8" s="16">
        <v>70</v>
      </c>
      <c r="O8" s="23">
        <v>621.39421086298194</v>
      </c>
      <c r="P8" s="16">
        <v>100.99286539312438</v>
      </c>
      <c r="Q8" s="16">
        <v>300.68536594348808</v>
      </c>
      <c r="R8" s="16">
        <v>603.03653957140648</v>
      </c>
      <c r="S8" s="16">
        <v>173.09300000000002</v>
      </c>
      <c r="T8" s="16">
        <v>1</v>
      </c>
      <c r="U8" s="16">
        <v>2.2727272727272729</v>
      </c>
      <c r="V8" s="16">
        <v>1.4285714285714286</v>
      </c>
      <c r="W8" s="16">
        <v>1.310615989515072</v>
      </c>
      <c r="X8" s="16">
        <v>1.5384615384615383</v>
      </c>
      <c r="Y8" s="24">
        <v>1.5432098765432098</v>
      </c>
      <c r="Z8" s="24">
        <v>2.3255813953488373</v>
      </c>
      <c r="AA8" s="16">
        <v>2.2727272727272729</v>
      </c>
      <c r="AB8" s="16">
        <v>1.310615989515072</v>
      </c>
      <c r="AC8" s="16">
        <v>1.5432098765432098</v>
      </c>
      <c r="AD8" s="24">
        <v>1.3333333333333333</v>
      </c>
      <c r="AE8" s="24">
        <v>1.3333333333333333</v>
      </c>
      <c r="AF8" s="24">
        <v>2</v>
      </c>
      <c r="AG8" s="24">
        <v>2</v>
      </c>
      <c r="AH8" s="24">
        <v>0.9</v>
      </c>
    </row>
    <row r="9" spans="1:34" x14ac:dyDescent="0.25">
      <c r="A9" s="47">
        <v>1988</v>
      </c>
      <c r="B9" s="16">
        <v>1.3888888888888888</v>
      </c>
      <c r="C9" s="16">
        <v>1</v>
      </c>
      <c r="D9" s="16">
        <v>0.38461538461538458</v>
      </c>
      <c r="E9" s="16">
        <v>1.1111111111111112</v>
      </c>
      <c r="F9" s="16">
        <v>1.1111111111111112</v>
      </c>
      <c r="G9" s="16">
        <v>0.40485829959514169</v>
      </c>
      <c r="H9" s="16">
        <v>0.39370078740157477</v>
      </c>
      <c r="I9" s="16">
        <v>6.6666666666666666E-2</v>
      </c>
      <c r="J9" s="16">
        <v>1.6666666666666667</v>
      </c>
      <c r="K9" s="16">
        <v>15</v>
      </c>
      <c r="L9" s="16">
        <v>17.3</v>
      </c>
      <c r="M9" s="16">
        <v>60</v>
      </c>
      <c r="N9" s="16">
        <v>70</v>
      </c>
      <c r="O9" s="23">
        <v>621.39421086298194</v>
      </c>
      <c r="P9" s="16">
        <v>100.99286539312438</v>
      </c>
      <c r="Q9" s="16">
        <v>300.68536594348808</v>
      </c>
      <c r="R9" s="16">
        <v>603.03653957140648</v>
      </c>
      <c r="S9" s="16">
        <v>173.09300000000002</v>
      </c>
      <c r="T9" s="16">
        <v>1</v>
      </c>
      <c r="U9" s="16">
        <v>2.2727272727272729</v>
      </c>
      <c r="V9" s="16">
        <v>1.4285714285714286</v>
      </c>
      <c r="W9" s="16">
        <v>1.310615989515072</v>
      </c>
      <c r="X9" s="16">
        <v>1.5384615384615383</v>
      </c>
      <c r="Y9" s="24">
        <v>1.5432098765432098</v>
      </c>
      <c r="Z9" s="24">
        <v>2.3255813953488373</v>
      </c>
      <c r="AA9" s="16">
        <v>2.2727272727272729</v>
      </c>
      <c r="AB9" s="16">
        <v>1.310615989515072</v>
      </c>
      <c r="AC9" s="16">
        <v>1.5432098765432098</v>
      </c>
      <c r="AD9" s="24">
        <v>1.3333333333333333</v>
      </c>
      <c r="AE9" s="24">
        <v>1.3333333333333333</v>
      </c>
      <c r="AF9" s="24">
        <v>2</v>
      </c>
      <c r="AG9" s="24">
        <v>2</v>
      </c>
      <c r="AH9" s="24">
        <v>0.9</v>
      </c>
    </row>
    <row r="10" spans="1:34" x14ac:dyDescent="0.25">
      <c r="A10" s="47">
        <v>1989</v>
      </c>
      <c r="B10" s="16">
        <v>1.3888888888888888</v>
      </c>
      <c r="C10" s="16">
        <v>1</v>
      </c>
      <c r="D10" s="16">
        <v>0.38461538461538458</v>
      </c>
      <c r="E10" s="16">
        <v>1.1111111111111112</v>
      </c>
      <c r="F10" s="16">
        <v>1.1111111111111112</v>
      </c>
      <c r="G10" s="16">
        <v>0.40485829959514169</v>
      </c>
      <c r="H10" s="16">
        <v>0.39370078740157477</v>
      </c>
      <c r="I10" s="16">
        <v>6.6666666666666666E-2</v>
      </c>
      <c r="J10" s="16">
        <v>1.6666666666666667</v>
      </c>
      <c r="K10" s="16">
        <v>15</v>
      </c>
      <c r="L10" s="16">
        <v>17.3</v>
      </c>
      <c r="M10" s="16">
        <v>60</v>
      </c>
      <c r="N10" s="16">
        <v>70</v>
      </c>
      <c r="O10" s="23">
        <v>621.39421086298194</v>
      </c>
      <c r="P10" s="16">
        <v>100.99286539312438</v>
      </c>
      <c r="Q10" s="16">
        <v>300.68536594348808</v>
      </c>
      <c r="R10" s="16">
        <v>603.03653957140648</v>
      </c>
      <c r="S10" s="16">
        <v>173.09300000000002</v>
      </c>
      <c r="T10" s="16">
        <v>1</v>
      </c>
      <c r="U10" s="16">
        <v>2.2727272727272729</v>
      </c>
      <c r="V10" s="16">
        <v>1.4285714285714286</v>
      </c>
      <c r="W10" s="16">
        <v>1.310615989515072</v>
      </c>
      <c r="X10" s="16">
        <v>1.5384615384615383</v>
      </c>
      <c r="Y10" s="24">
        <v>1.5432098765432098</v>
      </c>
      <c r="Z10" s="24">
        <v>2.3255813953488373</v>
      </c>
      <c r="AA10" s="16">
        <v>2.2727272727272729</v>
      </c>
      <c r="AB10" s="16">
        <v>1.310615989515072</v>
      </c>
      <c r="AC10" s="16">
        <v>1.5432098765432098</v>
      </c>
      <c r="AD10" s="24">
        <v>1.3333333333333333</v>
      </c>
      <c r="AE10" s="24">
        <v>1.3333333333333333</v>
      </c>
      <c r="AF10" s="24">
        <v>2</v>
      </c>
      <c r="AG10" s="24">
        <v>2</v>
      </c>
      <c r="AH10" s="24">
        <v>0.9</v>
      </c>
    </row>
    <row r="11" spans="1:34" x14ac:dyDescent="0.25">
      <c r="A11" s="47">
        <v>1990</v>
      </c>
      <c r="B11" s="16">
        <v>1.3888888888888888</v>
      </c>
      <c r="C11" s="16">
        <v>1</v>
      </c>
      <c r="D11" s="16">
        <v>0.38461538461538458</v>
      </c>
      <c r="E11" s="16">
        <v>1.1111111111111112</v>
      </c>
      <c r="F11" s="16">
        <v>1.1111111111111112</v>
      </c>
      <c r="G11" s="16">
        <v>0.40485829959514169</v>
      </c>
      <c r="H11" s="16">
        <v>0.39370078740157477</v>
      </c>
      <c r="I11" s="16">
        <v>6.6666666666666666E-2</v>
      </c>
      <c r="J11" s="16">
        <v>1.6666666666666667</v>
      </c>
      <c r="K11" s="16">
        <v>15</v>
      </c>
      <c r="L11" s="16">
        <v>17.3</v>
      </c>
      <c r="M11" s="16">
        <v>60</v>
      </c>
      <c r="N11" s="16">
        <v>70</v>
      </c>
      <c r="O11" s="23">
        <v>621.39421086298194</v>
      </c>
      <c r="P11" s="16">
        <v>100.99286539312438</v>
      </c>
      <c r="Q11" s="16">
        <v>300.68536594348808</v>
      </c>
      <c r="R11" s="16">
        <v>603.03653957140648</v>
      </c>
      <c r="S11" s="16">
        <v>173.09300000000002</v>
      </c>
      <c r="T11" s="16">
        <v>1</v>
      </c>
      <c r="U11" s="16">
        <v>2.2727272727272729</v>
      </c>
      <c r="V11" s="16">
        <v>1.4285714285714286</v>
      </c>
      <c r="W11" s="16">
        <v>1.310615989515072</v>
      </c>
      <c r="X11" s="16">
        <v>1.5384615384615383</v>
      </c>
      <c r="Y11" s="24">
        <v>1.5432098765432098</v>
      </c>
      <c r="Z11" s="24">
        <v>2.3255813953488373</v>
      </c>
      <c r="AA11" s="16">
        <v>2.2727272727272729</v>
      </c>
      <c r="AB11" s="16">
        <v>1.310615989515072</v>
      </c>
      <c r="AC11" s="16">
        <v>1.5432098765432098</v>
      </c>
      <c r="AD11" s="24">
        <v>1.3333333333333333</v>
      </c>
      <c r="AE11" s="24">
        <v>1.3333333333333333</v>
      </c>
      <c r="AF11" s="24">
        <v>2</v>
      </c>
      <c r="AG11" s="24">
        <v>2</v>
      </c>
      <c r="AH11" s="24">
        <v>0.9</v>
      </c>
    </row>
    <row r="12" spans="1:34" x14ac:dyDescent="0.25">
      <c r="A12" s="47">
        <v>1991</v>
      </c>
      <c r="B12" s="16">
        <v>1.3888888888888888</v>
      </c>
      <c r="C12" s="16">
        <v>1</v>
      </c>
      <c r="D12" s="16">
        <v>0.38461538461538458</v>
      </c>
      <c r="E12" s="16">
        <v>1.1111111111111112</v>
      </c>
      <c r="F12" s="16">
        <v>1.1111111111111112</v>
      </c>
      <c r="G12" s="16">
        <v>0.40485829959514169</v>
      </c>
      <c r="H12" s="16">
        <v>0.39370078740157477</v>
      </c>
      <c r="I12" s="16">
        <v>6.6666666666666666E-2</v>
      </c>
      <c r="J12" s="16">
        <v>1.6666666666666667</v>
      </c>
      <c r="K12" s="16">
        <v>15</v>
      </c>
      <c r="L12" s="16">
        <v>17.3</v>
      </c>
      <c r="M12" s="16">
        <v>60</v>
      </c>
      <c r="N12" s="16">
        <v>70</v>
      </c>
      <c r="O12" s="23">
        <v>612.80478977668372</v>
      </c>
      <c r="P12" s="16">
        <v>99.325632945553537</v>
      </c>
      <c r="Q12" s="16">
        <v>300.16682934913928</v>
      </c>
      <c r="R12" s="16">
        <v>592.20288561426582</v>
      </c>
      <c r="S12" s="16">
        <v>173.45100000000002</v>
      </c>
      <c r="T12" s="16">
        <v>1</v>
      </c>
      <c r="U12" s="16">
        <v>2.2727272727272729</v>
      </c>
      <c r="V12" s="16">
        <v>1.4285714285714286</v>
      </c>
      <c r="W12" s="16">
        <v>1.310615989515072</v>
      </c>
      <c r="X12" s="16">
        <v>1.5384615384615383</v>
      </c>
      <c r="Y12" s="24">
        <v>1.5432098765432098</v>
      </c>
      <c r="Z12" s="24">
        <v>2.3255813953488373</v>
      </c>
      <c r="AA12" s="16">
        <v>2.2727272727272729</v>
      </c>
      <c r="AB12" s="16">
        <v>1.310615989515072</v>
      </c>
      <c r="AC12" s="16">
        <v>1.5432098765432098</v>
      </c>
      <c r="AD12" s="24">
        <v>1.2820512820512819</v>
      </c>
      <c r="AE12" s="24">
        <v>1.2820512820512819</v>
      </c>
      <c r="AF12" s="24">
        <v>2</v>
      </c>
      <c r="AG12" s="24">
        <v>2</v>
      </c>
      <c r="AH12" s="24">
        <v>0.9</v>
      </c>
    </row>
    <row r="13" spans="1:34" x14ac:dyDescent="0.25">
      <c r="A13" s="47">
        <v>1992</v>
      </c>
      <c r="B13" s="16">
        <v>1.3888888888888888</v>
      </c>
      <c r="C13" s="16">
        <v>1</v>
      </c>
      <c r="D13" s="16">
        <v>0.38461538461538458</v>
      </c>
      <c r="E13" s="16">
        <v>1.1111111111111112</v>
      </c>
      <c r="F13" s="16">
        <v>1.1111111111111112</v>
      </c>
      <c r="G13" s="16">
        <v>0.40485829959514169</v>
      </c>
      <c r="H13" s="16">
        <v>0.39370078740157477</v>
      </c>
      <c r="I13" s="16">
        <v>6.6666666666666666E-2</v>
      </c>
      <c r="J13" s="16">
        <v>1.6666666666666667</v>
      </c>
      <c r="K13" s="16">
        <v>15</v>
      </c>
      <c r="L13" s="16">
        <v>17.3</v>
      </c>
      <c r="M13" s="16">
        <v>60</v>
      </c>
      <c r="N13" s="16">
        <v>70</v>
      </c>
      <c r="O13" s="23">
        <v>604.2153686903855</v>
      </c>
      <c r="P13" s="16">
        <v>97.658400497982683</v>
      </c>
      <c r="Q13" s="16">
        <v>299.64829275479048</v>
      </c>
      <c r="R13" s="16">
        <v>581.36923165712517</v>
      </c>
      <c r="S13" s="16">
        <v>173.80900000000003</v>
      </c>
      <c r="T13" s="16">
        <v>1</v>
      </c>
      <c r="U13" s="16">
        <v>2.2727272727272729</v>
      </c>
      <c r="V13" s="16">
        <v>1.4285714285714286</v>
      </c>
      <c r="W13" s="16">
        <v>1.310615989515072</v>
      </c>
      <c r="X13" s="16">
        <v>1.5384615384615383</v>
      </c>
      <c r="Y13" s="24">
        <v>1.5432098765432098</v>
      </c>
      <c r="Z13" s="24">
        <v>2.3255813953488373</v>
      </c>
      <c r="AA13" s="16">
        <v>2.2727272727272729</v>
      </c>
      <c r="AB13" s="16">
        <v>1.310615989515072</v>
      </c>
      <c r="AC13" s="16">
        <v>1.5432098765432098</v>
      </c>
      <c r="AD13" s="24">
        <v>1.2820512820512819</v>
      </c>
      <c r="AE13" s="24">
        <v>1.2820512820512819</v>
      </c>
      <c r="AF13" s="24">
        <v>2</v>
      </c>
      <c r="AG13" s="24">
        <v>2</v>
      </c>
      <c r="AH13" s="24">
        <v>0.9</v>
      </c>
    </row>
    <row r="14" spans="1:34" x14ac:dyDescent="0.25">
      <c r="A14" s="47">
        <v>1993</v>
      </c>
      <c r="B14" s="16">
        <v>1.3888888888888888</v>
      </c>
      <c r="C14" s="16">
        <v>1</v>
      </c>
      <c r="D14" s="16">
        <v>0.38461538461538458</v>
      </c>
      <c r="E14" s="16">
        <v>1.1111111111111112</v>
      </c>
      <c r="F14" s="16">
        <v>1.1111111111111112</v>
      </c>
      <c r="G14" s="16">
        <v>0.40485829959514169</v>
      </c>
      <c r="H14" s="16">
        <v>0.39370078740157477</v>
      </c>
      <c r="I14" s="16">
        <v>6.6666666666666666E-2</v>
      </c>
      <c r="J14" s="16">
        <v>1.6666666666666667</v>
      </c>
      <c r="K14" s="16">
        <v>15</v>
      </c>
      <c r="L14" s="16">
        <v>17.3</v>
      </c>
      <c r="M14" s="16">
        <v>60</v>
      </c>
      <c r="N14" s="16">
        <v>70</v>
      </c>
      <c r="O14" s="23">
        <v>595.62594760408729</v>
      </c>
      <c r="P14" s="16">
        <v>95.991168050411829</v>
      </c>
      <c r="Q14" s="16">
        <v>299.12975616044167</v>
      </c>
      <c r="R14" s="16">
        <v>570.53557769998451</v>
      </c>
      <c r="S14" s="16">
        <v>174.16700000000003</v>
      </c>
      <c r="T14" s="16">
        <v>1</v>
      </c>
      <c r="U14" s="16">
        <v>2.2727272727272729</v>
      </c>
      <c r="V14" s="16">
        <v>1.4285714285714286</v>
      </c>
      <c r="W14" s="16">
        <v>1.310615989515072</v>
      </c>
      <c r="X14" s="16">
        <v>1.5384615384615383</v>
      </c>
      <c r="Y14" s="24">
        <v>1.5432098765432098</v>
      </c>
      <c r="Z14" s="24">
        <v>2.3255813953488373</v>
      </c>
      <c r="AA14" s="16">
        <v>2.2727272727272729</v>
      </c>
      <c r="AB14" s="16">
        <v>1.310615989515072</v>
      </c>
      <c r="AC14" s="16">
        <v>1.5432098765432098</v>
      </c>
      <c r="AD14" s="24">
        <v>1.2820512820512819</v>
      </c>
      <c r="AE14" s="24">
        <v>1.2820512820512819</v>
      </c>
      <c r="AF14" s="24">
        <v>2</v>
      </c>
      <c r="AG14" s="24">
        <v>2</v>
      </c>
      <c r="AH14" s="24">
        <v>0.9</v>
      </c>
    </row>
    <row r="15" spans="1:34" x14ac:dyDescent="0.25">
      <c r="A15" s="47">
        <v>1994</v>
      </c>
      <c r="B15" s="16">
        <v>1.3888888888888888</v>
      </c>
      <c r="C15" s="16">
        <v>1</v>
      </c>
      <c r="D15" s="16">
        <v>0.38461538461538458</v>
      </c>
      <c r="E15" s="16">
        <v>1.1111111111111112</v>
      </c>
      <c r="F15" s="16">
        <v>1.1111111111111112</v>
      </c>
      <c r="G15" s="16">
        <v>0.40485829959514169</v>
      </c>
      <c r="H15" s="16">
        <v>0.39370078740157477</v>
      </c>
      <c r="I15" s="16">
        <v>6.6666666666666666E-2</v>
      </c>
      <c r="J15" s="16">
        <v>1.6666666666666667</v>
      </c>
      <c r="K15" s="16">
        <v>15</v>
      </c>
      <c r="L15" s="16">
        <v>17.3</v>
      </c>
      <c r="M15" s="16">
        <v>60</v>
      </c>
      <c r="N15" s="16">
        <v>70</v>
      </c>
      <c r="O15" s="23">
        <v>587.03652651778907</v>
      </c>
      <c r="P15" s="16">
        <v>94.323935602840976</v>
      </c>
      <c r="Q15" s="16">
        <v>298.61121956609287</v>
      </c>
      <c r="R15" s="16">
        <v>559.70192374284386</v>
      </c>
      <c r="S15" s="16">
        <v>174.52500000000003</v>
      </c>
      <c r="T15" s="16">
        <v>1</v>
      </c>
      <c r="U15" s="16">
        <v>2.2727272727272729</v>
      </c>
      <c r="V15" s="16">
        <v>1.4285714285714286</v>
      </c>
      <c r="W15" s="16">
        <v>1.310615989515072</v>
      </c>
      <c r="X15" s="16">
        <v>1.5384615384615383</v>
      </c>
      <c r="Y15" s="24">
        <v>1.5432098765432098</v>
      </c>
      <c r="Z15" s="24">
        <v>2.3255813953488373</v>
      </c>
      <c r="AA15" s="16">
        <v>2.2727272727272729</v>
      </c>
      <c r="AB15" s="16">
        <v>1.310615989515072</v>
      </c>
      <c r="AC15" s="16">
        <v>1.5432098765432098</v>
      </c>
      <c r="AD15" s="24">
        <v>1.2820512820512819</v>
      </c>
      <c r="AE15" s="24">
        <v>1.2820512820512819</v>
      </c>
      <c r="AF15" s="24">
        <v>2</v>
      </c>
      <c r="AG15" s="24">
        <v>2</v>
      </c>
      <c r="AH15" s="24">
        <v>0.9</v>
      </c>
    </row>
    <row r="16" spans="1:34" x14ac:dyDescent="0.25">
      <c r="A16" s="47">
        <v>1995</v>
      </c>
      <c r="B16" s="16">
        <v>1.3888888888888888</v>
      </c>
      <c r="C16" s="16">
        <v>1</v>
      </c>
      <c r="D16" s="16">
        <v>0.38461538461538458</v>
      </c>
      <c r="E16" s="16">
        <v>1.1111111111111112</v>
      </c>
      <c r="F16" s="16">
        <v>1.1111111111111112</v>
      </c>
      <c r="G16" s="16">
        <v>0.40485829959514169</v>
      </c>
      <c r="H16" s="16">
        <v>0.39370078740157477</v>
      </c>
      <c r="I16" s="16">
        <v>6.6666666666666666E-2</v>
      </c>
      <c r="J16" s="16">
        <v>1.6666666666666667</v>
      </c>
      <c r="K16" s="16">
        <v>15</v>
      </c>
      <c r="L16" s="16">
        <v>17.3</v>
      </c>
      <c r="M16" s="16">
        <v>60</v>
      </c>
      <c r="N16" s="16">
        <v>70</v>
      </c>
      <c r="O16" s="23">
        <v>578.44710543149085</v>
      </c>
      <c r="P16" s="16">
        <v>92.656703155270122</v>
      </c>
      <c r="Q16" s="16">
        <v>298.09268297174407</v>
      </c>
      <c r="R16" s="16">
        <v>548.86826978570321</v>
      </c>
      <c r="S16" s="16">
        <v>174.88300000000004</v>
      </c>
      <c r="T16" s="16">
        <v>1</v>
      </c>
      <c r="U16" s="16">
        <v>2.2727272727272729</v>
      </c>
      <c r="V16" s="16">
        <v>1.4285714285714286</v>
      </c>
      <c r="W16" s="16">
        <v>1.310615989515072</v>
      </c>
      <c r="X16" s="16">
        <v>1.5384615384615383</v>
      </c>
      <c r="Y16" s="24">
        <v>1.5432098765432098</v>
      </c>
      <c r="Z16" s="24">
        <v>2.3255813953488373</v>
      </c>
      <c r="AA16" s="16">
        <v>2.2727272727272729</v>
      </c>
      <c r="AB16" s="16">
        <v>1.310615989515072</v>
      </c>
      <c r="AC16" s="16">
        <v>1.5432098765432098</v>
      </c>
      <c r="AD16" s="24">
        <v>1.2820512820512819</v>
      </c>
      <c r="AE16" s="24">
        <v>1.2820512820512819</v>
      </c>
      <c r="AF16" s="24">
        <v>2</v>
      </c>
      <c r="AG16" s="24">
        <v>2</v>
      </c>
      <c r="AH16" s="24">
        <v>0.9</v>
      </c>
    </row>
    <row r="17" spans="1:34" x14ac:dyDescent="0.25">
      <c r="A17" s="47">
        <v>1996</v>
      </c>
      <c r="B17" s="16">
        <v>1.3888888888888888</v>
      </c>
      <c r="C17" s="16">
        <v>1</v>
      </c>
      <c r="D17" s="16">
        <v>0.38461538461538458</v>
      </c>
      <c r="E17" s="16">
        <v>1.1111111111111112</v>
      </c>
      <c r="F17" s="16">
        <v>1.1111111111111112</v>
      </c>
      <c r="G17" s="16">
        <v>0.40485829959514169</v>
      </c>
      <c r="H17" s="16">
        <v>0.39370078740157477</v>
      </c>
      <c r="I17" s="16">
        <v>6.6666666666666666E-2</v>
      </c>
      <c r="J17" s="16">
        <v>1.6666666666666667</v>
      </c>
      <c r="K17" s="16">
        <v>15</v>
      </c>
      <c r="L17" s="16">
        <v>17.3</v>
      </c>
      <c r="M17" s="16">
        <v>60</v>
      </c>
      <c r="N17" s="16">
        <v>70</v>
      </c>
      <c r="O17" s="23">
        <v>569.85768434519264</v>
      </c>
      <c r="P17" s="16">
        <v>90.989470707699269</v>
      </c>
      <c r="Q17" s="16">
        <v>297.57414637739527</v>
      </c>
      <c r="R17" s="16">
        <v>538.03461582856255</v>
      </c>
      <c r="S17" s="16">
        <v>175.24100000000004</v>
      </c>
      <c r="T17" s="16">
        <v>1</v>
      </c>
      <c r="U17" s="16">
        <v>2.2727272727272729</v>
      </c>
      <c r="V17" s="16">
        <v>1.4285714285714286</v>
      </c>
      <c r="W17" s="16">
        <v>1.310615989515072</v>
      </c>
      <c r="X17" s="16">
        <v>1.5384615384615383</v>
      </c>
      <c r="Y17" s="24">
        <v>1.5432098765432098</v>
      </c>
      <c r="Z17" s="24">
        <v>2.3255813953488373</v>
      </c>
      <c r="AA17" s="16">
        <v>2.2727272727272729</v>
      </c>
      <c r="AB17" s="16">
        <v>1.310615989515072</v>
      </c>
      <c r="AC17" s="16">
        <v>1.5432098765432098</v>
      </c>
      <c r="AD17" s="24">
        <v>1.2820512820512819</v>
      </c>
      <c r="AE17" s="24">
        <v>1.2820512820512819</v>
      </c>
      <c r="AF17" s="24">
        <v>2</v>
      </c>
      <c r="AG17" s="24">
        <v>2</v>
      </c>
      <c r="AH17" s="24">
        <v>0.9</v>
      </c>
    </row>
    <row r="18" spans="1:34" x14ac:dyDescent="0.25">
      <c r="A18" s="47">
        <v>1997</v>
      </c>
      <c r="B18" s="16">
        <v>1.3888888888888888</v>
      </c>
      <c r="C18" s="16">
        <v>1</v>
      </c>
      <c r="D18" s="16">
        <v>0.38461538461538458</v>
      </c>
      <c r="E18" s="16">
        <v>1.1111111111111112</v>
      </c>
      <c r="F18" s="16">
        <v>1.1111111111111112</v>
      </c>
      <c r="G18" s="16">
        <v>0.40485829959514169</v>
      </c>
      <c r="H18" s="16">
        <v>0.39370078740157477</v>
      </c>
      <c r="I18" s="16">
        <v>6.6666666666666666E-2</v>
      </c>
      <c r="J18" s="16">
        <v>1.6666666666666667</v>
      </c>
      <c r="K18" s="16">
        <v>15</v>
      </c>
      <c r="L18" s="16">
        <v>17.3</v>
      </c>
      <c r="M18" s="16">
        <v>60</v>
      </c>
      <c r="N18" s="16">
        <v>70</v>
      </c>
      <c r="O18" s="23">
        <v>561.26826325889442</v>
      </c>
      <c r="P18" s="16">
        <v>89.322238260128415</v>
      </c>
      <c r="Q18" s="16">
        <v>297.05560978304646</v>
      </c>
      <c r="R18" s="16">
        <v>527.2009618714219</v>
      </c>
      <c r="S18" s="16">
        <v>175.59900000000005</v>
      </c>
      <c r="T18" s="16">
        <v>1</v>
      </c>
      <c r="U18" s="16">
        <v>2.2727272727272729</v>
      </c>
      <c r="V18" s="16">
        <v>1.4285714285714286</v>
      </c>
      <c r="W18" s="16">
        <v>1.310615989515072</v>
      </c>
      <c r="X18" s="16">
        <v>1.5384615384615383</v>
      </c>
      <c r="Y18" s="24">
        <v>1.5432098765432098</v>
      </c>
      <c r="Z18" s="24">
        <v>2.3255813953488373</v>
      </c>
      <c r="AA18" s="16">
        <v>2.2727272727272729</v>
      </c>
      <c r="AB18" s="16">
        <v>1.310615989515072</v>
      </c>
      <c r="AC18" s="16">
        <v>1.5432098765432098</v>
      </c>
      <c r="AD18" s="24">
        <v>1.2820512820512819</v>
      </c>
      <c r="AE18" s="24">
        <v>1.2820512820512819</v>
      </c>
      <c r="AF18" s="24">
        <v>2</v>
      </c>
      <c r="AG18" s="24">
        <v>2</v>
      </c>
      <c r="AH18" s="24">
        <v>0.9</v>
      </c>
    </row>
    <row r="19" spans="1:34" x14ac:dyDescent="0.25">
      <c r="A19" s="47">
        <v>1998</v>
      </c>
      <c r="B19" s="16">
        <v>1.3888888888888888</v>
      </c>
      <c r="C19" s="16">
        <v>1</v>
      </c>
      <c r="D19" s="16">
        <v>0.38461538461538458</v>
      </c>
      <c r="E19" s="16">
        <v>1.1111111111111112</v>
      </c>
      <c r="F19" s="16">
        <v>1.1111111111111112</v>
      </c>
      <c r="G19" s="16">
        <v>0.40485829959514169</v>
      </c>
      <c r="H19" s="16">
        <v>0.39370078740157477</v>
      </c>
      <c r="I19" s="16">
        <v>6.6666666666666666E-2</v>
      </c>
      <c r="J19" s="16">
        <v>1.6666666666666667</v>
      </c>
      <c r="K19" s="16">
        <v>15</v>
      </c>
      <c r="L19" s="16">
        <v>17.3</v>
      </c>
      <c r="M19" s="16">
        <v>60</v>
      </c>
      <c r="N19" s="16">
        <v>70</v>
      </c>
      <c r="O19" s="23">
        <v>552.67884217259621</v>
      </c>
      <c r="P19" s="16">
        <v>87.655005812557562</v>
      </c>
      <c r="Q19" s="16">
        <v>296.53707318869766</v>
      </c>
      <c r="R19" s="16">
        <v>516.36730791428124</v>
      </c>
      <c r="S19" s="16">
        <v>175.95700000000005</v>
      </c>
      <c r="T19" s="16">
        <v>1</v>
      </c>
      <c r="U19" s="16">
        <v>2.2727272727272729</v>
      </c>
      <c r="V19" s="16">
        <v>1.4285714285714286</v>
      </c>
      <c r="W19" s="16">
        <v>1.310615989515072</v>
      </c>
      <c r="X19" s="16">
        <v>1.5384615384615383</v>
      </c>
      <c r="Y19" s="24">
        <v>1.5432098765432098</v>
      </c>
      <c r="Z19" s="24">
        <v>2.3255813953488373</v>
      </c>
      <c r="AA19" s="16">
        <v>2.2727272727272729</v>
      </c>
      <c r="AB19" s="16">
        <v>1.310615989515072</v>
      </c>
      <c r="AC19" s="16">
        <v>1.5432098765432098</v>
      </c>
      <c r="AD19" s="24">
        <v>1.2820512820512819</v>
      </c>
      <c r="AE19" s="24">
        <v>1.2820512820512819</v>
      </c>
      <c r="AF19" s="24">
        <v>2</v>
      </c>
      <c r="AG19" s="24">
        <v>2</v>
      </c>
      <c r="AH19" s="24">
        <v>0.9</v>
      </c>
    </row>
    <row r="20" spans="1:34" x14ac:dyDescent="0.25">
      <c r="A20" s="47">
        <v>1999</v>
      </c>
      <c r="B20" s="16">
        <v>1.3888888888888888</v>
      </c>
      <c r="C20" s="16">
        <v>1</v>
      </c>
      <c r="D20" s="16">
        <v>0.38461538461538458</v>
      </c>
      <c r="E20" s="16">
        <v>1.1111111111111112</v>
      </c>
      <c r="F20" s="16">
        <v>1.1111111111111112</v>
      </c>
      <c r="G20" s="16">
        <v>0.40485829959514169</v>
      </c>
      <c r="H20" s="16">
        <v>0.39370078740157477</v>
      </c>
      <c r="I20" s="16">
        <v>6.6666666666666666E-2</v>
      </c>
      <c r="J20" s="16">
        <v>1.6666666666666667</v>
      </c>
      <c r="K20" s="16">
        <v>15</v>
      </c>
      <c r="L20" s="16">
        <v>17.3</v>
      </c>
      <c r="M20" s="16">
        <v>60</v>
      </c>
      <c r="N20" s="16">
        <v>70</v>
      </c>
      <c r="O20" s="23">
        <v>544.08942108629799</v>
      </c>
      <c r="P20" s="16">
        <v>85.987773364986708</v>
      </c>
      <c r="Q20" s="16">
        <v>296.01853659434886</v>
      </c>
      <c r="R20" s="16">
        <v>505.53365395714059</v>
      </c>
      <c r="S20" s="16">
        <v>176.31500000000005</v>
      </c>
      <c r="T20" s="16">
        <v>1</v>
      </c>
      <c r="U20" s="16">
        <v>2.2727272727272729</v>
      </c>
      <c r="V20" s="16">
        <v>1.4285714285714286</v>
      </c>
      <c r="W20" s="16">
        <v>1.310615989515072</v>
      </c>
      <c r="X20" s="16">
        <v>1.5384615384615383</v>
      </c>
      <c r="Y20" s="24">
        <v>1.5432098765432098</v>
      </c>
      <c r="Z20" s="24">
        <v>2.3255813953488373</v>
      </c>
      <c r="AA20" s="16">
        <v>2.2727272727272729</v>
      </c>
      <c r="AB20" s="16">
        <v>1.310615989515072</v>
      </c>
      <c r="AC20" s="16">
        <v>1.5432098765432098</v>
      </c>
      <c r="AD20" s="24">
        <v>1.2820512820512819</v>
      </c>
      <c r="AE20" s="24">
        <v>1.2820512820512819</v>
      </c>
      <c r="AF20" s="24">
        <v>2</v>
      </c>
      <c r="AG20" s="24">
        <v>2</v>
      </c>
      <c r="AH20" s="24">
        <v>0.9</v>
      </c>
    </row>
    <row r="21" spans="1:34" x14ac:dyDescent="0.25">
      <c r="A21" s="47">
        <v>2000</v>
      </c>
      <c r="B21" s="16">
        <v>1.3888888888888888</v>
      </c>
      <c r="C21" s="16">
        <v>1</v>
      </c>
      <c r="D21" s="16">
        <v>0.38461538461538458</v>
      </c>
      <c r="E21" s="16">
        <v>1.1111111111111112</v>
      </c>
      <c r="F21" s="16">
        <v>1.1111111111111112</v>
      </c>
      <c r="G21" s="16">
        <v>0.40485829959514169</v>
      </c>
      <c r="H21" s="16">
        <v>0.39370078740157477</v>
      </c>
      <c r="I21" s="16">
        <v>6.6666666666666666E-2</v>
      </c>
      <c r="J21" s="16">
        <v>1.6666666666666667</v>
      </c>
      <c r="K21" s="16">
        <v>15</v>
      </c>
      <c r="L21" s="16">
        <v>17.3</v>
      </c>
      <c r="M21" s="16">
        <v>60</v>
      </c>
      <c r="N21" s="16">
        <v>70</v>
      </c>
      <c r="O21" s="23">
        <v>535.5</v>
      </c>
      <c r="P21" s="16">
        <v>84.320540917415912</v>
      </c>
      <c r="Q21" s="16">
        <v>295.5</v>
      </c>
      <c r="R21" s="16">
        <v>494.7</v>
      </c>
      <c r="S21" s="16">
        <v>176.67299999999997</v>
      </c>
      <c r="T21" s="16">
        <v>1</v>
      </c>
      <c r="U21" s="16">
        <v>2.2727272727272729</v>
      </c>
      <c r="V21" s="16">
        <v>1.4285714285714286</v>
      </c>
      <c r="W21" s="16">
        <v>1.310615989515072</v>
      </c>
      <c r="X21" s="16">
        <v>1.5384615384615383</v>
      </c>
      <c r="Y21" s="24">
        <v>1.5432098765432098</v>
      </c>
      <c r="Z21" s="24">
        <v>2.3255813953488373</v>
      </c>
      <c r="AA21" s="16">
        <v>2.2727272727272729</v>
      </c>
      <c r="AB21" s="16">
        <v>1.310615989515072</v>
      </c>
      <c r="AC21" s="16">
        <v>1.5432098765432098</v>
      </c>
      <c r="AD21" s="24">
        <v>1.2820512820512819</v>
      </c>
      <c r="AE21" s="24">
        <v>1.2820512820512819</v>
      </c>
      <c r="AF21" s="24">
        <v>2</v>
      </c>
      <c r="AG21" s="24">
        <v>2</v>
      </c>
      <c r="AH21" s="24">
        <v>0.9</v>
      </c>
    </row>
    <row r="22" spans="1:34" x14ac:dyDescent="0.25">
      <c r="A22" s="47">
        <v>2001</v>
      </c>
      <c r="B22" s="16">
        <v>1.3888888888888888</v>
      </c>
      <c r="C22" s="16">
        <v>1</v>
      </c>
      <c r="D22" s="16">
        <v>0.37878787878787878</v>
      </c>
      <c r="E22" s="16">
        <v>1.1070110701107012</v>
      </c>
      <c r="F22" s="16">
        <v>1.1094674556213018</v>
      </c>
      <c r="G22" s="16">
        <v>0.40485829959514169</v>
      </c>
      <c r="H22" s="16">
        <v>0.390625</v>
      </c>
      <c r="I22" s="16">
        <v>6.6666666666666666E-2</v>
      </c>
      <c r="J22" s="16">
        <v>1.6666666666666667</v>
      </c>
      <c r="K22" s="16">
        <v>15</v>
      </c>
      <c r="L22" s="16">
        <v>17.3</v>
      </c>
      <c r="M22" s="16">
        <v>60</v>
      </c>
      <c r="N22" s="16">
        <v>70</v>
      </c>
      <c r="O22" s="23">
        <v>521.45000000000005</v>
      </c>
      <c r="P22" s="16">
        <v>83.088486825674323</v>
      </c>
      <c r="Q22" s="16">
        <v>285</v>
      </c>
      <c r="R22" s="16">
        <v>490.23</v>
      </c>
      <c r="S22" s="16">
        <v>176.15900642060743</v>
      </c>
      <c r="T22" s="16">
        <v>1</v>
      </c>
      <c r="U22" s="16">
        <v>2.2727272727272729</v>
      </c>
      <c r="V22" s="16">
        <v>1.4150943396226414</v>
      </c>
      <c r="W22" s="16">
        <v>1.3001646875270867</v>
      </c>
      <c r="X22" s="16">
        <v>1.5182186234817812</v>
      </c>
      <c r="Y22" s="24">
        <v>1.5271838729383016</v>
      </c>
      <c r="Z22" s="24">
        <v>2.3255813953488373</v>
      </c>
      <c r="AA22" s="16">
        <v>2.2727272727272729</v>
      </c>
      <c r="AB22" s="16">
        <v>1.3001646875270867</v>
      </c>
      <c r="AC22" s="16">
        <v>1.5271838729383016</v>
      </c>
      <c r="AD22" s="24">
        <v>1.2820512820512819</v>
      </c>
      <c r="AE22" s="24">
        <v>1.2820512820512819</v>
      </c>
      <c r="AF22" s="24">
        <v>2</v>
      </c>
      <c r="AG22" s="24">
        <v>2</v>
      </c>
      <c r="AH22" s="24">
        <v>0.9</v>
      </c>
    </row>
    <row r="23" spans="1:34" x14ac:dyDescent="0.25">
      <c r="A23" s="47">
        <v>2002</v>
      </c>
      <c r="B23" s="16">
        <v>1.3888888888888888</v>
      </c>
      <c r="C23" s="16">
        <v>1</v>
      </c>
      <c r="D23" s="16">
        <v>0.37313432835820892</v>
      </c>
      <c r="E23" s="16">
        <v>1.1029411764705883</v>
      </c>
      <c r="F23" s="16">
        <v>1.1078286558345642</v>
      </c>
      <c r="G23" s="16">
        <v>0.40485829959514169</v>
      </c>
      <c r="H23" s="16">
        <v>0.38759689922480617</v>
      </c>
      <c r="I23" s="16">
        <v>6.6666666666666666E-2</v>
      </c>
      <c r="J23" s="16">
        <v>1.6666666666666667</v>
      </c>
      <c r="K23" s="16">
        <v>15</v>
      </c>
      <c r="L23" s="16">
        <v>17.3</v>
      </c>
      <c r="M23" s="16">
        <v>60</v>
      </c>
      <c r="N23" s="16">
        <v>70</v>
      </c>
      <c r="O23" s="23">
        <v>507.40000000000003</v>
      </c>
      <c r="P23" s="16">
        <v>81.856432733932735</v>
      </c>
      <c r="Q23" s="16">
        <v>274.5</v>
      </c>
      <c r="R23" s="16">
        <v>485.76</v>
      </c>
      <c r="S23" s="16">
        <v>175.64501284121488</v>
      </c>
      <c r="T23" s="16">
        <v>1</v>
      </c>
      <c r="U23" s="16">
        <v>2.2727272727272729</v>
      </c>
      <c r="V23" s="16">
        <v>1.4018691588785046</v>
      </c>
      <c r="W23" s="16">
        <v>1.2898787513973686</v>
      </c>
      <c r="X23" s="16">
        <v>1.4985014985014982</v>
      </c>
      <c r="Y23" s="24">
        <v>1.5114873035066503</v>
      </c>
      <c r="Z23" s="24">
        <v>2.3255813953488373</v>
      </c>
      <c r="AA23" s="16">
        <v>2.2727272727272729</v>
      </c>
      <c r="AB23" s="16">
        <v>1.2898787513973686</v>
      </c>
      <c r="AC23" s="16">
        <v>1.5114873035066503</v>
      </c>
      <c r="AD23" s="24">
        <v>1.2820512820512819</v>
      </c>
      <c r="AE23" s="24">
        <v>1.2820512820512819</v>
      </c>
      <c r="AF23" s="24">
        <v>2</v>
      </c>
      <c r="AG23" s="24">
        <v>2</v>
      </c>
      <c r="AH23" s="24">
        <v>0.9</v>
      </c>
    </row>
    <row r="24" spans="1:34" x14ac:dyDescent="0.25">
      <c r="A24" s="47">
        <v>2003</v>
      </c>
      <c r="B24" s="16">
        <v>1.3888888888888888</v>
      </c>
      <c r="C24" s="16">
        <v>1</v>
      </c>
      <c r="D24" s="16">
        <v>0.36764705882352938</v>
      </c>
      <c r="E24" s="16">
        <v>1.098901098901099</v>
      </c>
      <c r="F24" s="16">
        <v>1.1061946902654869</v>
      </c>
      <c r="G24" s="16">
        <v>0.40485829959514169</v>
      </c>
      <c r="H24" s="16">
        <v>0.38314176245210729</v>
      </c>
      <c r="I24" s="16">
        <v>6.6666666666666666E-2</v>
      </c>
      <c r="J24" s="16">
        <v>1.6666666666666667</v>
      </c>
      <c r="K24" s="16">
        <v>15</v>
      </c>
      <c r="L24" s="16">
        <v>17.3</v>
      </c>
      <c r="M24" s="16">
        <v>60</v>
      </c>
      <c r="N24" s="16">
        <v>70</v>
      </c>
      <c r="O24" s="23">
        <v>493.35</v>
      </c>
      <c r="P24" s="16">
        <v>80.624378642191147</v>
      </c>
      <c r="Q24" s="16">
        <v>264</v>
      </c>
      <c r="R24" s="16">
        <v>481.28999999999996</v>
      </c>
      <c r="S24" s="16">
        <v>175.13101926182233</v>
      </c>
      <c r="T24" s="16">
        <v>1</v>
      </c>
      <c r="U24" s="16">
        <v>2.2727272727272729</v>
      </c>
      <c r="V24" s="16">
        <v>1.3888888888888886</v>
      </c>
      <c r="W24" s="16">
        <v>1.2797542871768621</v>
      </c>
      <c r="X24" s="16">
        <v>1.4792899408284019</v>
      </c>
      <c r="Y24" s="24">
        <v>1.4961101137043684</v>
      </c>
      <c r="Z24" s="24">
        <v>2.3255813953488373</v>
      </c>
      <c r="AA24" s="16">
        <v>2.2727272727272729</v>
      </c>
      <c r="AB24" s="16">
        <v>1.2797542871768621</v>
      </c>
      <c r="AC24" s="16">
        <v>1.4961101137043684</v>
      </c>
      <c r="AD24" s="24">
        <v>1.2820512820512819</v>
      </c>
      <c r="AE24" s="24">
        <v>1.2820512820512819</v>
      </c>
      <c r="AF24" s="24">
        <v>2</v>
      </c>
      <c r="AG24" s="24">
        <v>2</v>
      </c>
      <c r="AH24" s="24">
        <v>0.9</v>
      </c>
    </row>
    <row r="25" spans="1:34" x14ac:dyDescent="0.25">
      <c r="A25" s="47">
        <v>2004</v>
      </c>
      <c r="B25" s="16">
        <v>1.3888888888888888</v>
      </c>
      <c r="C25" s="16">
        <v>1</v>
      </c>
      <c r="D25" s="16">
        <v>0.36231884057971009</v>
      </c>
      <c r="E25" s="16">
        <v>1.0948905109489053</v>
      </c>
      <c r="F25" s="16">
        <v>1.1045655375552283</v>
      </c>
      <c r="G25" s="16">
        <v>0.40485829959514169</v>
      </c>
      <c r="H25" s="16">
        <v>0.37735849056603776</v>
      </c>
      <c r="I25" s="16">
        <v>6.6666666666666666E-2</v>
      </c>
      <c r="J25" s="16">
        <v>1.6666666666666667</v>
      </c>
      <c r="K25" s="16">
        <v>15</v>
      </c>
      <c r="L25" s="16">
        <v>17.3</v>
      </c>
      <c r="M25" s="16">
        <v>60</v>
      </c>
      <c r="N25" s="16">
        <v>70</v>
      </c>
      <c r="O25" s="23">
        <v>479.3</v>
      </c>
      <c r="P25" s="16">
        <v>79.392324550449558</v>
      </c>
      <c r="Q25" s="16">
        <v>253.5</v>
      </c>
      <c r="R25" s="16">
        <v>476.81999999999994</v>
      </c>
      <c r="S25" s="16">
        <v>174.61702568242978</v>
      </c>
      <c r="T25" s="16">
        <v>1</v>
      </c>
      <c r="U25" s="16">
        <v>2.2727272727272729</v>
      </c>
      <c r="V25" s="16">
        <v>1.3761467889908254</v>
      </c>
      <c r="W25" s="16">
        <v>1.2697875222212818</v>
      </c>
      <c r="X25" s="16">
        <v>1.4605647517039917</v>
      </c>
      <c r="Y25" s="24">
        <v>1.4810426540284358</v>
      </c>
      <c r="Z25" s="24">
        <v>2.3255813953488373</v>
      </c>
      <c r="AA25" s="16">
        <v>2.2727272727272729</v>
      </c>
      <c r="AB25" s="16">
        <v>1.2697875222212818</v>
      </c>
      <c r="AC25" s="16">
        <v>1.4810426540284358</v>
      </c>
      <c r="AD25" s="24">
        <v>1.2820512820512819</v>
      </c>
      <c r="AE25" s="24">
        <v>1.2820512820512819</v>
      </c>
      <c r="AF25" s="24">
        <v>2</v>
      </c>
      <c r="AG25" s="24">
        <v>2</v>
      </c>
      <c r="AH25" s="24">
        <v>0.9</v>
      </c>
    </row>
    <row r="26" spans="1:34" x14ac:dyDescent="0.25">
      <c r="A26" s="47">
        <v>2005</v>
      </c>
      <c r="B26" s="16">
        <v>1.3888888888888888</v>
      </c>
      <c r="C26" s="16">
        <v>1</v>
      </c>
      <c r="D26" s="16">
        <v>0.3571428571428571</v>
      </c>
      <c r="E26" s="16">
        <v>1.0909090909090911</v>
      </c>
      <c r="F26" s="16">
        <v>1.1029411764705885</v>
      </c>
      <c r="G26" s="16">
        <v>0.40485829959514169</v>
      </c>
      <c r="H26" s="16">
        <v>0.36496350364963503</v>
      </c>
      <c r="I26" s="16">
        <v>6.6666666666666666E-2</v>
      </c>
      <c r="J26" s="16">
        <v>1.6666666666666667</v>
      </c>
      <c r="K26" s="16">
        <v>15</v>
      </c>
      <c r="L26" s="16">
        <v>17.3</v>
      </c>
      <c r="M26" s="16">
        <v>60</v>
      </c>
      <c r="N26" s="16">
        <v>70</v>
      </c>
      <c r="O26" s="23">
        <v>465.25</v>
      </c>
      <c r="P26" s="16">
        <v>78.16027045870797</v>
      </c>
      <c r="Q26" s="16">
        <v>243</v>
      </c>
      <c r="R26" s="16">
        <v>472.34999999999991</v>
      </c>
      <c r="S26" s="16">
        <v>174.10303210303724</v>
      </c>
      <c r="T26" s="16">
        <v>1</v>
      </c>
      <c r="U26" s="16">
        <v>2.2727272727272729</v>
      </c>
      <c r="V26" s="16">
        <v>1.3636363636363633</v>
      </c>
      <c r="W26" s="16">
        <v>1.2599748005039899</v>
      </c>
      <c r="X26" s="16">
        <v>1.4423076923076918</v>
      </c>
      <c r="Y26" s="24">
        <v>1.4662756598240465</v>
      </c>
      <c r="Z26" s="24">
        <v>2.3255813953488373</v>
      </c>
      <c r="AA26" s="16">
        <v>2.2727272727272729</v>
      </c>
      <c r="AB26" s="16">
        <v>1.2599748005039899</v>
      </c>
      <c r="AC26" s="16">
        <v>1.4662756598240465</v>
      </c>
      <c r="AD26" s="24">
        <v>1.2820512820512819</v>
      </c>
      <c r="AE26" s="24">
        <v>1.2820512820512819</v>
      </c>
      <c r="AF26" s="24">
        <v>2</v>
      </c>
      <c r="AG26" s="24">
        <v>2</v>
      </c>
      <c r="AH26" s="24">
        <v>0.9</v>
      </c>
    </row>
    <row r="27" spans="1:34" x14ac:dyDescent="0.25">
      <c r="A27" s="47">
        <v>2006</v>
      </c>
      <c r="B27" s="16">
        <v>1.3888888888888888</v>
      </c>
      <c r="C27" s="16">
        <v>1</v>
      </c>
      <c r="D27" s="16">
        <v>0.352112676056338</v>
      </c>
      <c r="E27" s="16">
        <v>1.0869565217391306</v>
      </c>
      <c r="F27" s="16">
        <v>1.101321585903084</v>
      </c>
      <c r="G27" s="16">
        <v>0.40485829959514169</v>
      </c>
      <c r="H27" s="16">
        <v>0.33112582781456956</v>
      </c>
      <c r="I27" s="16">
        <v>6.6666666666666666E-2</v>
      </c>
      <c r="J27" s="16">
        <v>1.6666666666666667</v>
      </c>
      <c r="K27" s="16">
        <v>15</v>
      </c>
      <c r="L27" s="16">
        <v>17.3</v>
      </c>
      <c r="M27" s="16">
        <v>60</v>
      </c>
      <c r="N27" s="16">
        <v>70</v>
      </c>
      <c r="O27" s="23">
        <v>451.2</v>
      </c>
      <c r="P27" s="16">
        <v>76.928216366966382</v>
      </c>
      <c r="Q27" s="16">
        <v>232.5</v>
      </c>
      <c r="R27" s="16">
        <v>467.87999999999988</v>
      </c>
      <c r="S27" s="16">
        <v>173.58903852364469</v>
      </c>
      <c r="T27" s="16">
        <v>1</v>
      </c>
      <c r="U27" s="16">
        <v>2.2727272727272729</v>
      </c>
      <c r="V27" s="16">
        <v>1.3513513513513509</v>
      </c>
      <c r="W27" s="16">
        <v>1.2503125781445361</v>
      </c>
      <c r="X27" s="16">
        <v>1.4245014245014238</v>
      </c>
      <c r="Y27" s="24">
        <v>1.4518002322880368</v>
      </c>
      <c r="Z27" s="24">
        <v>2.3255813953488373</v>
      </c>
      <c r="AA27" s="16">
        <v>2.2727272727272729</v>
      </c>
      <c r="AB27" s="16">
        <v>1.2503125781445361</v>
      </c>
      <c r="AC27" s="16">
        <v>1.4518002322880368</v>
      </c>
      <c r="AD27" s="24">
        <v>1.2820512820512819</v>
      </c>
      <c r="AE27" s="24">
        <v>1.2820512820512819</v>
      </c>
      <c r="AF27" s="24">
        <v>2</v>
      </c>
      <c r="AG27" s="24">
        <v>2</v>
      </c>
      <c r="AH27" s="24">
        <v>0.9</v>
      </c>
    </row>
    <row r="28" spans="1:34" x14ac:dyDescent="0.25">
      <c r="A28" s="47">
        <v>2007</v>
      </c>
      <c r="B28" s="16">
        <v>1.3888888888888888</v>
      </c>
      <c r="C28" s="16">
        <v>1</v>
      </c>
      <c r="D28" s="16">
        <v>0.34722222222222215</v>
      </c>
      <c r="E28" s="16">
        <v>1.0830324909747295</v>
      </c>
      <c r="F28" s="16">
        <v>1.0997067448680355</v>
      </c>
      <c r="G28" s="16">
        <v>0.40485829959514169</v>
      </c>
      <c r="H28" s="16">
        <v>0.32258064516129031</v>
      </c>
      <c r="I28" s="16">
        <v>6.6666666666666666E-2</v>
      </c>
      <c r="J28" s="16">
        <v>1.6666666666666667</v>
      </c>
      <c r="K28" s="16">
        <v>15</v>
      </c>
      <c r="L28" s="16">
        <v>17.3</v>
      </c>
      <c r="M28" s="16">
        <v>60</v>
      </c>
      <c r="N28" s="16">
        <v>70</v>
      </c>
      <c r="O28" s="23">
        <v>437.15</v>
      </c>
      <c r="P28" s="16">
        <v>75.696162275224793</v>
      </c>
      <c r="Q28" s="16">
        <v>222</v>
      </c>
      <c r="R28" s="16">
        <v>463.40999999999985</v>
      </c>
      <c r="S28" s="16">
        <v>173.07504494425214</v>
      </c>
      <c r="T28" s="16">
        <v>1</v>
      </c>
      <c r="U28" s="16">
        <v>2.2727272727272729</v>
      </c>
      <c r="V28" s="16">
        <v>1.3392857142857137</v>
      </c>
      <c r="W28" s="16">
        <v>1.2407974191413682</v>
      </c>
      <c r="X28" s="16">
        <v>1.407129455909943</v>
      </c>
      <c r="Y28" s="24">
        <v>1.4376078205865435</v>
      </c>
      <c r="Z28" s="24">
        <v>2.3255813953488373</v>
      </c>
      <c r="AA28" s="16">
        <v>2.2727272727272729</v>
      </c>
      <c r="AB28" s="16">
        <v>1.2407974191413682</v>
      </c>
      <c r="AC28" s="16">
        <v>1.4376078205865435</v>
      </c>
      <c r="AD28" s="24">
        <v>1.2820512820512819</v>
      </c>
      <c r="AE28" s="24">
        <v>1.2820512820512819</v>
      </c>
      <c r="AF28" s="24">
        <v>2</v>
      </c>
      <c r="AG28" s="24">
        <v>2</v>
      </c>
      <c r="AH28" s="24">
        <v>0.9</v>
      </c>
    </row>
    <row r="29" spans="1:34" x14ac:dyDescent="0.25">
      <c r="A29" s="47">
        <v>2008</v>
      </c>
      <c r="B29" s="16">
        <v>1.3888888888888888</v>
      </c>
      <c r="C29" s="16">
        <v>1</v>
      </c>
      <c r="D29" s="16">
        <v>0.34246575342465752</v>
      </c>
      <c r="E29" s="16">
        <v>1.0791366906474824</v>
      </c>
      <c r="F29" s="16">
        <v>1.0980966325036607</v>
      </c>
      <c r="G29" s="16">
        <v>0.40485829959514169</v>
      </c>
      <c r="H29" s="16">
        <v>0.32154340836012862</v>
      </c>
      <c r="I29" s="16">
        <v>6.6666666666666666E-2</v>
      </c>
      <c r="J29" s="16">
        <v>1.6666666666666667</v>
      </c>
      <c r="K29" s="16">
        <v>15</v>
      </c>
      <c r="L29" s="16">
        <v>17.3</v>
      </c>
      <c r="M29" s="16">
        <v>60</v>
      </c>
      <c r="N29" s="16">
        <v>70</v>
      </c>
      <c r="O29" s="23">
        <v>423.09999999999997</v>
      </c>
      <c r="P29" s="16">
        <v>74.464108183483205</v>
      </c>
      <c r="Q29" s="16">
        <v>211.5</v>
      </c>
      <c r="R29" s="16">
        <v>458.93999999999983</v>
      </c>
      <c r="S29" s="16">
        <v>172.56105136485959</v>
      </c>
      <c r="T29" s="16">
        <v>1</v>
      </c>
      <c r="U29" s="16">
        <v>2.2727272727272729</v>
      </c>
      <c r="V29" s="16">
        <v>1.3274336283185835</v>
      </c>
      <c r="W29" s="16">
        <v>1.2314259912979231</v>
      </c>
      <c r="X29" s="16">
        <v>1.3901760889712689</v>
      </c>
      <c r="Y29" s="24">
        <v>1.4236902050113891</v>
      </c>
      <c r="Z29" s="24">
        <v>2.3255813953488373</v>
      </c>
      <c r="AA29" s="16">
        <v>2.2727272727272729</v>
      </c>
      <c r="AB29" s="16">
        <v>1.2314259912979231</v>
      </c>
      <c r="AC29" s="16">
        <v>1.4236902050113891</v>
      </c>
      <c r="AD29" s="24">
        <v>1.2820512820512819</v>
      </c>
      <c r="AE29" s="24">
        <v>1.2820512820512819</v>
      </c>
      <c r="AF29" s="24">
        <v>2</v>
      </c>
      <c r="AG29" s="24">
        <v>2</v>
      </c>
      <c r="AH29" s="24">
        <v>0.9</v>
      </c>
    </row>
    <row r="30" spans="1:34" x14ac:dyDescent="0.25">
      <c r="A30" s="47">
        <v>2009</v>
      </c>
      <c r="B30" s="16">
        <v>1.3888888888888888</v>
      </c>
      <c r="C30" s="16">
        <v>1</v>
      </c>
      <c r="D30" s="16">
        <v>0.33783783783783777</v>
      </c>
      <c r="E30" s="16">
        <v>1.0752688172043015</v>
      </c>
      <c r="F30" s="16">
        <v>1.0964912280701757</v>
      </c>
      <c r="G30" s="16">
        <v>0.40485829959514169</v>
      </c>
      <c r="H30" s="16">
        <v>0.32154340836012862</v>
      </c>
      <c r="I30" s="16">
        <v>6.6666666666666666E-2</v>
      </c>
      <c r="J30" s="16">
        <v>1.6666666666666667</v>
      </c>
      <c r="K30" s="16">
        <v>15</v>
      </c>
      <c r="L30" s="16">
        <v>17.3</v>
      </c>
      <c r="M30" s="16">
        <v>60</v>
      </c>
      <c r="N30" s="16">
        <v>70</v>
      </c>
      <c r="O30" s="23">
        <v>409.04999999999995</v>
      </c>
      <c r="P30" s="16">
        <v>73.232054091741617</v>
      </c>
      <c r="Q30" s="16">
        <v>201</v>
      </c>
      <c r="R30" s="16">
        <v>454.4699999999998</v>
      </c>
      <c r="S30" s="16">
        <v>172.04705778546705</v>
      </c>
      <c r="T30" s="16">
        <v>1</v>
      </c>
      <c r="U30" s="16">
        <v>2.2727272727272729</v>
      </c>
      <c r="V30" s="16">
        <v>1.31578947368421</v>
      </c>
      <c r="W30" s="16">
        <v>1.2221950623319482</v>
      </c>
      <c r="X30" s="16">
        <v>1.3736263736263727</v>
      </c>
      <c r="Y30" s="24">
        <v>1.4100394811054704</v>
      </c>
      <c r="Z30" s="24">
        <v>2.3255813953488373</v>
      </c>
      <c r="AA30" s="16">
        <v>2.2727272727272729</v>
      </c>
      <c r="AB30" s="16">
        <v>1.2221950623319482</v>
      </c>
      <c r="AC30" s="16">
        <v>1.4100394811054704</v>
      </c>
      <c r="AD30" s="24">
        <v>1.2820512820512819</v>
      </c>
      <c r="AE30" s="24">
        <v>1.2820512820512819</v>
      </c>
      <c r="AF30" s="24">
        <v>2</v>
      </c>
      <c r="AG30" s="24">
        <v>2</v>
      </c>
      <c r="AH30" s="24">
        <v>0.9</v>
      </c>
    </row>
    <row r="31" spans="1:34" x14ac:dyDescent="0.25">
      <c r="A31" s="47">
        <v>2010</v>
      </c>
      <c r="B31" s="16">
        <v>1.3888888888888888</v>
      </c>
      <c r="C31" s="16">
        <v>1</v>
      </c>
      <c r="D31" s="16">
        <v>0.33333333333333326</v>
      </c>
      <c r="E31" s="16">
        <v>1.0714285714285718</v>
      </c>
      <c r="F31" s="16">
        <v>1.0948905109489055</v>
      </c>
      <c r="G31" s="16">
        <v>0.40485829959514169</v>
      </c>
      <c r="H31" s="16">
        <v>0.32051282051282048</v>
      </c>
      <c r="I31" s="16">
        <v>6.6666666666666666E-2</v>
      </c>
      <c r="J31" s="16">
        <v>1.6666666666666667</v>
      </c>
      <c r="K31" s="16">
        <v>15</v>
      </c>
      <c r="L31" s="16">
        <v>17.3</v>
      </c>
      <c r="M31" s="16">
        <v>60</v>
      </c>
      <c r="N31" s="16">
        <v>70</v>
      </c>
      <c r="O31" s="23">
        <v>395</v>
      </c>
      <c r="P31" s="16">
        <v>72</v>
      </c>
      <c r="Q31" s="16">
        <v>190.5</v>
      </c>
      <c r="R31" s="16">
        <v>450</v>
      </c>
      <c r="S31" s="16">
        <v>171.53306420607453</v>
      </c>
      <c r="T31" s="16">
        <v>1</v>
      </c>
      <c r="U31" s="16">
        <v>2.2727272727272729</v>
      </c>
      <c r="V31" s="16">
        <v>1.3043478260869559</v>
      </c>
      <c r="W31" s="16">
        <v>1.213101496158512</v>
      </c>
      <c r="X31" s="16">
        <v>1.3574660633484155</v>
      </c>
      <c r="Y31" s="24">
        <v>1.3966480446927367</v>
      </c>
      <c r="Z31" s="24">
        <v>2.3255813953488373</v>
      </c>
      <c r="AA31" s="16">
        <v>2.2727272727272729</v>
      </c>
      <c r="AB31" s="16">
        <v>1.213101496158512</v>
      </c>
      <c r="AC31" s="16">
        <v>1.3966480446927367</v>
      </c>
      <c r="AD31" s="24">
        <v>1.2820512820512819</v>
      </c>
      <c r="AE31" s="24">
        <v>1.2820512820512819</v>
      </c>
      <c r="AF31" s="24">
        <v>2</v>
      </c>
      <c r="AG31" s="24">
        <v>2</v>
      </c>
      <c r="AH31" s="24">
        <v>0.9</v>
      </c>
    </row>
    <row r="32" spans="1:34" x14ac:dyDescent="0.25">
      <c r="A32" s="47">
        <v>2011</v>
      </c>
      <c r="B32" s="16">
        <v>1.3333333333333333</v>
      </c>
      <c r="C32" s="16">
        <v>1</v>
      </c>
      <c r="D32" s="16">
        <v>0.3289473684210526</v>
      </c>
      <c r="E32" s="16">
        <v>1.0676156583629897</v>
      </c>
      <c r="F32" s="16">
        <v>1.0932944606413999</v>
      </c>
      <c r="G32" s="16">
        <v>0.40485829959514169</v>
      </c>
      <c r="H32" s="16">
        <v>0.31948881789137379</v>
      </c>
      <c r="I32" s="16">
        <v>6.6666666666666666E-2</v>
      </c>
      <c r="J32" s="16">
        <v>1.6666666666666667</v>
      </c>
      <c r="K32" s="16">
        <v>15</v>
      </c>
      <c r="L32" s="16">
        <v>17.34</v>
      </c>
      <c r="M32" s="16">
        <v>60.31</v>
      </c>
      <c r="N32" s="16">
        <v>71.33</v>
      </c>
      <c r="O32" s="23">
        <v>391.7114093107399</v>
      </c>
      <c r="P32" s="16">
        <v>70.916519874850692</v>
      </c>
      <c r="Q32" s="16">
        <v>186.97103776198171</v>
      </c>
      <c r="R32" s="16">
        <v>449.25967368474022</v>
      </c>
      <c r="S32" s="16">
        <v>171.36101499423293</v>
      </c>
      <c r="T32" s="16">
        <v>1</v>
      </c>
      <c r="U32" s="16">
        <v>2.2222222222222223</v>
      </c>
      <c r="V32" s="16">
        <v>1.2931034482758614</v>
      </c>
      <c r="W32" s="16">
        <v>1.2041422493377218</v>
      </c>
      <c r="X32" s="16">
        <v>1.3416815742397128</v>
      </c>
      <c r="Y32" s="24">
        <v>1.3835085777531815</v>
      </c>
      <c r="Z32" s="24">
        <v>2.3255813953488373</v>
      </c>
      <c r="AA32" s="16">
        <v>2.2727272727272729</v>
      </c>
      <c r="AB32" s="16">
        <v>1.2041422493377218</v>
      </c>
      <c r="AC32" s="16">
        <v>1.3835085777531815</v>
      </c>
      <c r="AD32" s="24">
        <v>1.2820512820512819</v>
      </c>
      <c r="AE32" s="24">
        <v>1.2820512820512819</v>
      </c>
      <c r="AF32" s="24">
        <v>2</v>
      </c>
      <c r="AG32" s="24">
        <v>2</v>
      </c>
      <c r="AH32" s="24">
        <v>0.9</v>
      </c>
    </row>
    <row r="33" spans="1:34" x14ac:dyDescent="0.25">
      <c r="A33" s="47">
        <v>2012</v>
      </c>
      <c r="B33" s="16">
        <v>1.3333333333333333</v>
      </c>
      <c r="C33" s="16">
        <v>1</v>
      </c>
      <c r="D33" s="16">
        <v>0.32467532467532462</v>
      </c>
      <c r="E33" s="16">
        <v>1.063829787234043</v>
      </c>
      <c r="F33" s="16">
        <v>1.0917030567685595</v>
      </c>
      <c r="G33" s="16">
        <v>0.40485829959514169</v>
      </c>
      <c r="H33" s="16">
        <v>0.31948881789137379</v>
      </c>
      <c r="I33" s="16">
        <v>6.6666666666666666E-2</v>
      </c>
      <c r="J33" s="16">
        <v>1.6666666666666667</v>
      </c>
      <c r="K33" s="16">
        <v>15</v>
      </c>
      <c r="L33" s="16">
        <v>17.38</v>
      </c>
      <c r="M33" s="16">
        <v>60.620000000000005</v>
      </c>
      <c r="N33" s="16">
        <v>72.66</v>
      </c>
      <c r="O33" s="23">
        <v>388.42281862147979</v>
      </c>
      <c r="P33" s="16">
        <v>69.833039749701385</v>
      </c>
      <c r="Q33" s="16">
        <v>183.44207552396341</v>
      </c>
      <c r="R33" s="16">
        <v>448.51934736948044</v>
      </c>
      <c r="S33" s="16">
        <v>171.18896578239134</v>
      </c>
      <c r="T33" s="16">
        <v>1</v>
      </c>
      <c r="U33" s="16">
        <v>2.2222222222222223</v>
      </c>
      <c r="V33" s="16">
        <v>1.2820512820512813</v>
      </c>
      <c r="W33" s="16">
        <v>1.1953143676786997</v>
      </c>
      <c r="X33" s="16">
        <v>1.326259946949601</v>
      </c>
      <c r="Y33" s="24">
        <v>1.3706140350877187</v>
      </c>
      <c r="Z33" s="24">
        <v>2.3255813953488373</v>
      </c>
      <c r="AA33" s="16">
        <v>2.2727272727272729</v>
      </c>
      <c r="AB33" s="16">
        <v>1.1953143676786997</v>
      </c>
      <c r="AC33" s="16">
        <v>1.3706140350877187</v>
      </c>
      <c r="AD33" s="24">
        <v>1.2820512820512819</v>
      </c>
      <c r="AE33" s="24">
        <v>1.2820512820512819</v>
      </c>
      <c r="AF33" s="24">
        <v>2</v>
      </c>
      <c r="AG33" s="24">
        <v>2</v>
      </c>
      <c r="AH33" s="24">
        <v>0.9</v>
      </c>
    </row>
    <row r="34" spans="1:34" x14ac:dyDescent="0.25">
      <c r="A34" s="47">
        <v>2013</v>
      </c>
      <c r="B34" s="16">
        <v>1.3333333333333333</v>
      </c>
      <c r="C34" s="16">
        <v>1</v>
      </c>
      <c r="D34" s="16">
        <v>0.32051282051282043</v>
      </c>
      <c r="E34" s="16">
        <v>1.0600706713780923</v>
      </c>
      <c r="F34" s="16">
        <v>1.090116279069768</v>
      </c>
      <c r="G34" s="16">
        <v>0.40485829959514169</v>
      </c>
      <c r="H34" s="16">
        <v>0.31847133757961782</v>
      </c>
      <c r="I34" s="16">
        <v>6.6666666666666666E-2</v>
      </c>
      <c r="J34" s="16">
        <v>1.6666666666666667</v>
      </c>
      <c r="K34" s="16">
        <v>15</v>
      </c>
      <c r="L34" s="16">
        <v>17.419999999999998</v>
      </c>
      <c r="M34" s="16">
        <v>60.930000000000007</v>
      </c>
      <c r="N34" s="16">
        <v>73.989999999999995</v>
      </c>
      <c r="O34" s="23">
        <v>385.13422793221969</v>
      </c>
      <c r="P34" s="16">
        <v>68.749559624552077</v>
      </c>
      <c r="Q34" s="16">
        <v>179.91311328594512</v>
      </c>
      <c r="R34" s="16">
        <v>447.77902105422066</v>
      </c>
      <c r="S34" s="16">
        <v>171.01691657054974</v>
      </c>
      <c r="T34" s="16">
        <v>1</v>
      </c>
      <c r="U34" s="16">
        <v>2.2222222222222223</v>
      </c>
      <c r="V34" s="16">
        <v>1.2711864406779654</v>
      </c>
      <c r="W34" s="16">
        <v>1.186614982991852</v>
      </c>
      <c r="X34" s="16">
        <v>1.3111888111888101</v>
      </c>
      <c r="Y34" s="24">
        <v>1.3579576317218895</v>
      </c>
      <c r="Z34" s="24">
        <v>2.3255813953488373</v>
      </c>
      <c r="AA34" s="16">
        <v>2.2727272727272729</v>
      </c>
      <c r="AB34" s="16">
        <v>1.186614982991852</v>
      </c>
      <c r="AC34" s="16">
        <v>1.3579576317218895</v>
      </c>
      <c r="AD34" s="24">
        <v>1.2820512820512819</v>
      </c>
      <c r="AE34" s="24">
        <v>1.2820512820512819</v>
      </c>
      <c r="AF34" s="24">
        <v>2</v>
      </c>
      <c r="AG34" s="24">
        <v>2</v>
      </c>
      <c r="AH34" s="24">
        <v>0.9</v>
      </c>
    </row>
    <row r="35" spans="1:34" x14ac:dyDescent="0.25">
      <c r="A35" s="47">
        <v>2014</v>
      </c>
      <c r="B35" s="16">
        <v>1.3333333333333333</v>
      </c>
      <c r="C35" s="16">
        <v>1</v>
      </c>
      <c r="D35" s="16">
        <v>0.31645569620253161</v>
      </c>
      <c r="E35" s="16">
        <v>1.0563380281690147</v>
      </c>
      <c r="F35" s="16">
        <v>1.0885341074020325</v>
      </c>
      <c r="G35" s="16">
        <v>0.40485829959514169</v>
      </c>
      <c r="H35" s="16">
        <v>0.31847133757961782</v>
      </c>
      <c r="I35" s="16">
        <v>6.6666666666666666E-2</v>
      </c>
      <c r="J35" s="16">
        <v>1.6666666666666667</v>
      </c>
      <c r="K35" s="16">
        <v>15</v>
      </c>
      <c r="L35" s="16">
        <v>17.459999999999997</v>
      </c>
      <c r="M35" s="16">
        <v>61.240000000000009</v>
      </c>
      <c r="N35" s="16">
        <v>75.319999999999993</v>
      </c>
      <c r="O35" s="23">
        <v>381.84563724295958</v>
      </c>
      <c r="P35" s="16">
        <v>67.66607949940277</v>
      </c>
      <c r="Q35" s="16">
        <v>176.38415104792682</v>
      </c>
      <c r="R35" s="16">
        <v>447.03869473896088</v>
      </c>
      <c r="S35" s="16">
        <v>170.84486735870814</v>
      </c>
      <c r="T35" s="16">
        <v>1</v>
      </c>
      <c r="U35" s="16">
        <v>2.2222222222222223</v>
      </c>
      <c r="V35" s="16">
        <v>1.2605042016806713</v>
      </c>
      <c r="W35" s="16">
        <v>1.1780413099819369</v>
      </c>
      <c r="X35" s="16">
        <v>1.2964563526361268</v>
      </c>
      <c r="Y35" s="24">
        <v>1.3455328310010757</v>
      </c>
      <c r="Z35" s="24">
        <v>2.3255813953488373</v>
      </c>
      <c r="AA35" s="16">
        <v>2.2727272727272729</v>
      </c>
      <c r="AB35" s="16">
        <v>1.1780413099819369</v>
      </c>
      <c r="AC35" s="16">
        <v>1.3455328310010757</v>
      </c>
      <c r="AD35" s="24">
        <v>1.2820512820512819</v>
      </c>
      <c r="AE35" s="24">
        <v>1.2820512820512819</v>
      </c>
      <c r="AF35" s="24">
        <v>2</v>
      </c>
      <c r="AG35" s="24">
        <v>2</v>
      </c>
      <c r="AH35" s="24">
        <v>0.9</v>
      </c>
    </row>
    <row r="36" spans="1:34" x14ac:dyDescent="0.25">
      <c r="A36" s="47">
        <v>2015</v>
      </c>
      <c r="B36" s="16">
        <v>1.3333333333333333</v>
      </c>
      <c r="C36" s="16">
        <v>1</v>
      </c>
      <c r="D36" s="16">
        <v>0.3125</v>
      </c>
      <c r="E36" s="16">
        <v>1.0526315789473684</v>
      </c>
      <c r="F36" s="16">
        <v>1.0869565217391304</v>
      </c>
      <c r="G36" s="16">
        <v>0.40485829959514169</v>
      </c>
      <c r="H36" s="16">
        <v>0.31746031746031744</v>
      </c>
      <c r="I36" s="16">
        <v>6.6666666666666666E-2</v>
      </c>
      <c r="J36" s="16">
        <v>1.6666666666666667</v>
      </c>
      <c r="K36" s="16">
        <v>15</v>
      </c>
      <c r="L36" s="16">
        <v>17.499999999999996</v>
      </c>
      <c r="M36" s="16">
        <v>61.550000000000011</v>
      </c>
      <c r="N36" s="16">
        <v>76.649999999999991</v>
      </c>
      <c r="O36" s="23">
        <v>378.55704655369948</v>
      </c>
      <c r="P36" s="16">
        <v>66.582599374253462</v>
      </c>
      <c r="Q36" s="16">
        <v>172.85518880990855</v>
      </c>
      <c r="R36" s="16">
        <v>446.29836842370105</v>
      </c>
      <c r="S36" s="16">
        <v>170.67281814686655</v>
      </c>
      <c r="T36" s="16">
        <v>1</v>
      </c>
      <c r="U36" s="16">
        <v>2.2222222222222223</v>
      </c>
      <c r="V36" s="16">
        <v>1.25</v>
      </c>
      <c r="W36" s="16">
        <v>1.1695906432748537</v>
      </c>
      <c r="X36" s="16">
        <v>1.2820512820512819</v>
      </c>
      <c r="Y36" s="24">
        <v>1.3333333333333333</v>
      </c>
      <c r="Z36" s="24">
        <v>2.3255813953488373</v>
      </c>
      <c r="AA36" s="16">
        <v>2.2727272727272729</v>
      </c>
      <c r="AB36" s="16">
        <v>1.1695906432748537</v>
      </c>
      <c r="AC36" s="16">
        <v>1.3333333333333333</v>
      </c>
      <c r="AD36" s="24">
        <v>1.2820512820512819</v>
      </c>
      <c r="AE36" s="24">
        <v>1.2820512820512819</v>
      </c>
      <c r="AF36" s="24">
        <v>2</v>
      </c>
      <c r="AG36" s="24">
        <v>2</v>
      </c>
      <c r="AH36" s="24">
        <v>0.9</v>
      </c>
    </row>
    <row r="37" spans="1:34" ht="14.25" customHeight="1" x14ac:dyDescent="0.25">
      <c r="A37" s="47">
        <v>2016</v>
      </c>
      <c r="B37" s="16">
        <v>1.3314312886352828</v>
      </c>
      <c r="C37" s="16">
        <v>1</v>
      </c>
      <c r="D37" s="16">
        <v>0.311332503113325</v>
      </c>
      <c r="E37" s="16">
        <v>1.0526315789473684</v>
      </c>
      <c r="F37" s="16">
        <v>1.079913606911447</v>
      </c>
      <c r="G37" s="16">
        <v>0.40485829959514169</v>
      </c>
      <c r="H37" s="16">
        <v>0.31705770450221943</v>
      </c>
      <c r="I37" s="16">
        <v>6.6666666666666666E-2</v>
      </c>
      <c r="J37" s="16">
        <v>1.6666666666666667</v>
      </c>
      <c r="K37" s="16">
        <v>15</v>
      </c>
      <c r="L37" s="16">
        <v>17.539999999999996</v>
      </c>
      <c r="M37" s="16">
        <v>61.860000000000014</v>
      </c>
      <c r="N37" s="16">
        <v>77.97999999999999</v>
      </c>
      <c r="O37" s="23">
        <v>375.886163962936</v>
      </c>
      <c r="P37" s="16">
        <v>66.176846393696593</v>
      </c>
      <c r="Q37" s="16">
        <v>171.09449010025074</v>
      </c>
      <c r="R37" s="16">
        <v>444.60160754865228</v>
      </c>
      <c r="S37" s="16">
        <v>169.3670383810653</v>
      </c>
      <c r="T37" s="16">
        <v>1</v>
      </c>
      <c r="U37" s="16">
        <v>2.2190521477254714</v>
      </c>
      <c r="V37" s="16">
        <v>1.25</v>
      </c>
      <c r="W37" s="16">
        <v>1.1682242990654206</v>
      </c>
      <c r="X37" s="16">
        <v>1.2690355329949239</v>
      </c>
      <c r="Y37" s="24">
        <v>1.3333333333333333</v>
      </c>
      <c r="Z37" s="24">
        <v>2.1551724137931036</v>
      </c>
      <c r="AA37" s="16">
        <v>2.2694851510828689</v>
      </c>
      <c r="AB37" s="16">
        <v>1.1682242990654206</v>
      </c>
      <c r="AC37" s="16">
        <v>1.3333333333333333</v>
      </c>
      <c r="AD37" s="24">
        <v>1.2820512820512819</v>
      </c>
      <c r="AE37" s="24">
        <v>1.2820512820512819</v>
      </c>
      <c r="AF37" s="24">
        <v>2</v>
      </c>
      <c r="AG37" s="24">
        <v>2</v>
      </c>
      <c r="AH37" s="24">
        <v>0.9</v>
      </c>
    </row>
    <row r="38" spans="1:34" x14ac:dyDescent="0.25">
      <c r="A38" s="47">
        <v>2017</v>
      </c>
      <c r="B38" s="16">
        <v>1.329534662867996</v>
      </c>
      <c r="C38" s="16">
        <v>1</v>
      </c>
      <c r="D38" s="16">
        <v>0.31017369727047145</v>
      </c>
      <c r="E38" s="16">
        <v>1.0526315789473684</v>
      </c>
      <c r="F38" s="16">
        <v>1.0729613733905579</v>
      </c>
      <c r="G38" s="16">
        <v>0.40485829959514169</v>
      </c>
      <c r="H38" s="16">
        <v>0.31665611146295125</v>
      </c>
      <c r="I38" s="16">
        <v>6.6666666666666666E-2</v>
      </c>
      <c r="J38" s="16">
        <v>1.6666666666666667</v>
      </c>
      <c r="K38" s="16">
        <v>15</v>
      </c>
      <c r="L38" s="16">
        <v>17.579999999999995</v>
      </c>
      <c r="M38" s="16">
        <v>62.170000000000016</v>
      </c>
      <c r="N38" s="16">
        <v>79.309999999999988</v>
      </c>
      <c r="O38" s="23">
        <v>373.21528137217251</v>
      </c>
      <c r="P38" s="16">
        <v>65.771093413139724</v>
      </c>
      <c r="Q38" s="16">
        <v>169.33379139059292</v>
      </c>
      <c r="R38" s="16">
        <v>442.90484667360352</v>
      </c>
      <c r="S38" s="16">
        <v>168.06125861526405</v>
      </c>
      <c r="T38" s="16">
        <v>0.99705882352941178</v>
      </c>
      <c r="U38" s="16">
        <v>2.2158911047799932</v>
      </c>
      <c r="V38" s="16">
        <v>1.25</v>
      </c>
      <c r="W38" s="16">
        <v>1.1668611435239207</v>
      </c>
      <c r="X38" s="16">
        <v>1.2562814070351758</v>
      </c>
      <c r="Y38" s="24">
        <v>1.3333333333333333</v>
      </c>
      <c r="Z38" s="24">
        <v>2.0080321285140563</v>
      </c>
      <c r="AA38" s="16">
        <v>2.2662522662522662</v>
      </c>
      <c r="AB38" s="16">
        <v>1.1668611435239207</v>
      </c>
      <c r="AC38" s="16">
        <v>1.3333333333333333</v>
      </c>
      <c r="AD38" s="24">
        <v>1.2820512820512819</v>
      </c>
      <c r="AE38" s="24">
        <v>1.2820512820512819</v>
      </c>
      <c r="AF38" s="24">
        <v>2</v>
      </c>
      <c r="AG38" s="24">
        <v>2</v>
      </c>
      <c r="AH38" s="24">
        <v>0.9</v>
      </c>
    </row>
    <row r="39" spans="1:34" x14ac:dyDescent="0.25">
      <c r="A39" s="48">
        <v>2018</v>
      </c>
      <c r="B39" s="18">
        <v>1.3276434329065905</v>
      </c>
      <c r="C39" s="18">
        <v>1</v>
      </c>
      <c r="D39" s="18">
        <v>0.30902348578491962</v>
      </c>
      <c r="E39" s="18">
        <v>1.0526315789473684</v>
      </c>
      <c r="F39" s="18">
        <v>1.0660980810234542</v>
      </c>
      <c r="G39" s="18">
        <v>0.40485829959514169</v>
      </c>
      <c r="H39" s="18">
        <v>0.31625553447185328</v>
      </c>
      <c r="I39" s="18">
        <v>6.6666666666666666E-2</v>
      </c>
      <c r="J39" s="18">
        <v>1.6666666666666667</v>
      </c>
      <c r="K39" s="18">
        <v>15</v>
      </c>
      <c r="L39" s="18">
        <v>17.619999999999994</v>
      </c>
      <c r="M39" s="18">
        <v>62.480000000000018</v>
      </c>
      <c r="N39" s="18">
        <v>80.639999999999986</v>
      </c>
      <c r="O39" s="21">
        <v>370.54439878140903</v>
      </c>
      <c r="P39" s="18">
        <v>65.365340432582855</v>
      </c>
      <c r="Q39" s="18">
        <v>167.5730926809351</v>
      </c>
      <c r="R39" s="18">
        <v>441.20808579855475</v>
      </c>
      <c r="S39" s="18">
        <v>166.7554788494628</v>
      </c>
      <c r="T39" s="18">
        <v>0.99411764705882355</v>
      </c>
      <c r="U39" s="18">
        <v>2.2127390548443175</v>
      </c>
      <c r="V39" s="18">
        <v>1.25</v>
      </c>
      <c r="W39" s="18">
        <v>1.1655011655011656</v>
      </c>
      <c r="X39" s="18">
        <v>1.2437810945273631</v>
      </c>
      <c r="Y39" s="25">
        <v>1.3333333333333333</v>
      </c>
      <c r="Z39" s="25">
        <v>1.879699248120301</v>
      </c>
      <c r="AA39" s="18">
        <v>2.2630285788180524</v>
      </c>
      <c r="AB39" s="18">
        <v>1.1655011655011656</v>
      </c>
      <c r="AC39" s="18">
        <v>1.3333333333333333</v>
      </c>
      <c r="AD39" s="24">
        <v>1.2820512820512819</v>
      </c>
      <c r="AE39" s="24">
        <v>1.2820512820512819</v>
      </c>
      <c r="AF39" s="24">
        <v>2</v>
      </c>
      <c r="AG39" s="24">
        <v>2</v>
      </c>
      <c r="AH39" s="24">
        <v>0.9</v>
      </c>
    </row>
    <row r="40" spans="1:34" x14ac:dyDescent="0.25">
      <c r="A40" s="48">
        <v>2019</v>
      </c>
      <c r="B40" s="18">
        <v>1.3257575757575755</v>
      </c>
      <c r="C40" s="18">
        <v>1</v>
      </c>
      <c r="D40" s="18">
        <v>0.30788177339901474</v>
      </c>
      <c r="E40" s="18">
        <v>1.0526315789473684</v>
      </c>
      <c r="F40" s="18">
        <v>1.0593220338983049</v>
      </c>
      <c r="G40" s="18">
        <v>0.40485829959514169</v>
      </c>
      <c r="H40" s="18">
        <v>0.31585596967782692</v>
      </c>
      <c r="I40" s="18">
        <v>6.6666666666666666E-2</v>
      </c>
      <c r="J40" s="18">
        <v>1.6666666666666667</v>
      </c>
      <c r="K40" s="18">
        <v>15</v>
      </c>
      <c r="L40" s="18">
        <v>17.659999999999993</v>
      </c>
      <c r="M40" s="18">
        <v>62.79000000000002</v>
      </c>
      <c r="N40" s="18">
        <v>81.969999999999985</v>
      </c>
      <c r="O40" s="21">
        <v>367.87351619064555</v>
      </c>
      <c r="P40" s="18">
        <v>64.959587452025985</v>
      </c>
      <c r="Q40" s="18">
        <v>165.81239397127729</v>
      </c>
      <c r="R40" s="18">
        <v>439.51132492350598</v>
      </c>
      <c r="S40" s="18">
        <v>165.44969908366156</v>
      </c>
      <c r="T40" s="18">
        <v>0.99117647058823533</v>
      </c>
      <c r="U40" s="18">
        <v>2.2095959595959589</v>
      </c>
      <c r="V40" s="18">
        <v>1.25</v>
      </c>
      <c r="W40" s="18">
        <v>1.1641443538998837</v>
      </c>
      <c r="X40" s="18">
        <v>1.2315270935960589</v>
      </c>
      <c r="Y40" s="25">
        <v>1.3333333333333333</v>
      </c>
      <c r="Z40" s="25">
        <v>1.7667844522968199</v>
      </c>
      <c r="AA40" s="18">
        <v>2.2598140495867769</v>
      </c>
      <c r="AB40" s="18">
        <v>1.1641443538998837</v>
      </c>
      <c r="AC40" s="18">
        <v>1.3333333333333333</v>
      </c>
      <c r="AD40" s="24">
        <v>1.2820512820512819</v>
      </c>
      <c r="AE40" s="24">
        <v>1.2820512820512819</v>
      </c>
      <c r="AF40" s="24">
        <v>2</v>
      </c>
      <c r="AG40" s="24">
        <v>2</v>
      </c>
      <c r="AH40" s="24">
        <v>0.9</v>
      </c>
    </row>
    <row r="41" spans="1:34" x14ac:dyDescent="0.25">
      <c r="A41" s="48">
        <v>2020</v>
      </c>
      <c r="B41" s="18">
        <v>1.3238770685579193</v>
      </c>
      <c r="C41" s="18">
        <v>1</v>
      </c>
      <c r="D41" s="18">
        <v>0.30674846625766872</v>
      </c>
      <c r="E41" s="18">
        <v>1.0526315789473684</v>
      </c>
      <c r="F41" s="18">
        <v>1.0526315789473684</v>
      </c>
      <c r="G41" s="18">
        <v>0.40485829959514169</v>
      </c>
      <c r="H41" s="18">
        <v>0.31545741324921134</v>
      </c>
      <c r="I41" s="18">
        <v>6.6666666666666666E-2</v>
      </c>
      <c r="J41" s="18">
        <v>1.6666666666666667</v>
      </c>
      <c r="K41" s="18">
        <v>15</v>
      </c>
      <c r="L41" s="18">
        <v>17.7</v>
      </c>
      <c r="M41" s="18">
        <v>63.1</v>
      </c>
      <c r="N41" s="18">
        <v>83.3</v>
      </c>
      <c r="O41" s="21">
        <v>365.20263359988206</v>
      </c>
      <c r="P41" s="18">
        <v>64.553834471469088</v>
      </c>
      <c r="Q41" s="18">
        <v>164.0516952616195</v>
      </c>
      <c r="R41" s="18">
        <v>437.81456404845721</v>
      </c>
      <c r="S41" s="18">
        <v>164.14391931786028</v>
      </c>
      <c r="T41" s="18">
        <v>0.9882352941176471</v>
      </c>
      <c r="U41" s="18">
        <v>2.2064617809298652</v>
      </c>
      <c r="V41" s="18">
        <v>1.25</v>
      </c>
      <c r="W41" s="18">
        <v>1.1627906976744187</v>
      </c>
      <c r="X41" s="18">
        <v>1.2195121951219512</v>
      </c>
      <c r="Y41" s="25">
        <v>1.3333333333333333</v>
      </c>
      <c r="Z41" s="25">
        <v>1.6666666666666667</v>
      </c>
      <c r="AA41" s="18">
        <v>2.256608639587363</v>
      </c>
      <c r="AB41" s="18">
        <v>1.1627906976744187</v>
      </c>
      <c r="AC41" s="18">
        <v>1.3333333333333333</v>
      </c>
      <c r="AD41" s="24">
        <v>1.2820512820512819</v>
      </c>
      <c r="AE41" s="24">
        <v>1.2820512820512819</v>
      </c>
      <c r="AF41" s="24">
        <v>2</v>
      </c>
      <c r="AG41" s="24">
        <v>2</v>
      </c>
      <c r="AH41" s="24">
        <v>0.9</v>
      </c>
    </row>
    <row r="42" spans="1:34" x14ac:dyDescent="0.25">
      <c r="A42" s="48">
        <v>2021</v>
      </c>
      <c r="B42" s="18">
        <v>1.322001888574126</v>
      </c>
      <c r="C42" s="18">
        <v>1</v>
      </c>
      <c r="D42" s="18">
        <v>0.30562347188264055</v>
      </c>
      <c r="E42" s="18">
        <v>1.0526315789473684</v>
      </c>
      <c r="F42" s="18">
        <v>1.0526315789473684</v>
      </c>
      <c r="G42" s="18">
        <v>0.40485829959514169</v>
      </c>
      <c r="H42" s="18">
        <v>0.31318509238960224</v>
      </c>
      <c r="I42" s="18">
        <v>6.6666666666666666E-2</v>
      </c>
      <c r="J42" s="18">
        <v>1.6666666666666667</v>
      </c>
      <c r="K42" s="18">
        <v>15</v>
      </c>
      <c r="L42" s="18">
        <v>17.75</v>
      </c>
      <c r="M42" s="18">
        <v>63.42</v>
      </c>
      <c r="N42" s="18">
        <v>84.87</v>
      </c>
      <c r="O42" s="21">
        <v>363.86719230450035</v>
      </c>
      <c r="P42" s="18">
        <v>64.350957981190646</v>
      </c>
      <c r="Q42" s="18">
        <v>163.17134590679061</v>
      </c>
      <c r="R42" s="18">
        <v>436.86618361093281</v>
      </c>
      <c r="S42" s="18">
        <v>163.49102943495964</v>
      </c>
      <c r="T42" s="18">
        <v>0.98529411764705888</v>
      </c>
      <c r="U42" s="18">
        <v>2.2033364809568767</v>
      </c>
      <c r="V42" s="18">
        <v>1.25</v>
      </c>
      <c r="W42" s="18">
        <v>1.1627906976744187</v>
      </c>
      <c r="X42" s="18">
        <v>1.2195121951219512</v>
      </c>
      <c r="Y42" s="25">
        <v>1.3333333333333333</v>
      </c>
      <c r="Z42" s="25">
        <v>1.6666666666666667</v>
      </c>
      <c r="AA42" s="18">
        <v>2.253412310069534</v>
      </c>
      <c r="AB42" s="18">
        <v>1.1627906976744187</v>
      </c>
      <c r="AC42" s="18">
        <v>1.3333333333333333</v>
      </c>
      <c r="AD42" s="24">
        <v>1.2820512820512819</v>
      </c>
      <c r="AE42" s="24">
        <v>1.2820512820512819</v>
      </c>
      <c r="AF42" s="24">
        <v>2</v>
      </c>
      <c r="AG42" s="24">
        <v>2</v>
      </c>
      <c r="AH42" s="24">
        <v>0.9</v>
      </c>
    </row>
    <row r="43" spans="1:34" x14ac:dyDescent="0.25">
      <c r="A43" s="48">
        <v>2022</v>
      </c>
      <c r="B43" s="18">
        <v>1.3201320132013197</v>
      </c>
      <c r="C43" s="18">
        <v>1</v>
      </c>
      <c r="D43" s="18">
        <v>0.30450669914738121</v>
      </c>
      <c r="E43" s="18">
        <v>1.0526315789473684</v>
      </c>
      <c r="F43" s="18">
        <v>1.0526315789473684</v>
      </c>
      <c r="G43" s="18">
        <v>0.40485829959514169</v>
      </c>
      <c r="H43" s="18">
        <v>0.31094527363184077</v>
      </c>
      <c r="I43" s="18">
        <v>6.6666666666666666E-2</v>
      </c>
      <c r="J43" s="18">
        <v>1.6666666666666667</v>
      </c>
      <c r="K43" s="18">
        <v>15</v>
      </c>
      <c r="L43" s="18">
        <v>17.8</v>
      </c>
      <c r="M43" s="18">
        <v>63.74</v>
      </c>
      <c r="N43" s="18">
        <v>86.44</v>
      </c>
      <c r="O43" s="21">
        <v>362.53175100911858</v>
      </c>
      <c r="P43" s="18">
        <v>64.148081490912205</v>
      </c>
      <c r="Q43" s="18">
        <v>162.29099655196171</v>
      </c>
      <c r="R43" s="18">
        <v>435.9178031734084</v>
      </c>
      <c r="S43" s="18">
        <v>162.838139552059</v>
      </c>
      <c r="T43" s="18">
        <v>0.98235294117647065</v>
      </c>
      <c r="U43" s="18">
        <v>2.2002200220021995</v>
      </c>
      <c r="V43" s="18">
        <v>1.25</v>
      </c>
      <c r="W43" s="18">
        <v>1.1627906976744187</v>
      </c>
      <c r="X43" s="18">
        <v>1.2195121951219512</v>
      </c>
      <c r="Y43" s="25">
        <v>1.3333333333333333</v>
      </c>
      <c r="Z43" s="25">
        <v>1.6666666666666667</v>
      </c>
      <c r="AA43" s="18">
        <v>2.2502250225022502</v>
      </c>
      <c r="AB43" s="18">
        <v>1.1627906976744187</v>
      </c>
      <c r="AC43" s="18">
        <v>1.3333333333333333</v>
      </c>
      <c r="AD43" s="24">
        <v>1.2820512820512819</v>
      </c>
      <c r="AE43" s="24">
        <v>1.2820512820512819</v>
      </c>
      <c r="AF43" s="24">
        <v>2</v>
      </c>
      <c r="AG43" s="24">
        <v>2</v>
      </c>
      <c r="AH43" s="24">
        <v>0.9</v>
      </c>
    </row>
    <row r="44" spans="1:34" x14ac:dyDescent="0.25">
      <c r="A44" s="48">
        <v>2023</v>
      </c>
      <c r="B44" s="18">
        <v>1.3182674199623345</v>
      </c>
      <c r="C44" s="18">
        <v>1</v>
      </c>
      <c r="D44" s="18">
        <v>0.30339805825242716</v>
      </c>
      <c r="E44" s="18">
        <v>1.0526315789473684</v>
      </c>
      <c r="F44" s="18">
        <v>1.0526315789473684</v>
      </c>
      <c r="G44" s="18">
        <v>0.40485829959514169</v>
      </c>
      <c r="H44" s="18">
        <v>0.30873726458783574</v>
      </c>
      <c r="I44" s="18">
        <v>6.6666666666666666E-2</v>
      </c>
      <c r="J44" s="18">
        <v>1.6666666666666667</v>
      </c>
      <c r="K44" s="18">
        <v>15</v>
      </c>
      <c r="L44" s="18">
        <v>17.850000000000001</v>
      </c>
      <c r="M44" s="18">
        <v>64.06</v>
      </c>
      <c r="N44" s="18">
        <v>88.009999999999991</v>
      </c>
      <c r="O44" s="21">
        <v>361.19630971373681</v>
      </c>
      <c r="P44" s="18">
        <v>63.94520500063377</v>
      </c>
      <c r="Q44" s="18">
        <v>161.41064719713282</v>
      </c>
      <c r="R44" s="18">
        <v>434.969422735884</v>
      </c>
      <c r="S44" s="18">
        <v>162.18524966915837</v>
      </c>
      <c r="T44" s="18">
        <v>0.97941176470588243</v>
      </c>
      <c r="U44" s="18">
        <v>2.197112366603891</v>
      </c>
      <c r="V44" s="18">
        <v>1.25</v>
      </c>
      <c r="W44" s="18">
        <v>1.1627906976744187</v>
      </c>
      <c r="X44" s="18">
        <v>1.2195121951219512</v>
      </c>
      <c r="Y44" s="25">
        <v>1.3333333333333333</v>
      </c>
      <c r="Z44" s="25">
        <v>1.6666666666666667</v>
      </c>
      <c r="AA44" s="18">
        <v>2.2470467385721626</v>
      </c>
      <c r="AB44" s="18">
        <v>1.1627906976744187</v>
      </c>
      <c r="AC44" s="18">
        <v>1.3333333333333333</v>
      </c>
      <c r="AD44" s="24">
        <v>1.2820512820512819</v>
      </c>
      <c r="AE44" s="24">
        <v>1.2820512820512819</v>
      </c>
      <c r="AF44" s="24">
        <v>2</v>
      </c>
      <c r="AG44" s="24">
        <v>2</v>
      </c>
      <c r="AH44" s="24">
        <v>0.9</v>
      </c>
    </row>
    <row r="45" spans="1:34" x14ac:dyDescent="0.25">
      <c r="A45" s="48">
        <v>2024</v>
      </c>
      <c r="B45" s="18">
        <v>1.3164080865068164</v>
      </c>
      <c r="C45" s="18">
        <v>1</v>
      </c>
      <c r="D45" s="18">
        <v>0.30229746070133007</v>
      </c>
      <c r="E45" s="18">
        <v>1.0526315789473684</v>
      </c>
      <c r="F45" s="18">
        <v>1.0526315789473684</v>
      </c>
      <c r="G45" s="18">
        <v>0.40485829959514169</v>
      </c>
      <c r="H45" s="18">
        <v>0.30656039239730221</v>
      </c>
      <c r="I45" s="18">
        <v>6.6666666666666666E-2</v>
      </c>
      <c r="J45" s="18">
        <v>1.6666666666666667</v>
      </c>
      <c r="K45" s="18">
        <v>15</v>
      </c>
      <c r="L45" s="18">
        <v>17.900000000000002</v>
      </c>
      <c r="M45" s="18">
        <v>64.38</v>
      </c>
      <c r="N45" s="18">
        <v>89.579999999999984</v>
      </c>
      <c r="O45" s="21">
        <v>359.86086841835504</v>
      </c>
      <c r="P45" s="18">
        <v>63.742328510355335</v>
      </c>
      <c r="Q45" s="18">
        <v>160.53029784230392</v>
      </c>
      <c r="R45" s="18">
        <v>434.02104229835959</v>
      </c>
      <c r="S45" s="18">
        <v>161.53235978625773</v>
      </c>
      <c r="T45" s="18">
        <v>0.9764705882352942</v>
      </c>
      <c r="U45" s="18">
        <v>2.1940134775113607</v>
      </c>
      <c r="V45" s="18">
        <v>1.25</v>
      </c>
      <c r="W45" s="18">
        <v>1.1627906976744187</v>
      </c>
      <c r="X45" s="18">
        <v>1.2195121951219512</v>
      </c>
      <c r="Y45" s="25">
        <v>1.3333333333333333</v>
      </c>
      <c r="Z45" s="25">
        <v>1.6666666666666667</v>
      </c>
      <c r="AA45" s="18">
        <v>2.2438774201820748</v>
      </c>
      <c r="AB45" s="18">
        <v>1.1627906976744187</v>
      </c>
      <c r="AC45" s="18">
        <v>1.3333333333333333</v>
      </c>
      <c r="AD45" s="24">
        <v>1.2820512820512819</v>
      </c>
      <c r="AE45" s="24">
        <v>1.2820512820512819</v>
      </c>
      <c r="AF45" s="24">
        <v>2</v>
      </c>
      <c r="AG45" s="24">
        <v>2</v>
      </c>
      <c r="AH45" s="24">
        <v>0.9</v>
      </c>
    </row>
    <row r="46" spans="1:34" x14ac:dyDescent="0.25">
      <c r="A46" s="48">
        <v>2025</v>
      </c>
      <c r="B46" s="18">
        <v>1.3145539906103278</v>
      </c>
      <c r="C46" s="18">
        <v>1</v>
      </c>
      <c r="D46" s="18">
        <v>0.30120481927710846</v>
      </c>
      <c r="E46" s="18">
        <v>1.0526315789473684</v>
      </c>
      <c r="F46" s="18">
        <v>1.0526315789473684</v>
      </c>
      <c r="G46" s="18">
        <v>0.40485829959514169</v>
      </c>
      <c r="H46" s="18">
        <v>0.30441400304413996</v>
      </c>
      <c r="I46" s="18">
        <v>6.6666666666666666E-2</v>
      </c>
      <c r="J46" s="18">
        <v>1.6666666666666667</v>
      </c>
      <c r="K46" s="18">
        <v>15</v>
      </c>
      <c r="L46" s="18">
        <v>17.950000000000003</v>
      </c>
      <c r="M46" s="18">
        <v>64.699999999999989</v>
      </c>
      <c r="N46" s="18">
        <v>91.149999999999977</v>
      </c>
      <c r="O46" s="21">
        <v>358.52542712297327</v>
      </c>
      <c r="P46" s="18">
        <v>63.539452020076901</v>
      </c>
      <c r="Q46" s="18">
        <v>159.64994848747503</v>
      </c>
      <c r="R46" s="18">
        <v>433.07266186083518</v>
      </c>
      <c r="S46" s="18">
        <v>160.87946990335709</v>
      </c>
      <c r="T46" s="18">
        <v>0.97352941176470598</v>
      </c>
      <c r="U46" s="18">
        <v>2.1909233176838798</v>
      </c>
      <c r="V46" s="18">
        <v>1.25</v>
      </c>
      <c r="W46" s="18">
        <v>1.1627906976744187</v>
      </c>
      <c r="X46" s="18">
        <v>1.2195121951219512</v>
      </c>
      <c r="Y46" s="25">
        <v>1.3333333333333333</v>
      </c>
      <c r="Z46" s="25">
        <v>1.6666666666666667</v>
      </c>
      <c r="AA46" s="18">
        <v>2.2407170294494243</v>
      </c>
      <c r="AB46" s="18">
        <v>1.1627906976744187</v>
      </c>
      <c r="AC46" s="18">
        <v>1.3333333333333333</v>
      </c>
      <c r="AD46" s="24">
        <v>1.2820512820512819</v>
      </c>
      <c r="AE46" s="24">
        <v>1.2820512820512819</v>
      </c>
      <c r="AF46" s="24">
        <v>2</v>
      </c>
      <c r="AG46" s="24">
        <v>2</v>
      </c>
      <c r="AH46" s="24">
        <v>0.9</v>
      </c>
    </row>
    <row r="47" spans="1:34" x14ac:dyDescent="0.25">
      <c r="A47" s="48">
        <v>2026</v>
      </c>
      <c r="B47" s="18">
        <v>1.3127051101734639</v>
      </c>
      <c r="C47" s="18">
        <v>1</v>
      </c>
      <c r="D47" s="18">
        <v>0.29875717017208414</v>
      </c>
      <c r="E47" s="18">
        <v>1.0526315789473684</v>
      </c>
      <c r="F47" s="18">
        <v>1.0526315789473684</v>
      </c>
      <c r="G47" s="18">
        <v>0.40485829959514169</v>
      </c>
      <c r="H47" s="18">
        <v>0.30229746070133007</v>
      </c>
      <c r="I47" s="18">
        <v>6.6666666666666666E-2</v>
      </c>
      <c r="J47" s="18">
        <v>1.6666666666666667</v>
      </c>
      <c r="K47" s="18">
        <v>15</v>
      </c>
      <c r="L47" s="18">
        <v>18.000000000000004</v>
      </c>
      <c r="M47" s="18">
        <v>65.019999999999982</v>
      </c>
      <c r="N47" s="18">
        <v>92.71999999999997</v>
      </c>
      <c r="O47" s="21">
        <v>357.1899858275915</v>
      </c>
      <c r="P47" s="18">
        <v>63.336575529798466</v>
      </c>
      <c r="Q47" s="18">
        <v>158.76959913264614</v>
      </c>
      <c r="R47" s="18">
        <v>432.12428142331078</v>
      </c>
      <c r="S47" s="18">
        <v>160.22658002045645</v>
      </c>
      <c r="T47" s="18">
        <v>0.97058823529411775</v>
      </c>
      <c r="U47" s="18">
        <v>2.1878418502891064</v>
      </c>
      <c r="V47" s="18">
        <v>1.25</v>
      </c>
      <c r="W47" s="18">
        <v>1.1627906976744187</v>
      </c>
      <c r="X47" s="18">
        <v>1.2195121951219512</v>
      </c>
      <c r="Y47" s="25">
        <v>1.3319126265316994</v>
      </c>
      <c r="Z47" s="25">
        <v>1.6666666666666667</v>
      </c>
      <c r="AA47" s="18">
        <v>2.2375655287047693</v>
      </c>
      <c r="AB47" s="18">
        <v>1.1627906976744187</v>
      </c>
      <c r="AC47" s="18">
        <v>1.3319126265316994</v>
      </c>
      <c r="AD47" s="24">
        <v>1.2820512820512819</v>
      </c>
      <c r="AE47" s="24">
        <v>1.2820512820512819</v>
      </c>
      <c r="AF47" s="24">
        <v>1.9841269841269842</v>
      </c>
      <c r="AG47" s="24">
        <v>1.9841269841269842</v>
      </c>
      <c r="AH47" s="24">
        <v>0.9</v>
      </c>
    </row>
    <row r="48" spans="1:34" x14ac:dyDescent="0.25">
      <c r="A48" s="48">
        <v>2027</v>
      </c>
      <c r="B48" s="18">
        <v>1.310861423220973</v>
      </c>
      <c r="C48" s="18">
        <v>1</v>
      </c>
      <c r="D48" s="18">
        <v>0.29634898055950687</v>
      </c>
      <c r="E48" s="18">
        <v>1.0526315789473684</v>
      </c>
      <c r="F48" s="18">
        <v>1.0526315789473684</v>
      </c>
      <c r="G48" s="18">
        <v>0.40485829959514169</v>
      </c>
      <c r="H48" s="18">
        <v>0.300210147102972</v>
      </c>
      <c r="I48" s="18">
        <v>6.6666666666666666E-2</v>
      </c>
      <c r="J48" s="18">
        <v>1.6666666666666667</v>
      </c>
      <c r="K48" s="18">
        <v>15</v>
      </c>
      <c r="L48" s="18">
        <v>18.050000000000004</v>
      </c>
      <c r="M48" s="18">
        <v>65.339999999999975</v>
      </c>
      <c r="N48" s="18">
        <v>94.289999999999964</v>
      </c>
      <c r="O48" s="21">
        <v>355.85454453220973</v>
      </c>
      <c r="P48" s="18">
        <v>63.133699039520032</v>
      </c>
      <c r="Q48" s="18">
        <v>157.88924977781724</v>
      </c>
      <c r="R48" s="18">
        <v>431.17590098578637</v>
      </c>
      <c r="S48" s="18">
        <v>159.57369013755581</v>
      </c>
      <c r="T48" s="18">
        <v>0.96764705882352953</v>
      </c>
      <c r="U48" s="18">
        <v>2.1847690387016216</v>
      </c>
      <c r="V48" s="18">
        <v>1.25</v>
      </c>
      <c r="W48" s="18">
        <v>1.1627906976744187</v>
      </c>
      <c r="X48" s="18">
        <v>1.2195121951219512</v>
      </c>
      <c r="Y48" s="25">
        <v>1.3304949441192122</v>
      </c>
      <c r="Z48" s="25">
        <v>1.6666666666666667</v>
      </c>
      <c r="AA48" s="18">
        <v>2.2344228804902966</v>
      </c>
      <c r="AB48" s="18">
        <v>1.1627906976744187</v>
      </c>
      <c r="AC48" s="18">
        <v>1.3304949441192122</v>
      </c>
      <c r="AD48" s="24">
        <v>1.2820512820512819</v>
      </c>
      <c r="AE48" s="24">
        <v>1.2820512820512819</v>
      </c>
      <c r="AF48" s="24">
        <v>1.9685039370078741</v>
      </c>
      <c r="AG48" s="24">
        <v>1.9685039370078741</v>
      </c>
      <c r="AH48" s="24">
        <v>0.9</v>
      </c>
    </row>
    <row r="49" spans="1:34" x14ac:dyDescent="0.25">
      <c r="A49" s="48">
        <v>2028</v>
      </c>
      <c r="B49" s="18">
        <v>1.3090229079008873</v>
      </c>
      <c r="C49" s="18">
        <v>1</v>
      </c>
      <c r="D49" s="18">
        <v>0.29397930385700843</v>
      </c>
      <c r="E49" s="18">
        <v>1.0526315789473684</v>
      </c>
      <c r="F49" s="18">
        <v>1.0526315789473684</v>
      </c>
      <c r="G49" s="18">
        <v>0.40485829959514169</v>
      </c>
      <c r="H49" s="18">
        <v>0.29815146094215855</v>
      </c>
      <c r="I49" s="18">
        <v>6.6666666666666666E-2</v>
      </c>
      <c r="J49" s="18">
        <v>1.6666666666666667</v>
      </c>
      <c r="K49" s="18">
        <v>15</v>
      </c>
      <c r="L49" s="18">
        <v>18.100000000000005</v>
      </c>
      <c r="M49" s="18">
        <v>65.659999999999968</v>
      </c>
      <c r="N49" s="18">
        <v>95.859999999999957</v>
      </c>
      <c r="O49" s="21">
        <v>354.51910323682796</v>
      </c>
      <c r="P49" s="18">
        <v>62.930822549241597</v>
      </c>
      <c r="Q49" s="18">
        <v>157.00890042298835</v>
      </c>
      <c r="R49" s="18">
        <v>430.22752054826196</v>
      </c>
      <c r="S49" s="18">
        <v>158.92080025465518</v>
      </c>
      <c r="T49" s="18">
        <v>0.9647058823529413</v>
      </c>
      <c r="U49" s="18">
        <v>2.181704846501479</v>
      </c>
      <c r="V49" s="18">
        <v>1.25</v>
      </c>
      <c r="W49" s="18">
        <v>1.1627906976744187</v>
      </c>
      <c r="X49" s="18">
        <v>1.2195121951219512</v>
      </c>
      <c r="Y49" s="25">
        <v>1.3290802764486973</v>
      </c>
      <c r="Z49" s="25">
        <v>1.6666666666666667</v>
      </c>
      <c r="AA49" s="18">
        <v>2.2312890475583327</v>
      </c>
      <c r="AB49" s="18">
        <v>1.1627906976744187</v>
      </c>
      <c r="AC49" s="18">
        <v>1.3290802764486973</v>
      </c>
      <c r="AD49" s="24">
        <v>1.2820512820512819</v>
      </c>
      <c r="AE49" s="24">
        <v>1.2820512820512819</v>
      </c>
      <c r="AF49" s="24">
        <v>1.953125</v>
      </c>
      <c r="AG49" s="24">
        <v>1.953125</v>
      </c>
      <c r="AH49" s="24">
        <v>0.9</v>
      </c>
    </row>
    <row r="50" spans="1:34" x14ac:dyDescent="0.25">
      <c r="A50" s="48">
        <v>2029</v>
      </c>
      <c r="B50" s="18">
        <v>1.3071895424836593</v>
      </c>
      <c r="C50" s="18">
        <v>1</v>
      </c>
      <c r="D50" s="18">
        <v>0.29164722351843209</v>
      </c>
      <c r="E50" s="18">
        <v>1.0526315789473684</v>
      </c>
      <c r="F50" s="18">
        <v>1.0526315789473684</v>
      </c>
      <c r="G50" s="18">
        <v>0.40485829959514169</v>
      </c>
      <c r="H50" s="18">
        <v>0.29612081729345563</v>
      </c>
      <c r="I50" s="18">
        <v>6.6666666666666666E-2</v>
      </c>
      <c r="J50" s="18">
        <v>1.6666666666666667</v>
      </c>
      <c r="K50" s="18">
        <v>15</v>
      </c>
      <c r="L50" s="18">
        <v>18.150000000000006</v>
      </c>
      <c r="M50" s="18">
        <v>65.979999999999961</v>
      </c>
      <c r="N50" s="18">
        <v>97.42999999999995</v>
      </c>
      <c r="O50" s="21">
        <v>353.18366194144619</v>
      </c>
      <c r="P50" s="18">
        <v>62.727946058963163</v>
      </c>
      <c r="Q50" s="18">
        <v>156.12855106815945</v>
      </c>
      <c r="R50" s="18">
        <v>429.27914011073756</v>
      </c>
      <c r="S50" s="18">
        <v>158.26791037175454</v>
      </c>
      <c r="T50" s="18">
        <v>0.96176470588235308</v>
      </c>
      <c r="U50" s="18">
        <v>2.1786492374727651</v>
      </c>
      <c r="V50" s="18">
        <v>1.25</v>
      </c>
      <c r="W50" s="18">
        <v>1.1627906976744187</v>
      </c>
      <c r="X50" s="18">
        <v>1.2195121951219512</v>
      </c>
      <c r="Y50" s="25">
        <v>1.3276686139139668</v>
      </c>
      <c r="Z50" s="25">
        <v>1.6666666666666667</v>
      </c>
      <c r="AA50" s="18">
        <v>2.2281639928698755</v>
      </c>
      <c r="AB50" s="18">
        <v>1.1627906976744187</v>
      </c>
      <c r="AC50" s="18">
        <v>1.3276686139139668</v>
      </c>
      <c r="AD50" s="24">
        <v>1.2820512820512819</v>
      </c>
      <c r="AE50" s="24">
        <v>1.2820512820512819</v>
      </c>
      <c r="AF50" s="24">
        <v>1.9379844961240309</v>
      </c>
      <c r="AG50" s="24">
        <v>1.9379844961240309</v>
      </c>
      <c r="AH50" s="24">
        <v>0.9</v>
      </c>
    </row>
    <row r="51" spans="1:34" x14ac:dyDescent="0.25">
      <c r="A51" s="48">
        <v>2030</v>
      </c>
      <c r="B51" s="18">
        <v>1.3053613053613042</v>
      </c>
      <c r="C51" s="18">
        <v>1</v>
      </c>
      <c r="D51" s="18">
        <v>0.2893518518518518</v>
      </c>
      <c r="E51" s="18">
        <v>1.0526315789473684</v>
      </c>
      <c r="F51" s="18">
        <v>1.0526315789473684</v>
      </c>
      <c r="G51" s="18">
        <v>0.40485829959514169</v>
      </c>
      <c r="H51" s="18">
        <v>0.29411764705882354</v>
      </c>
      <c r="I51" s="18">
        <v>6.6666666666666666E-2</v>
      </c>
      <c r="J51" s="18">
        <v>1.6666666666666667</v>
      </c>
      <c r="K51" s="18">
        <v>15</v>
      </c>
      <c r="L51" s="18">
        <v>18.2</v>
      </c>
      <c r="M51" s="18">
        <v>66.3</v>
      </c>
      <c r="N51" s="18">
        <v>99</v>
      </c>
      <c r="O51" s="21">
        <v>351.84822064606465</v>
      </c>
      <c r="P51" s="18">
        <v>62.525069568684714</v>
      </c>
      <c r="Q51" s="18">
        <v>155.24820171333045</v>
      </c>
      <c r="R51" s="18">
        <v>428.33075967321338</v>
      </c>
      <c r="S51" s="18">
        <v>157.61502048885401</v>
      </c>
      <c r="T51" s="18">
        <v>0.95882352941176485</v>
      </c>
      <c r="U51" s="18">
        <v>2.1756021756021737</v>
      </c>
      <c r="V51" s="18">
        <v>1.25</v>
      </c>
      <c r="W51" s="18">
        <v>1.1627906976744187</v>
      </c>
      <c r="X51" s="18">
        <v>1.2195121951219512</v>
      </c>
      <c r="Y51" s="25">
        <v>1.3262599469496019</v>
      </c>
      <c r="Z51" s="25">
        <v>1.6666666666666667</v>
      </c>
      <c r="AA51" s="18">
        <v>2.2250476795931347</v>
      </c>
      <c r="AB51" s="18">
        <v>1.1627906976744187</v>
      </c>
      <c r="AC51" s="18">
        <v>1.3262599469496019</v>
      </c>
      <c r="AD51" s="24">
        <v>1.2820512820512819</v>
      </c>
      <c r="AE51" s="24">
        <v>1.2820512820512819</v>
      </c>
      <c r="AF51" s="24">
        <v>1.9230769230769229</v>
      </c>
      <c r="AG51" s="24">
        <v>1.9230769230769229</v>
      </c>
      <c r="AH51" s="24">
        <v>0.9</v>
      </c>
    </row>
    <row r="52" spans="1:34" x14ac:dyDescent="0.25">
      <c r="A52" s="48">
        <v>2031</v>
      </c>
      <c r="B52" s="18">
        <v>1.3035381750465538</v>
      </c>
      <c r="C52" s="18">
        <v>1</v>
      </c>
      <c r="D52" s="18">
        <v>0.28709232889297193</v>
      </c>
      <c r="E52" s="18">
        <v>1.0526315789473684</v>
      </c>
      <c r="F52" s="18">
        <v>1.0526315789473684</v>
      </c>
      <c r="G52" s="18">
        <v>0.40436716538617057</v>
      </c>
      <c r="H52" s="18">
        <v>0.28901734104046245</v>
      </c>
      <c r="I52" s="18">
        <v>6.6666666666666666E-2</v>
      </c>
      <c r="J52" s="18">
        <v>1.6666666666666667</v>
      </c>
      <c r="K52" s="18">
        <v>15</v>
      </c>
      <c r="L52" s="18">
        <v>18.254599999999996</v>
      </c>
      <c r="M52" s="18">
        <v>66.631499999999988</v>
      </c>
      <c r="N52" s="18">
        <v>100.782</v>
      </c>
      <c r="O52" s="21">
        <v>350.51277935068288</v>
      </c>
      <c r="P52" s="18">
        <v>62.322193078406279</v>
      </c>
      <c r="Q52" s="18">
        <v>154.36785235850155</v>
      </c>
      <c r="R52" s="18">
        <v>427.38237923568897</v>
      </c>
      <c r="S52" s="18">
        <v>156.96213060595338</v>
      </c>
      <c r="T52" s="18">
        <v>0.95588235294117663</v>
      </c>
      <c r="U52" s="18">
        <v>2.1725636250775895</v>
      </c>
      <c r="V52" s="18">
        <v>1.25</v>
      </c>
      <c r="W52" s="18">
        <v>1.1627906976744187</v>
      </c>
      <c r="X52" s="18">
        <v>1.2195121951219512</v>
      </c>
      <c r="Y52" s="25">
        <v>1.3248542660307363</v>
      </c>
      <c r="Z52" s="25">
        <v>1.6666666666666667</v>
      </c>
      <c r="AA52" s="18">
        <v>2.2219400711020829</v>
      </c>
      <c r="AB52" s="18">
        <v>1.1627906976744187</v>
      </c>
      <c r="AC52" s="18">
        <v>1.3248542660307363</v>
      </c>
      <c r="AD52" s="24">
        <v>1.2820512820512819</v>
      </c>
      <c r="AE52" s="24">
        <v>1.2820512820512819</v>
      </c>
      <c r="AF52" s="24">
        <v>1.9083969465648853</v>
      </c>
      <c r="AG52" s="24">
        <v>1.9083969465648853</v>
      </c>
      <c r="AH52" s="24">
        <v>0.9</v>
      </c>
    </row>
    <row r="53" spans="1:34" x14ac:dyDescent="0.25">
      <c r="A53" s="48">
        <v>2032</v>
      </c>
      <c r="B53" s="18">
        <v>1.3017201301720118</v>
      </c>
      <c r="C53" s="18">
        <v>1</v>
      </c>
      <c r="D53" s="18">
        <v>0.28486782133090244</v>
      </c>
      <c r="E53" s="18">
        <v>1.0526315789473684</v>
      </c>
      <c r="F53" s="18">
        <v>1.0526315789473684</v>
      </c>
      <c r="G53" s="18">
        <v>0.40387722132471721</v>
      </c>
      <c r="H53" s="18">
        <v>0.28409090909090912</v>
      </c>
      <c r="I53" s="18">
        <v>6.6666666666666666E-2</v>
      </c>
      <c r="J53" s="18">
        <v>1.6666666666666667</v>
      </c>
      <c r="K53" s="18">
        <v>15</v>
      </c>
      <c r="L53" s="18">
        <v>18.309363799999993</v>
      </c>
      <c r="M53" s="18">
        <v>66.964657499999987</v>
      </c>
      <c r="N53" s="18">
        <v>102.596076</v>
      </c>
      <c r="O53" s="21">
        <v>349.17733805530111</v>
      </c>
      <c r="P53" s="18">
        <v>62.119316588127845</v>
      </c>
      <c r="Q53" s="18">
        <v>153.48750300367266</v>
      </c>
      <c r="R53" s="18">
        <v>426.43399879816457</v>
      </c>
      <c r="S53" s="18">
        <v>156.30924072305274</v>
      </c>
      <c r="T53" s="18">
        <v>0.9529411764705884</v>
      </c>
      <c r="U53" s="18">
        <v>2.1695335502866864</v>
      </c>
      <c r="V53" s="18">
        <v>1.25</v>
      </c>
      <c r="W53" s="18">
        <v>1.1627906976744187</v>
      </c>
      <c r="X53" s="18">
        <v>1.2195121951219512</v>
      </c>
      <c r="Y53" s="25">
        <v>1.3234515616728424</v>
      </c>
      <c r="Z53" s="25">
        <v>1.6666666666666667</v>
      </c>
      <c r="AA53" s="18">
        <v>2.2188411309750227</v>
      </c>
      <c r="AB53" s="18">
        <v>1.1627906976744187</v>
      </c>
      <c r="AC53" s="18">
        <v>1.3234515616728424</v>
      </c>
      <c r="AD53" s="24">
        <v>1.2820512820512819</v>
      </c>
      <c r="AE53" s="24">
        <v>1.2820512820512819</v>
      </c>
      <c r="AF53" s="24">
        <v>1.8939393939393938</v>
      </c>
      <c r="AG53" s="24">
        <v>1.8939393939393938</v>
      </c>
      <c r="AH53" s="24">
        <v>0.9</v>
      </c>
    </row>
    <row r="54" spans="1:34" x14ac:dyDescent="0.25">
      <c r="A54" s="48">
        <v>2033</v>
      </c>
      <c r="B54" s="18">
        <v>1.2999071494893208</v>
      </c>
      <c r="C54" s="18">
        <v>1</v>
      </c>
      <c r="D54" s="18">
        <v>0.28267752148349157</v>
      </c>
      <c r="E54" s="18">
        <v>1.0526315789473684</v>
      </c>
      <c r="F54" s="18">
        <v>1.0526315789473684</v>
      </c>
      <c r="G54" s="18">
        <v>0.40338846308995552</v>
      </c>
      <c r="H54" s="18">
        <v>0.27932960893854747</v>
      </c>
      <c r="I54" s="18">
        <v>6.6666666666666666E-2</v>
      </c>
      <c r="J54" s="18">
        <v>1.6666666666666667</v>
      </c>
      <c r="K54" s="18">
        <v>15</v>
      </c>
      <c r="L54" s="18">
        <v>18.36429189139999</v>
      </c>
      <c r="M54" s="18">
        <v>67.299480787499974</v>
      </c>
      <c r="N54" s="18">
        <v>104.44280536799999</v>
      </c>
      <c r="O54" s="21">
        <v>347.84189675991934</v>
      </c>
      <c r="P54" s="18">
        <v>61.91644009784941</v>
      </c>
      <c r="Q54" s="18">
        <v>152.60715364884376</v>
      </c>
      <c r="R54" s="18">
        <v>425.48561836064016</v>
      </c>
      <c r="S54" s="18">
        <v>155.6563508401521</v>
      </c>
      <c r="T54" s="18">
        <v>0.95000000000000018</v>
      </c>
      <c r="U54" s="18">
        <v>2.1665119158155348</v>
      </c>
      <c r="V54" s="18">
        <v>1.25</v>
      </c>
      <c r="W54" s="18">
        <v>1.1627906976744187</v>
      </c>
      <c r="X54" s="18">
        <v>1.2195121951219512</v>
      </c>
      <c r="Y54" s="25">
        <v>1.3220518244315174</v>
      </c>
      <c r="Z54" s="25">
        <v>1.6666666666666667</v>
      </c>
      <c r="AA54" s="18">
        <v>2.2157508229931633</v>
      </c>
      <c r="AB54" s="18">
        <v>1.1627906976744187</v>
      </c>
      <c r="AC54" s="18">
        <v>1.3220518244315174</v>
      </c>
      <c r="AD54" s="24">
        <v>1.2820512820512819</v>
      </c>
      <c r="AE54" s="24">
        <v>1.2820512820512819</v>
      </c>
      <c r="AF54" s="24">
        <v>1.8796992481203008</v>
      </c>
      <c r="AG54" s="24">
        <v>1.8796992481203008</v>
      </c>
      <c r="AH54" s="24">
        <v>0.9</v>
      </c>
    </row>
    <row r="55" spans="1:34" x14ac:dyDescent="0.25">
      <c r="A55" s="48">
        <v>2034</v>
      </c>
      <c r="B55" s="18">
        <v>1.2980992118683343</v>
      </c>
      <c r="C55" s="18">
        <v>1</v>
      </c>
      <c r="D55" s="18">
        <v>0.28052064631956908</v>
      </c>
      <c r="E55" s="18">
        <v>1.0526315789473684</v>
      </c>
      <c r="F55" s="18">
        <v>1.0526315789473684</v>
      </c>
      <c r="G55" s="18">
        <v>0.40290088638194993</v>
      </c>
      <c r="H55" s="18">
        <v>0.27472527472527469</v>
      </c>
      <c r="I55" s="18">
        <v>6.6666666666666666E-2</v>
      </c>
      <c r="J55" s="18">
        <v>1.6666666666666667</v>
      </c>
      <c r="K55" s="18">
        <v>15</v>
      </c>
      <c r="L55" s="18">
        <v>18.419384767074188</v>
      </c>
      <c r="M55" s="18">
        <v>67.635978191437459</v>
      </c>
      <c r="N55" s="18">
        <v>106.32277586462399</v>
      </c>
      <c r="O55" s="21">
        <v>346.50645546453757</v>
      </c>
      <c r="P55" s="18">
        <v>61.713563607570975</v>
      </c>
      <c r="Q55" s="18">
        <v>151.72680429401487</v>
      </c>
      <c r="R55" s="18">
        <v>424.53723792311575</v>
      </c>
      <c r="S55" s="18">
        <v>155.00346095725146</v>
      </c>
      <c r="T55" s="18">
        <v>0.94705882352941195</v>
      </c>
      <c r="U55" s="18">
        <v>2.1634986864472237</v>
      </c>
      <c r="V55" s="18">
        <v>1.25</v>
      </c>
      <c r="W55" s="18">
        <v>1.1627906976744187</v>
      </c>
      <c r="X55" s="18">
        <v>1.2195121951219512</v>
      </c>
      <c r="Y55" s="25">
        <v>1.3206550449022711</v>
      </c>
      <c r="Z55" s="25">
        <v>1.6666666666666667</v>
      </c>
      <c r="AA55" s="18">
        <v>2.2126691111392089</v>
      </c>
      <c r="AB55" s="18">
        <v>1.1627906976744187</v>
      </c>
      <c r="AC55" s="18">
        <v>1.3206550449022711</v>
      </c>
      <c r="AD55" s="24">
        <v>1.2820512820512819</v>
      </c>
      <c r="AE55" s="24">
        <v>1.2820512820512819</v>
      </c>
      <c r="AF55" s="24">
        <v>1.8656716417910446</v>
      </c>
      <c r="AG55" s="24">
        <v>1.8656716417910446</v>
      </c>
      <c r="AH55" s="24">
        <v>0.9</v>
      </c>
    </row>
    <row r="56" spans="1:34" x14ac:dyDescent="0.25">
      <c r="A56" s="48">
        <v>2035</v>
      </c>
      <c r="B56" s="18">
        <v>1.2962962962962949</v>
      </c>
      <c r="C56" s="18">
        <v>1</v>
      </c>
      <c r="D56" s="18">
        <v>0.27839643652561241</v>
      </c>
      <c r="E56" s="18">
        <v>1.0526315789473684</v>
      </c>
      <c r="F56" s="18">
        <v>1.0526315789473684</v>
      </c>
      <c r="G56" s="18">
        <v>0.40241448692152904</v>
      </c>
      <c r="H56" s="18">
        <v>0.27027027027027023</v>
      </c>
      <c r="I56" s="18">
        <v>6.6666666666666666E-2</v>
      </c>
      <c r="J56" s="18">
        <v>1.6666666666666667</v>
      </c>
      <c r="K56" s="18">
        <v>15</v>
      </c>
      <c r="L56" s="18">
        <v>18.474642921375409</v>
      </c>
      <c r="M56" s="18">
        <v>67.974158082394638</v>
      </c>
      <c r="N56" s="18">
        <v>108.23658583018722</v>
      </c>
      <c r="O56" s="21">
        <v>345.1710141691558</v>
      </c>
      <c r="P56" s="18">
        <v>61.510687117292541</v>
      </c>
      <c r="Q56" s="18">
        <v>150.84645493918597</v>
      </c>
      <c r="R56" s="18">
        <v>423.58885748559135</v>
      </c>
      <c r="S56" s="18">
        <v>154.35057107435082</v>
      </c>
      <c r="T56" s="18">
        <v>0.94411764705882373</v>
      </c>
      <c r="U56" s="18">
        <v>2.1604938271604914</v>
      </c>
      <c r="V56" s="18">
        <v>1.25</v>
      </c>
      <c r="W56" s="18">
        <v>1.1627906976744187</v>
      </c>
      <c r="X56" s="18">
        <v>1.2195121951219512</v>
      </c>
      <c r="Y56" s="25">
        <v>1.3192612137203161</v>
      </c>
      <c r="Z56" s="25">
        <v>1.6666666666666667</v>
      </c>
      <c r="AA56" s="18">
        <v>2.2095959595959602</v>
      </c>
      <c r="AB56" s="18">
        <v>1.1627906976744187</v>
      </c>
      <c r="AC56" s="18">
        <v>1.3192612137203161</v>
      </c>
      <c r="AD56" s="24">
        <v>1.2820512820512819</v>
      </c>
      <c r="AE56" s="24">
        <v>1.2820512820512819</v>
      </c>
      <c r="AF56" s="24">
        <v>1.8518518518518516</v>
      </c>
      <c r="AG56" s="24">
        <v>1.8518518518518516</v>
      </c>
      <c r="AH56" s="24">
        <v>0.9</v>
      </c>
    </row>
    <row r="57" spans="1:34" x14ac:dyDescent="0.25">
      <c r="A57" s="48">
        <v>2036</v>
      </c>
      <c r="B57" s="18">
        <v>1.2944983818770213</v>
      </c>
      <c r="C57" s="18">
        <v>1</v>
      </c>
      <c r="D57" s="18">
        <v>0.27630415561450034</v>
      </c>
      <c r="E57" s="18">
        <v>1.0526315789473684</v>
      </c>
      <c r="F57" s="18">
        <v>1.0526315789473684</v>
      </c>
      <c r="G57" s="18">
        <v>0.40192926045016064</v>
      </c>
      <c r="H57" s="18">
        <v>0.26595744680851063</v>
      </c>
      <c r="I57" s="18">
        <v>6.6666666666666666E-2</v>
      </c>
      <c r="J57" s="18">
        <v>1.6666666666666667</v>
      </c>
      <c r="K57" s="18">
        <v>15</v>
      </c>
      <c r="L57" s="18">
        <v>18.530066850139534</v>
      </c>
      <c r="M57" s="18">
        <v>68.314028872806603</v>
      </c>
      <c r="N57" s="18">
        <v>110.1848443751306</v>
      </c>
      <c r="O57" s="21">
        <v>343.83557287377403</v>
      </c>
      <c r="P57" s="18">
        <v>61.307810627014106</v>
      </c>
      <c r="Q57" s="18">
        <v>149.96610558435708</v>
      </c>
      <c r="R57" s="18">
        <v>422.64047704806694</v>
      </c>
      <c r="S57" s="18">
        <v>153.69768119145019</v>
      </c>
      <c r="T57" s="18">
        <v>0.9411764705882355</v>
      </c>
      <c r="U57" s="18">
        <v>2.1574973031283688</v>
      </c>
      <c r="V57" s="18">
        <v>1.25</v>
      </c>
      <c r="W57" s="18">
        <v>1.1627906976744187</v>
      </c>
      <c r="X57" s="18">
        <v>1.2195121951219512</v>
      </c>
      <c r="Y57" s="25">
        <v>1.317870321560358</v>
      </c>
      <c r="Z57" s="25">
        <v>1.6666666666666667</v>
      </c>
      <c r="AA57" s="18">
        <v>2.2065313327449254</v>
      </c>
      <c r="AB57" s="18">
        <v>1.1627906976744187</v>
      </c>
      <c r="AC57" s="18">
        <v>1.317870321560358</v>
      </c>
      <c r="AD57" s="24">
        <v>1.2820512820512819</v>
      </c>
      <c r="AE57" s="24">
        <v>1.2820512820512819</v>
      </c>
      <c r="AF57" s="24">
        <v>1.838235294117647</v>
      </c>
      <c r="AG57" s="24">
        <v>1.838235294117647</v>
      </c>
      <c r="AH57" s="24">
        <v>0.9</v>
      </c>
    </row>
    <row r="58" spans="1:34" x14ac:dyDescent="0.25">
      <c r="A58" s="48">
        <v>2037</v>
      </c>
      <c r="B58" s="18">
        <v>1.2927054478301001</v>
      </c>
      <c r="C58" s="18">
        <v>1</v>
      </c>
      <c r="D58" s="18">
        <v>0.27424308907415523</v>
      </c>
      <c r="E58" s="18">
        <v>1.0526315789473684</v>
      </c>
      <c r="F58" s="18">
        <v>1.0526315789473684</v>
      </c>
      <c r="G58" s="18">
        <v>0.4014452027298272</v>
      </c>
      <c r="H58" s="18">
        <v>0.26178010471204188</v>
      </c>
      <c r="I58" s="18">
        <v>6.6666666666666666E-2</v>
      </c>
      <c r="J58" s="18">
        <v>1.6666666666666667</v>
      </c>
      <c r="K58" s="18">
        <v>15</v>
      </c>
      <c r="L58" s="18">
        <v>18.585657050689949</v>
      </c>
      <c r="M58" s="18">
        <v>68.65559901717063</v>
      </c>
      <c r="N58" s="18">
        <v>112.16817157388294</v>
      </c>
      <c r="O58" s="21">
        <v>342.50013157839226</v>
      </c>
      <c r="P58" s="18">
        <v>61.104934136735672</v>
      </c>
      <c r="Q58" s="18">
        <v>149.08575622952819</v>
      </c>
      <c r="R58" s="18">
        <v>421.69209661054254</v>
      </c>
      <c r="S58" s="18">
        <v>153.04479130854955</v>
      </c>
      <c r="T58" s="18">
        <v>0.93823529411764728</v>
      </c>
      <c r="U58" s="18">
        <v>2.1545090797168336</v>
      </c>
      <c r="V58" s="18">
        <v>1.25</v>
      </c>
      <c r="W58" s="18">
        <v>1.1627906976744187</v>
      </c>
      <c r="X58" s="18">
        <v>1.2195121951219512</v>
      </c>
      <c r="Y58" s="25">
        <v>1.316482359136387</v>
      </c>
      <c r="Z58" s="25">
        <v>1.6666666666666667</v>
      </c>
      <c r="AA58" s="18">
        <v>2.2034751951649465</v>
      </c>
      <c r="AB58" s="18">
        <v>1.1627906976744187</v>
      </c>
      <c r="AC58" s="18">
        <v>1.316482359136387</v>
      </c>
      <c r="AD58" s="24">
        <v>1.2820512820512819</v>
      </c>
      <c r="AE58" s="24">
        <v>1.2820512820512819</v>
      </c>
      <c r="AF58" s="24">
        <v>1.824817518248175</v>
      </c>
      <c r="AG58" s="24">
        <v>1.824817518248175</v>
      </c>
      <c r="AH58" s="24">
        <v>0.9</v>
      </c>
    </row>
    <row r="59" spans="1:34" x14ac:dyDescent="0.25">
      <c r="A59" s="48">
        <v>2038</v>
      </c>
      <c r="B59" s="18">
        <v>1.2909174734900861</v>
      </c>
      <c r="C59" s="18">
        <v>1</v>
      </c>
      <c r="D59" s="18">
        <v>0.27221254355400687</v>
      </c>
      <c r="E59" s="18">
        <v>1.0526315789473684</v>
      </c>
      <c r="F59" s="18">
        <v>1.0526315789473684</v>
      </c>
      <c r="G59" s="18">
        <v>0.4009623095429028</v>
      </c>
      <c r="H59" s="18">
        <v>0.25773195876288657</v>
      </c>
      <c r="I59" s="18">
        <v>6.6666666666666666E-2</v>
      </c>
      <c r="J59" s="18">
        <v>1.6666666666666667</v>
      </c>
      <c r="K59" s="18">
        <v>15</v>
      </c>
      <c r="L59" s="18">
        <v>18.641414021842017</v>
      </c>
      <c r="M59" s="18">
        <v>68.998877012256472</v>
      </c>
      <c r="N59" s="18">
        <v>114.18719866221284</v>
      </c>
      <c r="O59" s="21">
        <v>341.16469028301049</v>
      </c>
      <c r="P59" s="18">
        <v>60.902057646457237</v>
      </c>
      <c r="Q59" s="18">
        <v>148.20540687469929</v>
      </c>
      <c r="R59" s="18">
        <v>420.74371617301813</v>
      </c>
      <c r="S59" s="18">
        <v>152.39190142564891</v>
      </c>
      <c r="T59" s="18">
        <v>0.93529411764705905</v>
      </c>
      <c r="U59" s="18">
        <v>2.1515291224834767</v>
      </c>
      <c r="V59" s="18">
        <v>1.25</v>
      </c>
      <c r="W59" s="18">
        <v>1.1627906976744187</v>
      </c>
      <c r="X59" s="18">
        <v>1.2195121951219512</v>
      </c>
      <c r="Y59" s="25">
        <v>1.3150973172014724</v>
      </c>
      <c r="Z59" s="25">
        <v>1.6666666666666667</v>
      </c>
      <c r="AA59" s="18">
        <v>2.2004275116308318</v>
      </c>
      <c r="AB59" s="18">
        <v>1.1627906976744187</v>
      </c>
      <c r="AC59" s="18">
        <v>1.3150973172014724</v>
      </c>
      <c r="AD59" s="24">
        <v>1.2820512820512819</v>
      </c>
      <c r="AE59" s="24">
        <v>1.2820512820512819</v>
      </c>
      <c r="AF59" s="24">
        <v>1.8115942028985506</v>
      </c>
      <c r="AG59" s="24">
        <v>1.8115942028985506</v>
      </c>
      <c r="AH59" s="24">
        <v>0.9</v>
      </c>
    </row>
    <row r="60" spans="1:34" x14ac:dyDescent="0.25">
      <c r="A60" s="48">
        <v>2039</v>
      </c>
      <c r="B60" s="18">
        <v>1.2891344383057075</v>
      </c>
      <c r="C60" s="18">
        <v>1</v>
      </c>
      <c r="D60" s="18">
        <v>0.27021184608733234</v>
      </c>
      <c r="E60" s="18">
        <v>1.0526315789473684</v>
      </c>
      <c r="F60" s="18">
        <v>1.0526315789473684</v>
      </c>
      <c r="G60" s="18">
        <v>0.40048057669203024</v>
      </c>
      <c r="H60" s="18">
        <v>0.25380710659898476</v>
      </c>
      <c r="I60" s="18">
        <v>6.6666666666666666E-2</v>
      </c>
      <c r="J60" s="18">
        <v>1.6666666666666667</v>
      </c>
      <c r="K60" s="18">
        <v>15</v>
      </c>
      <c r="L60" s="18">
        <v>18.69733826390754</v>
      </c>
      <c r="M60" s="18">
        <v>69.343871397317741</v>
      </c>
      <c r="N60" s="18">
        <v>116.24256823813266</v>
      </c>
      <c r="O60" s="21">
        <v>339.82924898762872</v>
      </c>
      <c r="P60" s="18">
        <v>60.699181156178803</v>
      </c>
      <c r="Q60" s="18">
        <v>147.3250575198704</v>
      </c>
      <c r="R60" s="18">
        <v>419.79533573549372</v>
      </c>
      <c r="S60" s="18">
        <v>151.73901154274827</v>
      </c>
      <c r="T60" s="18">
        <v>0.93235294117647083</v>
      </c>
      <c r="U60" s="18">
        <v>2.1485573971761789</v>
      </c>
      <c r="V60" s="18">
        <v>1.25</v>
      </c>
      <c r="W60" s="18">
        <v>1.1627906976744187</v>
      </c>
      <c r="X60" s="18">
        <v>1.2195121951219512</v>
      </c>
      <c r="Y60" s="25">
        <v>1.313715186547556</v>
      </c>
      <c r="Z60" s="25">
        <v>1.6666666666666667</v>
      </c>
      <c r="AA60" s="18">
        <v>2.1973882471120048</v>
      </c>
      <c r="AB60" s="18">
        <v>1.1627906976744187</v>
      </c>
      <c r="AC60" s="18">
        <v>1.313715186547556</v>
      </c>
      <c r="AD60" s="24">
        <v>1.2820512820512819</v>
      </c>
      <c r="AE60" s="24">
        <v>1.2820512820512819</v>
      </c>
      <c r="AF60" s="24">
        <v>1.7985611510791366</v>
      </c>
      <c r="AG60" s="24">
        <v>1.7985611510791366</v>
      </c>
      <c r="AH60" s="24">
        <v>0.9</v>
      </c>
    </row>
    <row r="61" spans="1:34" x14ac:dyDescent="0.25">
      <c r="A61" s="48">
        <v>2040</v>
      </c>
      <c r="B61" s="18">
        <v>1.2873563218390789</v>
      </c>
      <c r="C61" s="18">
        <v>1</v>
      </c>
      <c r="D61" s="18">
        <v>0.26824034334763935</v>
      </c>
      <c r="E61" s="18">
        <v>1.0526315789473684</v>
      </c>
      <c r="F61" s="18">
        <v>1.0526315789473684</v>
      </c>
      <c r="G61" s="18">
        <v>0.4</v>
      </c>
      <c r="H61" s="18">
        <v>0.25</v>
      </c>
      <c r="I61" s="18">
        <v>6.6666666666666666E-2</v>
      </c>
      <c r="J61" s="18">
        <v>1.6666666666666667</v>
      </c>
      <c r="K61" s="18">
        <v>15</v>
      </c>
      <c r="L61" s="18">
        <v>18.753430278699259</v>
      </c>
      <c r="M61" s="18">
        <v>69.690590754304324</v>
      </c>
      <c r="N61" s="18">
        <v>118.33493446641906</v>
      </c>
      <c r="O61" s="21">
        <v>338.49380769224723</v>
      </c>
      <c r="P61" s="18">
        <v>60.49630466590034</v>
      </c>
      <c r="Q61" s="18">
        <v>146.44470816504139</v>
      </c>
      <c r="R61" s="18">
        <v>418.84695529796954</v>
      </c>
      <c r="S61" s="18">
        <v>151.08612165984775</v>
      </c>
      <c r="T61" s="18">
        <v>0.9294117647058826</v>
      </c>
      <c r="U61" s="18">
        <v>2.145593869731798</v>
      </c>
      <c r="V61" s="18">
        <v>1.25</v>
      </c>
      <c r="W61" s="18">
        <v>1.1627906976744187</v>
      </c>
      <c r="X61" s="18">
        <v>1.2195121951219512</v>
      </c>
      <c r="Y61" s="25">
        <v>1.3123359580052487</v>
      </c>
      <c r="Z61" s="25">
        <v>1.6666666666666667</v>
      </c>
      <c r="AA61" s="18">
        <v>2.1943573667711607</v>
      </c>
      <c r="AB61" s="18">
        <v>1.1627906976744187</v>
      </c>
      <c r="AC61" s="18">
        <v>1.3123359580052487</v>
      </c>
      <c r="AD61" s="24">
        <v>1.2820512820512819</v>
      </c>
      <c r="AE61" s="24">
        <v>1.2820512820512819</v>
      </c>
      <c r="AF61" s="24">
        <v>1.7857142857142856</v>
      </c>
      <c r="AG61" s="24">
        <v>1.7857142857142856</v>
      </c>
      <c r="AH61" s="24">
        <v>0.9</v>
      </c>
    </row>
    <row r="62" spans="1:34" x14ac:dyDescent="0.25">
      <c r="A62" s="48">
        <v>2041</v>
      </c>
      <c r="B62" s="18">
        <v>1.2855831037649201</v>
      </c>
      <c r="C62" s="18">
        <v>1</v>
      </c>
      <c r="D62" s="18">
        <v>0.26629740093736676</v>
      </c>
      <c r="E62" s="18">
        <v>1.0526315789473684</v>
      </c>
      <c r="F62" s="18">
        <v>1.0526315789473684</v>
      </c>
      <c r="G62" s="18">
        <v>0.4</v>
      </c>
      <c r="H62" s="18">
        <v>0.24752475247524752</v>
      </c>
      <c r="I62" s="18">
        <v>6.6666666666666666E-2</v>
      </c>
      <c r="J62" s="18">
        <v>1.6666666666666667</v>
      </c>
      <c r="K62" s="18">
        <v>15</v>
      </c>
      <c r="L62" s="18">
        <v>18.809690569535356</v>
      </c>
      <c r="M62" s="18">
        <v>70.039043708075837</v>
      </c>
      <c r="N62" s="18">
        <v>120.46496328681461</v>
      </c>
      <c r="O62" s="21">
        <v>337.15836639686552</v>
      </c>
      <c r="P62" s="18">
        <v>60.293428175621905</v>
      </c>
      <c r="Q62" s="18">
        <v>145.56435881021247</v>
      </c>
      <c r="R62" s="18">
        <v>417.79857486044517</v>
      </c>
      <c r="S62" s="18">
        <v>150.43323177694711</v>
      </c>
      <c r="T62" s="18">
        <v>0.92647058823529438</v>
      </c>
      <c r="U62" s="18">
        <v>2.1426385062748667</v>
      </c>
      <c r="V62" s="18">
        <v>1.25</v>
      </c>
      <c r="W62" s="18">
        <v>1.1627906976744187</v>
      </c>
      <c r="X62" s="18">
        <v>1.2195121951219512</v>
      </c>
      <c r="Y62" s="25">
        <v>1.3109596224436282</v>
      </c>
      <c r="Z62" s="25">
        <v>1.6666666666666667</v>
      </c>
      <c r="AA62" s="18">
        <v>2.1913348359629357</v>
      </c>
      <c r="AB62" s="18">
        <v>1.1627906976744187</v>
      </c>
      <c r="AC62" s="18">
        <v>1.3109596224436282</v>
      </c>
      <c r="AD62" s="24">
        <v>1.2820512820512819</v>
      </c>
      <c r="AE62" s="24">
        <v>1.2820512820512819</v>
      </c>
      <c r="AF62" s="24">
        <v>1.7730496453900708</v>
      </c>
      <c r="AG62" s="24">
        <v>1.7730496453900708</v>
      </c>
      <c r="AH62" s="24">
        <v>0.9</v>
      </c>
    </row>
    <row r="63" spans="1:34" x14ac:dyDescent="0.25">
      <c r="A63" s="48">
        <v>2042</v>
      </c>
      <c r="B63" s="18">
        <v>1.2838147638697828</v>
      </c>
      <c r="C63" s="18">
        <v>1</v>
      </c>
      <c r="D63" s="18">
        <v>0.2643824027072757</v>
      </c>
      <c r="E63" s="18">
        <v>1.0526315789473684</v>
      </c>
      <c r="F63" s="18">
        <v>1.0526315789473684</v>
      </c>
      <c r="G63" s="18">
        <v>0.4</v>
      </c>
      <c r="H63" s="18">
        <v>0.24509803921568626</v>
      </c>
      <c r="I63" s="18">
        <v>6.6666666666666666E-2</v>
      </c>
      <c r="J63" s="18">
        <v>1.6666666666666667</v>
      </c>
      <c r="K63" s="18">
        <v>15</v>
      </c>
      <c r="L63" s="18">
        <v>18.866119641243959</v>
      </c>
      <c r="M63" s="18">
        <v>70.389238926616216</v>
      </c>
      <c r="N63" s="18">
        <v>122.63333262597727</v>
      </c>
      <c r="O63" s="21">
        <v>335.82292510148375</v>
      </c>
      <c r="P63" s="18">
        <v>60.09055168534347</v>
      </c>
      <c r="Q63" s="18">
        <v>144.68400945538355</v>
      </c>
      <c r="R63" s="18">
        <v>416.7501944229208</v>
      </c>
      <c r="S63" s="18">
        <v>149.78034189404647</v>
      </c>
      <c r="T63" s="18">
        <v>0.92352941176470615</v>
      </c>
      <c r="U63" s="18">
        <v>2.1396912731163042</v>
      </c>
      <c r="V63" s="18">
        <v>1.25</v>
      </c>
      <c r="W63" s="18">
        <v>1.1627906976744187</v>
      </c>
      <c r="X63" s="18">
        <v>1.2195121951219512</v>
      </c>
      <c r="Y63" s="25">
        <v>1.309586170770036</v>
      </c>
      <c r="Z63" s="25">
        <v>1.6666666666666667</v>
      </c>
      <c r="AA63" s="18">
        <v>2.188320620232588</v>
      </c>
      <c r="AB63" s="18">
        <v>1.1627906976744187</v>
      </c>
      <c r="AC63" s="18">
        <v>1.309586170770036</v>
      </c>
      <c r="AD63" s="24">
        <v>1.2820512820512819</v>
      </c>
      <c r="AE63" s="24">
        <v>1.2820512820512819</v>
      </c>
      <c r="AF63" s="24">
        <v>1.76056338028169</v>
      </c>
      <c r="AG63" s="24">
        <v>1.76056338028169</v>
      </c>
      <c r="AH63" s="24">
        <v>0.9</v>
      </c>
    </row>
    <row r="64" spans="1:34" x14ac:dyDescent="0.25">
      <c r="A64" s="48">
        <v>2043</v>
      </c>
      <c r="B64" s="18">
        <v>1.2820512820512802</v>
      </c>
      <c r="C64" s="18">
        <v>1</v>
      </c>
      <c r="D64" s="18">
        <v>0.26249475010499779</v>
      </c>
      <c r="E64" s="18">
        <v>1.0526315789473684</v>
      </c>
      <c r="F64" s="18">
        <v>1.0526315789473684</v>
      </c>
      <c r="G64" s="18">
        <v>0.4</v>
      </c>
      <c r="H64" s="18">
        <v>0.24271844660194175</v>
      </c>
      <c r="I64" s="18">
        <v>6.6666666666666666E-2</v>
      </c>
      <c r="J64" s="18">
        <v>1.6666666666666667</v>
      </c>
      <c r="K64" s="18">
        <v>15</v>
      </c>
      <c r="L64" s="18">
        <v>18.922718000167688</v>
      </c>
      <c r="M64" s="18">
        <v>70.741185121249288</v>
      </c>
      <c r="N64" s="18">
        <v>124.84073261324487</v>
      </c>
      <c r="O64" s="21">
        <v>334.48748380610198</v>
      </c>
      <c r="P64" s="18">
        <v>59.887675195065036</v>
      </c>
      <c r="Q64" s="18">
        <v>143.80366010055462</v>
      </c>
      <c r="R64" s="18">
        <v>415.70181398539643</v>
      </c>
      <c r="S64" s="18">
        <v>149.12745201114583</v>
      </c>
      <c r="T64" s="18">
        <v>0.92058823529411793</v>
      </c>
      <c r="U64" s="18">
        <v>2.1367521367521336</v>
      </c>
      <c r="V64" s="18">
        <v>1.25</v>
      </c>
      <c r="W64" s="18">
        <v>1.1627906976744187</v>
      </c>
      <c r="X64" s="18">
        <v>1.2195121951219512</v>
      </c>
      <c r="Y64" s="25">
        <v>1.308215593929879</v>
      </c>
      <c r="Z64" s="25">
        <v>1.6666666666666667</v>
      </c>
      <c r="AA64" s="18">
        <v>2.1853146853146859</v>
      </c>
      <c r="AB64" s="18">
        <v>1.1627906976744187</v>
      </c>
      <c r="AC64" s="18">
        <v>1.308215593929879</v>
      </c>
      <c r="AD64" s="24">
        <v>1.2820512820512819</v>
      </c>
      <c r="AE64" s="24">
        <v>1.2820512820512819</v>
      </c>
      <c r="AF64" s="24">
        <v>1.7482517482517481</v>
      </c>
      <c r="AG64" s="24">
        <v>1.7482517482517481</v>
      </c>
      <c r="AH64" s="24">
        <v>0.9</v>
      </c>
    </row>
    <row r="65" spans="1:34" x14ac:dyDescent="0.25">
      <c r="A65" s="48">
        <v>2044</v>
      </c>
      <c r="B65" s="18">
        <v>1.2802926383173276</v>
      </c>
      <c r="C65" s="18">
        <v>1</v>
      </c>
      <c r="D65" s="18">
        <v>0.26063386155129259</v>
      </c>
      <c r="E65" s="18">
        <v>1.0526315789473684</v>
      </c>
      <c r="F65" s="18">
        <v>1.0526315789473684</v>
      </c>
      <c r="G65" s="18">
        <v>0.4</v>
      </c>
      <c r="H65" s="18">
        <v>0.24038461538461536</v>
      </c>
      <c r="I65" s="18">
        <v>6.6666666666666666E-2</v>
      </c>
      <c r="J65" s="18">
        <v>1.6666666666666667</v>
      </c>
      <c r="K65" s="18">
        <v>15</v>
      </c>
      <c r="L65" s="18">
        <v>18.979486154168189</v>
      </c>
      <c r="M65" s="18">
        <v>71.094891046855523</v>
      </c>
      <c r="N65" s="18">
        <v>127.08786580028328</v>
      </c>
      <c r="O65" s="21">
        <v>333.15204251072021</v>
      </c>
      <c r="P65" s="18">
        <v>59.684798704786601</v>
      </c>
      <c r="Q65" s="18">
        <v>142.9233107457257</v>
      </c>
      <c r="R65" s="18">
        <v>414.65343354787205</v>
      </c>
      <c r="S65" s="18">
        <v>148.4745621282452</v>
      </c>
      <c r="T65" s="18">
        <v>0.9176470588235297</v>
      </c>
      <c r="U65" s="18">
        <v>2.133821063862213</v>
      </c>
      <c r="V65" s="18">
        <v>1.25</v>
      </c>
      <c r="W65" s="18">
        <v>1.1627906976744187</v>
      </c>
      <c r="X65" s="18">
        <v>1.2195121951219512</v>
      </c>
      <c r="Y65" s="25">
        <v>1.3068478829064289</v>
      </c>
      <c r="Z65" s="25">
        <v>1.6666666666666667</v>
      </c>
      <c r="AA65" s="18">
        <v>2.1823169971318128</v>
      </c>
      <c r="AB65" s="18">
        <v>1.1627906976744187</v>
      </c>
      <c r="AC65" s="18">
        <v>1.3068478829064289</v>
      </c>
      <c r="AD65" s="24">
        <v>1.2820512820512819</v>
      </c>
      <c r="AE65" s="24">
        <v>1.2820512820512819</v>
      </c>
      <c r="AF65" s="24">
        <v>1.7361111111111109</v>
      </c>
      <c r="AG65" s="24">
        <v>1.7361111111111109</v>
      </c>
      <c r="AH65" s="24">
        <v>0.9</v>
      </c>
    </row>
    <row r="66" spans="1:34" x14ac:dyDescent="0.25">
      <c r="A66" s="48">
        <v>2045</v>
      </c>
      <c r="B66" s="18">
        <v>1.2785388127853861</v>
      </c>
      <c r="C66" s="18">
        <v>1</v>
      </c>
      <c r="D66" s="18">
        <v>0.25879917184264994</v>
      </c>
      <c r="E66" s="18">
        <v>1.0526315789473684</v>
      </c>
      <c r="F66" s="18">
        <v>1.0526315789473684</v>
      </c>
      <c r="G66" s="18">
        <v>0.4</v>
      </c>
      <c r="H66" s="18">
        <v>0.23809523809523808</v>
      </c>
      <c r="I66" s="18">
        <v>6.6666666666666666E-2</v>
      </c>
      <c r="J66" s="18">
        <v>1.6666666666666667</v>
      </c>
      <c r="K66" s="18">
        <v>15</v>
      </c>
      <c r="L66" s="18">
        <v>19.036424612630693</v>
      </c>
      <c r="M66" s="18">
        <v>71.450365502089795</v>
      </c>
      <c r="N66" s="18">
        <v>129.37544738468839</v>
      </c>
      <c r="O66" s="21">
        <v>331.81660121533844</v>
      </c>
      <c r="P66" s="18">
        <v>59.481922214508167</v>
      </c>
      <c r="Q66" s="18">
        <v>142.04296139089678</v>
      </c>
      <c r="R66" s="18">
        <v>413.60505311034768</v>
      </c>
      <c r="S66" s="18">
        <v>147.82167224534456</v>
      </c>
      <c r="T66" s="18">
        <v>0.91470588235294148</v>
      </c>
      <c r="U66" s="18">
        <v>2.130898021308977</v>
      </c>
      <c r="V66" s="18">
        <v>1.25</v>
      </c>
      <c r="W66" s="18">
        <v>1.1627906976744187</v>
      </c>
      <c r="X66" s="18">
        <v>1.2195121951219512</v>
      </c>
      <c r="Y66" s="25">
        <v>1.3054830287206258</v>
      </c>
      <c r="Z66" s="25">
        <v>1.6666666666666667</v>
      </c>
      <c r="AA66" s="18">
        <v>2.1793275217932759</v>
      </c>
      <c r="AB66" s="18">
        <v>1.1627906976744187</v>
      </c>
      <c r="AC66" s="18">
        <v>1.3054830287206258</v>
      </c>
      <c r="AD66" s="24">
        <v>1.2820512820512819</v>
      </c>
      <c r="AE66" s="24">
        <v>1.2820512820512819</v>
      </c>
      <c r="AF66" s="24">
        <v>1.7241379310344827</v>
      </c>
      <c r="AG66" s="24">
        <v>1.7241379310344827</v>
      </c>
      <c r="AH66" s="24">
        <v>0.9</v>
      </c>
    </row>
    <row r="67" spans="1:34" x14ac:dyDescent="0.25">
      <c r="A67" s="48">
        <v>2046</v>
      </c>
      <c r="B67" s="18">
        <v>1.2767897856817125</v>
      </c>
      <c r="C67" s="18">
        <v>1</v>
      </c>
      <c r="D67" s="18">
        <v>0.25699013157894723</v>
      </c>
      <c r="E67" s="18">
        <v>1.0526315789473684</v>
      </c>
      <c r="F67" s="18">
        <v>1.0526315789473684</v>
      </c>
      <c r="G67" s="18">
        <v>0.4</v>
      </c>
      <c r="H67" s="18">
        <v>0.23584905660377356</v>
      </c>
      <c r="I67" s="18">
        <v>6.6666666666666666E-2</v>
      </c>
      <c r="J67" s="18">
        <v>1.6666666666666667</v>
      </c>
      <c r="K67" s="18">
        <v>15</v>
      </c>
      <c r="L67" s="18">
        <v>19.093533886468585</v>
      </c>
      <c r="M67" s="18">
        <v>71.807617329600234</v>
      </c>
      <c r="N67" s="18">
        <v>131.70420543761279</v>
      </c>
      <c r="O67" s="21">
        <v>330.48115991995667</v>
      </c>
      <c r="P67" s="18">
        <v>59.279045724229732</v>
      </c>
      <c r="Q67" s="18">
        <v>141.16261203606786</v>
      </c>
      <c r="R67" s="18">
        <v>412.55667267282331</v>
      </c>
      <c r="S67" s="18">
        <v>147.16878236244392</v>
      </c>
      <c r="T67" s="18">
        <v>0.91176470588235325</v>
      </c>
      <c r="U67" s="18">
        <v>2.1279829761361873</v>
      </c>
      <c r="V67" s="18">
        <v>1.25</v>
      </c>
      <c r="W67" s="18">
        <v>1.1627906976744187</v>
      </c>
      <c r="X67" s="18">
        <v>1.2195121951219512</v>
      </c>
      <c r="Y67" s="25">
        <v>1.3041210224308808</v>
      </c>
      <c r="Z67" s="25">
        <v>1.6666666666666667</v>
      </c>
      <c r="AA67" s="18">
        <v>2.1763462255938326</v>
      </c>
      <c r="AB67" s="18">
        <v>1.1627906976744187</v>
      </c>
      <c r="AC67" s="18">
        <v>1.3041210224308808</v>
      </c>
      <c r="AD67" s="24">
        <v>1.2820512820512819</v>
      </c>
      <c r="AE67" s="24">
        <v>1.2820512820512819</v>
      </c>
      <c r="AF67" s="24">
        <v>1.7123287671232874</v>
      </c>
      <c r="AG67" s="24">
        <v>1.7123287671232874</v>
      </c>
      <c r="AH67" s="24">
        <v>0.9</v>
      </c>
    </row>
    <row r="68" spans="1:34" x14ac:dyDescent="0.25">
      <c r="A68" s="48">
        <v>2047</v>
      </c>
      <c r="B68" s="18">
        <v>1.2750455373406171</v>
      </c>
      <c r="C68" s="18">
        <v>1</v>
      </c>
      <c r="D68" s="18">
        <v>0.2552062066149447</v>
      </c>
      <c r="E68" s="18">
        <v>1.0526315789473684</v>
      </c>
      <c r="F68" s="18">
        <v>1.0526315789473684</v>
      </c>
      <c r="G68" s="18">
        <v>0.4</v>
      </c>
      <c r="H68" s="18">
        <v>0.23364485981308411</v>
      </c>
      <c r="I68" s="18">
        <v>6.6666666666666666E-2</v>
      </c>
      <c r="J68" s="18">
        <v>1.6666666666666667</v>
      </c>
      <c r="K68" s="18">
        <v>15</v>
      </c>
      <c r="L68" s="18">
        <v>19.150814488127988</v>
      </c>
      <c r="M68" s="18">
        <v>72.166655416248233</v>
      </c>
      <c r="N68" s="18">
        <v>134.07488113548982</v>
      </c>
      <c r="O68" s="21">
        <v>329.1457186245749</v>
      </c>
      <c r="P68" s="18">
        <v>59.076169233951298</v>
      </c>
      <c r="Q68" s="18">
        <v>140.28226268123893</v>
      </c>
      <c r="R68" s="18">
        <v>411.50829223529894</v>
      </c>
      <c r="S68" s="18">
        <v>146.51589247954328</v>
      </c>
      <c r="T68" s="18">
        <v>0.90882352941176503</v>
      </c>
      <c r="U68" s="18">
        <v>2.1250758955676954</v>
      </c>
      <c r="V68" s="18">
        <v>1.25</v>
      </c>
      <c r="W68" s="18">
        <v>1.1627906976744187</v>
      </c>
      <c r="X68" s="18">
        <v>1.2195121951219512</v>
      </c>
      <c r="Y68" s="25">
        <v>1.3027618551328808</v>
      </c>
      <c r="Z68" s="25">
        <v>1.6666666666666667</v>
      </c>
      <c r="AA68" s="18">
        <v>2.1733730750124201</v>
      </c>
      <c r="AB68" s="18">
        <v>1.1627906976744187</v>
      </c>
      <c r="AC68" s="18">
        <v>1.3027618551328808</v>
      </c>
      <c r="AD68" s="24">
        <v>1.2820512820512819</v>
      </c>
      <c r="AE68" s="24">
        <v>1.2820512820512819</v>
      </c>
      <c r="AF68" s="24">
        <v>1.7006802721088432</v>
      </c>
      <c r="AG68" s="24">
        <v>1.7006802721088432</v>
      </c>
      <c r="AH68" s="24">
        <v>0.9</v>
      </c>
    </row>
    <row r="69" spans="1:34" x14ac:dyDescent="0.25">
      <c r="A69" s="48">
        <v>2048</v>
      </c>
      <c r="B69" s="18">
        <v>1.2733060482037268</v>
      </c>
      <c r="C69" s="18">
        <v>1</v>
      </c>
      <c r="D69" s="18">
        <v>0.2534468775344686</v>
      </c>
      <c r="E69" s="18">
        <v>1.0526315789473684</v>
      </c>
      <c r="F69" s="18">
        <v>1.0526315789473684</v>
      </c>
      <c r="G69" s="18">
        <v>0.4</v>
      </c>
      <c r="H69" s="18">
        <v>0.23148148148148145</v>
      </c>
      <c r="I69" s="18">
        <v>6.6666666666666666E-2</v>
      </c>
      <c r="J69" s="18">
        <v>1.6666666666666667</v>
      </c>
      <c r="K69" s="18">
        <v>15</v>
      </c>
      <c r="L69" s="18">
        <v>19.20826693159237</v>
      </c>
      <c r="M69" s="18">
        <v>72.52748869332946</v>
      </c>
      <c r="N69" s="18">
        <v>136.48822899592864</v>
      </c>
      <c r="O69" s="21">
        <v>327.81027732919313</v>
      </c>
      <c r="P69" s="18">
        <v>58.873292743672863</v>
      </c>
      <c r="Q69" s="18">
        <v>139.40191332641001</v>
      </c>
      <c r="R69" s="18">
        <v>410.45991179777457</v>
      </c>
      <c r="S69" s="18">
        <v>145.86300259664264</v>
      </c>
      <c r="T69" s="18">
        <v>0.9058823529411768</v>
      </c>
      <c r="U69" s="18">
        <v>2.1221767470062112</v>
      </c>
      <c r="V69" s="18">
        <v>1.25</v>
      </c>
      <c r="W69" s="18">
        <v>1.1627906976744187</v>
      </c>
      <c r="X69" s="18">
        <v>1.2195121951219512</v>
      </c>
      <c r="Y69" s="25">
        <v>1.3014055179593953</v>
      </c>
      <c r="Z69" s="25">
        <v>1.6666666666666667</v>
      </c>
      <c r="AA69" s="18">
        <v>2.1704080367109024</v>
      </c>
      <c r="AB69" s="18">
        <v>1.1627906976744187</v>
      </c>
      <c r="AC69" s="18">
        <v>1.3014055179593953</v>
      </c>
      <c r="AD69" s="24">
        <v>1.2820512820512819</v>
      </c>
      <c r="AE69" s="24">
        <v>1.2820512820512819</v>
      </c>
      <c r="AF69" s="24">
        <v>1.689189189189189</v>
      </c>
      <c r="AG69" s="24">
        <v>1.689189189189189</v>
      </c>
      <c r="AH69" s="24">
        <v>0.9</v>
      </c>
    </row>
    <row r="70" spans="1:34" x14ac:dyDescent="0.25">
      <c r="A70" s="48">
        <v>2049</v>
      </c>
      <c r="B70" s="18">
        <v>1.2715712988192529</v>
      </c>
      <c r="C70" s="18">
        <v>1</v>
      </c>
      <c r="D70" s="18">
        <v>0.25171163914619393</v>
      </c>
      <c r="E70" s="18">
        <v>1.0526315789473684</v>
      </c>
      <c r="F70" s="18">
        <v>1.0526315789473684</v>
      </c>
      <c r="G70" s="18">
        <v>0.4</v>
      </c>
      <c r="H70" s="18">
        <v>0.2293577981651376</v>
      </c>
      <c r="I70" s="18">
        <v>6.6666666666666666E-2</v>
      </c>
      <c r="J70" s="18">
        <v>1.6666666666666667</v>
      </c>
      <c r="K70" s="18">
        <v>15</v>
      </c>
      <c r="L70" s="18">
        <v>19.265891732387143</v>
      </c>
      <c r="M70" s="18">
        <v>72.890126136796098</v>
      </c>
      <c r="N70" s="18">
        <v>138.94501711785534</v>
      </c>
      <c r="O70" s="21">
        <v>326.47483603381136</v>
      </c>
      <c r="P70" s="18">
        <v>58.670416253394428</v>
      </c>
      <c r="Q70" s="18">
        <v>138.52156397158109</v>
      </c>
      <c r="R70" s="18">
        <v>409.41153136025019</v>
      </c>
      <c r="S70" s="18">
        <v>145.21011271374201</v>
      </c>
      <c r="T70" s="18">
        <v>0.90294117647058858</v>
      </c>
      <c r="U70" s="18">
        <v>2.1192854980320881</v>
      </c>
      <c r="V70" s="18">
        <v>1.25</v>
      </c>
      <c r="W70" s="18">
        <v>1.1627906976744187</v>
      </c>
      <c r="X70" s="18">
        <v>1.2195121951219512</v>
      </c>
      <c r="Y70" s="25">
        <v>1.3000520020800823</v>
      </c>
      <c r="Z70" s="25">
        <v>1.6666666666666667</v>
      </c>
      <c r="AA70" s="18">
        <v>2.1674510775328222</v>
      </c>
      <c r="AB70" s="18">
        <v>1.1627906976744187</v>
      </c>
      <c r="AC70" s="18">
        <v>1.3000520020800823</v>
      </c>
      <c r="AD70" s="24">
        <v>1.2820512820512819</v>
      </c>
      <c r="AE70" s="24">
        <v>1.2820512820512819</v>
      </c>
      <c r="AF70" s="24">
        <v>1.6778523489932884</v>
      </c>
      <c r="AG70" s="24">
        <v>1.6778523489932884</v>
      </c>
      <c r="AH70" s="24">
        <v>0.9</v>
      </c>
    </row>
    <row r="71" spans="1:34" x14ac:dyDescent="0.25">
      <c r="A71" s="48">
        <v>2050</v>
      </c>
      <c r="B71" s="18">
        <v>1.2698412698412698</v>
      </c>
      <c r="C71" s="18">
        <v>1</v>
      </c>
      <c r="D71" s="18">
        <v>0.25</v>
      </c>
      <c r="E71" s="18">
        <v>1.0526315789473684</v>
      </c>
      <c r="F71" s="18">
        <v>1.0526315789473684</v>
      </c>
      <c r="G71" s="18">
        <v>0.4</v>
      </c>
      <c r="H71" s="18">
        <v>0.22727272727272727</v>
      </c>
      <c r="I71" s="18">
        <v>6.6666666666666666E-2</v>
      </c>
      <c r="J71" s="18">
        <v>1.6666666666666667</v>
      </c>
      <c r="K71" s="18">
        <v>15</v>
      </c>
      <c r="L71" s="18">
        <v>19.3236894075843</v>
      </c>
      <c r="M71" s="18">
        <v>73.254576767480074</v>
      </c>
      <c r="N71" s="18">
        <v>141.44602742597675</v>
      </c>
      <c r="O71" s="21">
        <v>325.13939473842981</v>
      </c>
      <c r="P71" s="18">
        <v>58.467539763115973</v>
      </c>
      <c r="Q71" s="18">
        <v>137.64121461675228</v>
      </c>
      <c r="R71" s="18">
        <v>408.36315092272582</v>
      </c>
      <c r="S71" s="18">
        <v>144.55722283084145</v>
      </c>
      <c r="T71" s="18">
        <v>0.9</v>
      </c>
      <c r="U71" s="18">
        <v>2.1164021164021163</v>
      </c>
      <c r="V71" s="18">
        <v>1.25</v>
      </c>
      <c r="W71" s="18">
        <v>1.1627906976744187</v>
      </c>
      <c r="X71" s="18">
        <v>1.2195121951219512</v>
      </c>
      <c r="Y71" s="25">
        <v>1.2987012987012987</v>
      </c>
      <c r="Z71" s="25">
        <v>1.6666666666666667</v>
      </c>
      <c r="AA71" s="18">
        <v>2.1645021645021645</v>
      </c>
      <c r="AB71" s="18">
        <v>1.1627906976744187</v>
      </c>
      <c r="AC71" s="18">
        <v>1.2987012987012987</v>
      </c>
      <c r="AD71" s="24">
        <v>1.2820512820512819</v>
      </c>
      <c r="AE71" s="24">
        <v>1.2820512820512819</v>
      </c>
      <c r="AF71" s="24">
        <v>1.6666666666666667</v>
      </c>
      <c r="AG71" s="24">
        <v>1.6666666666666667</v>
      </c>
      <c r="AH71" s="24">
        <v>0.9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"/>
  <sheetViews>
    <sheetView workbookViewId="0">
      <selection activeCell="Z123" sqref="Z123"/>
    </sheetView>
  </sheetViews>
  <sheetFormatPr defaultRowHeight="15" x14ac:dyDescent="0.25"/>
  <cols>
    <col min="1" max="1" width="18.42578125" customWidth="1"/>
  </cols>
  <sheetData>
    <row r="1" spans="1:2" ht="20.25" thickBot="1" x14ac:dyDescent="0.35">
      <c r="A1" s="6" t="s">
        <v>27</v>
      </c>
      <c r="B1" t="s">
        <v>54</v>
      </c>
    </row>
    <row r="2" spans="1:2" ht="15.75" thickTop="1" x14ac:dyDescent="0.25"/>
    <row r="23" spans="1:14" ht="20.25" thickBot="1" x14ac:dyDescent="0.35">
      <c r="A23" s="6" t="s">
        <v>29</v>
      </c>
      <c r="K23" s="6" t="s">
        <v>35</v>
      </c>
      <c r="N23" t="s">
        <v>57</v>
      </c>
    </row>
    <row r="24" spans="1:14" ht="15.75" thickTop="1" x14ac:dyDescent="0.25"/>
    <row r="36" spans="1:14" ht="20.25" thickBot="1" x14ac:dyDescent="0.35">
      <c r="K36" s="6" t="s">
        <v>58</v>
      </c>
      <c r="N36" t="s">
        <v>59</v>
      </c>
    </row>
    <row r="37" spans="1:14" ht="15.75" thickTop="1" x14ac:dyDescent="0.25"/>
    <row r="43" spans="1:14" ht="20.25" thickBot="1" x14ac:dyDescent="0.35">
      <c r="A43" s="6" t="s">
        <v>30</v>
      </c>
      <c r="B43" t="s">
        <v>53</v>
      </c>
    </row>
    <row r="44" spans="1:14" ht="15.75" thickTop="1" x14ac:dyDescent="0.25"/>
    <row r="50" spans="1:14" ht="20.25" thickBot="1" x14ac:dyDescent="0.35">
      <c r="K50" s="6" t="s">
        <v>60</v>
      </c>
      <c r="N50" t="s">
        <v>61</v>
      </c>
    </row>
    <row r="51" spans="1:14" ht="15.75" thickTop="1" x14ac:dyDescent="0.25"/>
    <row r="62" spans="1:14" ht="20.25" thickBot="1" x14ac:dyDescent="0.35">
      <c r="A62" s="6" t="s">
        <v>55</v>
      </c>
      <c r="B62" t="s">
        <v>56</v>
      </c>
    </row>
    <row r="63" spans="1:14" ht="21" thickTop="1" thickBot="1" x14ac:dyDescent="0.35">
      <c r="K63" s="6" t="s">
        <v>62</v>
      </c>
      <c r="N63" t="s">
        <v>63</v>
      </c>
    </row>
    <row r="64" spans="1:14" ht="15.75" thickTop="1" x14ac:dyDescent="0.25"/>
    <row r="75" spans="11:15" ht="20.25" thickBot="1" x14ac:dyDescent="0.35">
      <c r="K75" s="6" t="s">
        <v>64</v>
      </c>
      <c r="O75" t="s">
        <v>65</v>
      </c>
    </row>
    <row r="76" spans="11:15" ht="15.75" thickTop="1" x14ac:dyDescent="0.25"/>
    <row r="97" spans="1:18" x14ac:dyDescent="0.25">
      <c r="A97" t="s">
        <v>66</v>
      </c>
    </row>
    <row r="98" spans="1:18" ht="20.25" thickBot="1" x14ac:dyDescent="0.35">
      <c r="R98" s="6" t="s">
        <v>62</v>
      </c>
    </row>
    <row r="99" spans="1:18" ht="15.75" thickTop="1" x14ac:dyDescent="0.25"/>
    <row r="112" spans="1:18" x14ac:dyDescent="0.25">
      <c r="R112" t="s">
        <v>69</v>
      </c>
    </row>
    <row r="123" spans="1:1" x14ac:dyDescent="0.25">
      <c r="A123" t="s">
        <v>67</v>
      </c>
    </row>
    <row r="126" spans="1:1" ht="20.25" thickBot="1" x14ac:dyDescent="0.35">
      <c r="A126" s="6" t="s">
        <v>36</v>
      </c>
    </row>
    <row r="127" spans="1:1" ht="15.75" thickTop="1" x14ac:dyDescent="0.25"/>
    <row r="133" spans="1:18" x14ac:dyDescent="0.25">
      <c r="J133" t="s">
        <v>68</v>
      </c>
    </row>
    <row r="138" spans="1:18" x14ac:dyDescent="0.25">
      <c r="R138" t="s">
        <v>71</v>
      </c>
    </row>
    <row r="139" spans="1:18" x14ac:dyDescent="0.25">
      <c r="A139" t="s">
        <v>70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V51" sqref="V51"/>
    </sheetView>
  </sheetViews>
  <sheetFormatPr defaultRowHeight="15" x14ac:dyDescent="0.25"/>
  <cols>
    <col min="1" max="1" width="12.7109375" customWidth="1"/>
    <col min="2" max="34" width="15.7109375" customWidth="1"/>
  </cols>
  <sheetData>
    <row r="1" spans="1:34" ht="15" customHeight="1" x14ac:dyDescent="0.25">
      <c r="A1" s="30" t="s">
        <v>14</v>
      </c>
      <c r="B1" s="30" t="s">
        <v>13</v>
      </c>
      <c r="C1" s="30" t="s">
        <v>13</v>
      </c>
      <c r="D1" s="30" t="s">
        <v>13</v>
      </c>
      <c r="E1" s="30" t="s">
        <v>13</v>
      </c>
      <c r="F1" s="30" t="s">
        <v>13</v>
      </c>
      <c r="G1" s="30" t="s">
        <v>13</v>
      </c>
      <c r="H1" s="30" t="s">
        <v>13</v>
      </c>
      <c r="I1" s="30" t="s">
        <v>13</v>
      </c>
      <c r="J1" s="30" t="s">
        <v>13</v>
      </c>
      <c r="K1" s="30" t="s">
        <v>13</v>
      </c>
      <c r="L1" s="30" t="s">
        <v>13</v>
      </c>
      <c r="M1" s="30" t="s">
        <v>13</v>
      </c>
      <c r="N1" s="30" t="s">
        <v>13</v>
      </c>
      <c r="O1" s="30" t="s">
        <v>13</v>
      </c>
      <c r="P1" s="30" t="s">
        <v>13</v>
      </c>
      <c r="Q1" s="30" t="s">
        <v>13</v>
      </c>
      <c r="R1" s="30" t="s">
        <v>13</v>
      </c>
      <c r="S1" s="30" t="s">
        <v>13</v>
      </c>
      <c r="T1" s="30" t="s">
        <v>13</v>
      </c>
      <c r="U1" s="30" t="s">
        <v>13</v>
      </c>
      <c r="V1" s="30" t="s">
        <v>13</v>
      </c>
      <c r="W1" s="30" t="s">
        <v>13</v>
      </c>
      <c r="X1" s="30" t="s">
        <v>13</v>
      </c>
      <c r="Y1" s="30" t="s">
        <v>13</v>
      </c>
      <c r="Z1" s="30" t="s">
        <v>13</v>
      </c>
      <c r="AA1" s="30" t="s">
        <v>13</v>
      </c>
      <c r="AB1" s="30" t="s">
        <v>13</v>
      </c>
      <c r="AC1" s="30" t="s">
        <v>13</v>
      </c>
      <c r="AD1" s="30" t="s">
        <v>13</v>
      </c>
      <c r="AE1" s="30" t="s">
        <v>13</v>
      </c>
      <c r="AF1" s="30" t="s">
        <v>13</v>
      </c>
      <c r="AG1" s="30" t="s">
        <v>13</v>
      </c>
      <c r="AH1" s="30" t="s">
        <v>13</v>
      </c>
    </row>
    <row r="2" spans="1:34" ht="15" customHeight="1" x14ac:dyDescent="0.25">
      <c r="A2" s="30" t="s">
        <v>15</v>
      </c>
      <c r="B2" s="31" t="s">
        <v>16</v>
      </c>
      <c r="C2" s="31" t="s">
        <v>16</v>
      </c>
      <c r="D2" s="31" t="s">
        <v>16</v>
      </c>
      <c r="E2" s="31" t="s">
        <v>16</v>
      </c>
      <c r="F2" s="31" t="s">
        <v>16</v>
      </c>
      <c r="G2" s="31" t="s">
        <v>16</v>
      </c>
      <c r="H2" s="31" t="s">
        <v>16</v>
      </c>
      <c r="I2" s="31" t="s">
        <v>16</v>
      </c>
      <c r="J2" s="31" t="s">
        <v>16</v>
      </c>
      <c r="K2" s="31" t="s">
        <v>16</v>
      </c>
      <c r="L2" s="31" t="s">
        <v>16</v>
      </c>
      <c r="M2" s="31" t="s">
        <v>16</v>
      </c>
      <c r="N2" s="31" t="s">
        <v>16</v>
      </c>
      <c r="O2" s="31" t="s">
        <v>16</v>
      </c>
      <c r="P2" s="31" t="s">
        <v>16</v>
      </c>
      <c r="Q2" s="31" t="s">
        <v>16</v>
      </c>
      <c r="R2" s="31" t="s">
        <v>16</v>
      </c>
      <c r="S2" s="31" t="s">
        <v>16</v>
      </c>
      <c r="T2" s="31" t="s">
        <v>16</v>
      </c>
      <c r="U2" s="31" t="s">
        <v>17</v>
      </c>
      <c r="V2" s="31" t="s">
        <v>17</v>
      </c>
      <c r="W2" s="31" t="s">
        <v>17</v>
      </c>
      <c r="X2" s="31" t="s">
        <v>17</v>
      </c>
      <c r="Y2" s="31" t="s">
        <v>18</v>
      </c>
      <c r="Z2" s="31" t="s">
        <v>18</v>
      </c>
      <c r="AA2" s="31" t="s">
        <v>19</v>
      </c>
      <c r="AB2" s="31" t="s">
        <v>19</v>
      </c>
      <c r="AC2" s="30" t="s">
        <v>19</v>
      </c>
      <c r="AD2" s="30" t="s">
        <v>20</v>
      </c>
      <c r="AE2" s="30" t="s">
        <v>21</v>
      </c>
      <c r="AF2" s="30" t="s">
        <v>22</v>
      </c>
      <c r="AG2" s="30" t="s">
        <v>23</v>
      </c>
      <c r="AH2" s="30" t="s">
        <v>24</v>
      </c>
    </row>
    <row r="3" spans="1:34" ht="15" customHeight="1" x14ac:dyDescent="0.25">
      <c r="A3" s="30" t="s">
        <v>25</v>
      </c>
      <c r="B3" s="30" t="s">
        <v>26</v>
      </c>
      <c r="C3" s="30" t="s">
        <v>27</v>
      </c>
      <c r="D3" s="30" t="s">
        <v>27</v>
      </c>
      <c r="E3" s="30" t="s">
        <v>28</v>
      </c>
      <c r="F3" s="30" t="s">
        <v>28</v>
      </c>
      <c r="G3" s="30" t="s">
        <v>28</v>
      </c>
      <c r="H3" s="30" t="s">
        <v>29</v>
      </c>
      <c r="I3" s="30" t="s">
        <v>29</v>
      </c>
      <c r="J3" s="30" t="s">
        <v>29</v>
      </c>
      <c r="K3" s="30" t="s">
        <v>30</v>
      </c>
      <c r="L3" s="30" t="s">
        <v>30</v>
      </c>
      <c r="M3" s="30" t="s">
        <v>30</v>
      </c>
      <c r="N3" s="30" t="s">
        <v>30</v>
      </c>
      <c r="O3" s="30" t="s">
        <v>31</v>
      </c>
      <c r="P3" s="30" t="s">
        <v>31</v>
      </c>
      <c r="Q3" s="30" t="s">
        <v>31</v>
      </c>
      <c r="R3" s="30" t="s">
        <v>31</v>
      </c>
      <c r="S3" s="30" t="s">
        <v>31</v>
      </c>
      <c r="T3" s="30" t="s">
        <v>31</v>
      </c>
      <c r="U3" s="30" t="s">
        <v>26</v>
      </c>
      <c r="V3" s="30" t="s">
        <v>27</v>
      </c>
      <c r="W3" s="30" t="s">
        <v>28</v>
      </c>
      <c r="X3" s="30" t="s">
        <v>28</v>
      </c>
      <c r="Y3" s="30" t="s">
        <v>27</v>
      </c>
      <c r="Z3" s="30" t="s">
        <v>28</v>
      </c>
      <c r="AA3" s="30" t="s">
        <v>26</v>
      </c>
      <c r="AB3" s="30" t="s">
        <v>28</v>
      </c>
      <c r="AC3" s="30" t="s">
        <v>27</v>
      </c>
      <c r="AD3" s="30" t="s">
        <v>27</v>
      </c>
      <c r="AE3" s="30" t="s">
        <v>27</v>
      </c>
      <c r="AF3" s="30" t="s">
        <v>27</v>
      </c>
      <c r="AG3" s="30" t="s">
        <v>27</v>
      </c>
      <c r="AH3" s="30" t="s">
        <v>28</v>
      </c>
    </row>
    <row r="4" spans="1:34" ht="15" customHeight="1" x14ac:dyDescent="0.25">
      <c r="A4" s="30" t="s">
        <v>32</v>
      </c>
      <c r="B4" s="30" t="s">
        <v>115</v>
      </c>
      <c r="C4" s="30" t="s">
        <v>47</v>
      </c>
      <c r="D4" s="30" t="s">
        <v>33</v>
      </c>
      <c r="E4" s="30" t="s">
        <v>42</v>
      </c>
      <c r="F4" s="30" t="s">
        <v>43</v>
      </c>
      <c r="G4" s="30" t="s">
        <v>34</v>
      </c>
      <c r="H4" s="30" t="s">
        <v>35</v>
      </c>
      <c r="I4" s="30" t="s">
        <v>36</v>
      </c>
      <c r="J4" s="30" t="s">
        <v>37</v>
      </c>
      <c r="K4" s="30" t="s">
        <v>38</v>
      </c>
      <c r="L4" s="30" t="s">
        <v>39</v>
      </c>
      <c r="M4" s="30" t="s">
        <v>40</v>
      </c>
      <c r="N4" s="30" t="s">
        <v>41</v>
      </c>
      <c r="O4" s="30" t="s">
        <v>48</v>
      </c>
      <c r="P4" s="30" t="s">
        <v>50</v>
      </c>
      <c r="Q4" s="30" t="s">
        <v>49</v>
      </c>
      <c r="R4" s="30" t="s">
        <v>51</v>
      </c>
      <c r="S4" s="30" t="s">
        <v>52</v>
      </c>
      <c r="T4" s="30" t="s">
        <v>31</v>
      </c>
      <c r="U4" s="30" t="s">
        <v>115</v>
      </c>
      <c r="V4" s="30" t="s">
        <v>117</v>
      </c>
      <c r="W4" s="30" t="s">
        <v>42</v>
      </c>
      <c r="X4" s="30" t="s">
        <v>43</v>
      </c>
      <c r="Y4" s="30" t="s">
        <v>116</v>
      </c>
      <c r="Z4" s="30" t="s">
        <v>116</v>
      </c>
      <c r="AA4" s="30" t="s">
        <v>115</v>
      </c>
      <c r="AB4" s="30" t="s">
        <v>43</v>
      </c>
      <c r="AC4" s="30" t="s">
        <v>117</v>
      </c>
      <c r="AD4" s="30" t="s">
        <v>117</v>
      </c>
      <c r="AE4" s="30" t="s">
        <v>117</v>
      </c>
      <c r="AF4" s="30" t="s">
        <v>117</v>
      </c>
      <c r="AG4" s="30" t="s">
        <v>117</v>
      </c>
      <c r="AH4" s="30" t="s">
        <v>42</v>
      </c>
    </row>
    <row r="5" spans="1:34" ht="15" customHeight="1" x14ac:dyDescent="0.25">
      <c r="A5" s="30" t="s">
        <v>7</v>
      </c>
      <c r="B5" s="30" t="s">
        <v>114</v>
      </c>
      <c r="C5" s="30" t="s">
        <v>114</v>
      </c>
      <c r="D5" s="30" t="s">
        <v>114</v>
      </c>
      <c r="E5" s="30" t="s">
        <v>114</v>
      </c>
      <c r="F5" s="30" t="s">
        <v>114</v>
      </c>
      <c r="G5" s="30" t="s">
        <v>114</v>
      </c>
      <c r="H5" s="30" t="s">
        <v>114</v>
      </c>
      <c r="I5" s="30" t="s">
        <v>114</v>
      </c>
      <c r="J5" s="30" t="s">
        <v>114</v>
      </c>
      <c r="K5" s="30" t="s">
        <v>114</v>
      </c>
      <c r="L5" s="30" t="s">
        <v>114</v>
      </c>
      <c r="M5" s="30" t="s">
        <v>114</v>
      </c>
      <c r="N5" s="30" t="s">
        <v>114</v>
      </c>
      <c r="O5" s="30" t="s">
        <v>114</v>
      </c>
      <c r="P5" s="30" t="s">
        <v>114</v>
      </c>
      <c r="Q5" s="30" t="s">
        <v>114</v>
      </c>
      <c r="R5" s="30" t="s">
        <v>114</v>
      </c>
      <c r="S5" s="30" t="s">
        <v>114</v>
      </c>
      <c r="T5" s="30" t="s">
        <v>114</v>
      </c>
      <c r="U5" s="30" t="s">
        <v>114</v>
      </c>
      <c r="V5" s="30" t="s">
        <v>114</v>
      </c>
      <c r="W5" s="30" t="s">
        <v>114</v>
      </c>
      <c r="X5" s="30" t="s">
        <v>114</v>
      </c>
      <c r="Y5" s="30" t="s">
        <v>114</v>
      </c>
      <c r="Z5" s="30" t="s">
        <v>114</v>
      </c>
      <c r="AA5" s="30" t="s">
        <v>114</v>
      </c>
      <c r="AB5" s="30" t="s">
        <v>114</v>
      </c>
      <c r="AC5" s="30" t="s">
        <v>114</v>
      </c>
      <c r="AD5" s="30" t="s">
        <v>114</v>
      </c>
      <c r="AE5" s="30" t="s">
        <v>114</v>
      </c>
      <c r="AF5" s="30" t="s">
        <v>114</v>
      </c>
      <c r="AG5" s="30" t="s">
        <v>114</v>
      </c>
      <c r="AH5" s="30" t="s">
        <v>114</v>
      </c>
    </row>
    <row r="6" spans="1:34" ht="15" customHeight="1" x14ac:dyDescent="0.25">
      <c r="A6" s="30">
        <v>1985</v>
      </c>
      <c r="B6" s="16"/>
      <c r="C6" s="16"/>
      <c r="D6" s="24"/>
      <c r="E6" s="26"/>
      <c r="F6" s="26"/>
      <c r="G6" s="2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20"/>
      <c r="AD6" s="20"/>
      <c r="AE6" s="20"/>
      <c r="AF6" s="20"/>
      <c r="AG6" s="20"/>
      <c r="AH6" s="20"/>
    </row>
    <row r="7" spans="1:34" x14ac:dyDescent="0.25">
      <c r="A7" s="30">
        <v>1986</v>
      </c>
      <c r="B7" s="16"/>
      <c r="C7" s="16"/>
      <c r="D7" s="24"/>
      <c r="E7" s="26"/>
      <c r="F7" s="26"/>
      <c r="G7" s="2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20"/>
      <c r="AD7" s="20"/>
      <c r="AE7" s="20"/>
      <c r="AF7" s="20"/>
      <c r="AG7" s="20"/>
      <c r="AH7" s="20"/>
    </row>
    <row r="8" spans="1:34" x14ac:dyDescent="0.25">
      <c r="A8" s="30">
        <v>1987</v>
      </c>
      <c r="B8" s="16"/>
      <c r="C8" s="16"/>
      <c r="D8" s="24"/>
      <c r="E8" s="26"/>
      <c r="F8" s="26"/>
      <c r="G8" s="2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20"/>
      <c r="AD8" s="20"/>
      <c r="AE8" s="20"/>
      <c r="AF8" s="20"/>
      <c r="AG8" s="20"/>
      <c r="AH8" s="20"/>
    </row>
    <row r="9" spans="1:34" x14ac:dyDescent="0.25">
      <c r="A9" s="30">
        <v>1988</v>
      </c>
      <c r="B9" s="16"/>
      <c r="C9" s="16"/>
      <c r="D9" s="24"/>
      <c r="E9" s="26"/>
      <c r="F9" s="26"/>
      <c r="G9" s="2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20"/>
      <c r="AD9" s="20"/>
      <c r="AE9" s="20"/>
      <c r="AF9" s="20"/>
      <c r="AG9" s="20"/>
      <c r="AH9" s="20"/>
    </row>
    <row r="10" spans="1:34" x14ac:dyDescent="0.25">
      <c r="A10" s="30">
        <v>1989</v>
      </c>
      <c r="B10" s="16"/>
      <c r="C10" s="16"/>
      <c r="D10" s="24"/>
      <c r="E10" s="26"/>
      <c r="F10" s="26"/>
      <c r="G10" s="2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20"/>
      <c r="AD10" s="20"/>
      <c r="AE10" s="20"/>
      <c r="AF10" s="20"/>
      <c r="AG10" s="20"/>
      <c r="AH10" s="20"/>
    </row>
    <row r="11" spans="1:34" x14ac:dyDescent="0.25">
      <c r="A11" s="30">
        <v>1990</v>
      </c>
      <c r="B11" s="16"/>
      <c r="C11" s="16"/>
      <c r="D11" s="24"/>
      <c r="E11" s="26"/>
      <c r="F11" s="26"/>
      <c r="G11" s="2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20"/>
      <c r="AD11" s="20"/>
      <c r="AE11" s="20"/>
      <c r="AF11" s="20"/>
      <c r="AG11" s="20"/>
      <c r="AH11" s="20"/>
    </row>
    <row r="12" spans="1:34" x14ac:dyDescent="0.25">
      <c r="A12" s="30">
        <v>1991</v>
      </c>
      <c r="B12" s="16"/>
      <c r="C12" s="16"/>
      <c r="D12" s="24"/>
      <c r="E12" s="26"/>
      <c r="F12" s="26"/>
      <c r="G12" s="2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20"/>
      <c r="AD12" s="20"/>
      <c r="AE12" s="20"/>
      <c r="AF12" s="20"/>
      <c r="AG12" s="20"/>
      <c r="AH12" s="20"/>
    </row>
    <row r="13" spans="1:34" x14ac:dyDescent="0.25">
      <c r="A13" s="30">
        <v>1992</v>
      </c>
      <c r="B13" s="16"/>
      <c r="C13" s="16"/>
      <c r="D13" s="24"/>
      <c r="E13" s="26"/>
      <c r="F13" s="26"/>
      <c r="G13" s="2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20"/>
      <c r="AD13" s="20"/>
      <c r="AE13" s="20"/>
      <c r="AF13" s="20"/>
      <c r="AG13" s="20"/>
      <c r="AH13" s="20"/>
    </row>
    <row r="14" spans="1:34" x14ac:dyDescent="0.25">
      <c r="A14" s="30">
        <v>1993</v>
      </c>
      <c r="B14" s="16"/>
      <c r="C14" s="16"/>
      <c r="D14" s="24"/>
      <c r="E14" s="26"/>
      <c r="F14" s="26"/>
      <c r="G14" s="2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20"/>
      <c r="AD14" s="20"/>
      <c r="AE14" s="20"/>
      <c r="AF14" s="20"/>
      <c r="AG14" s="20"/>
      <c r="AH14" s="20"/>
    </row>
    <row r="15" spans="1:34" x14ac:dyDescent="0.25">
      <c r="A15" s="30">
        <v>1994</v>
      </c>
      <c r="B15" s="16"/>
      <c r="C15" s="16"/>
      <c r="D15" s="24"/>
      <c r="E15" s="26"/>
      <c r="F15" s="26"/>
      <c r="G15" s="2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20"/>
      <c r="AD15" s="20"/>
      <c r="AE15" s="20"/>
      <c r="AF15" s="20"/>
      <c r="AG15" s="20"/>
      <c r="AH15" s="20"/>
    </row>
    <row r="16" spans="1:34" x14ac:dyDescent="0.25">
      <c r="A16" s="30">
        <v>1995</v>
      </c>
      <c r="B16" s="16"/>
      <c r="C16" s="16"/>
      <c r="D16" s="24"/>
      <c r="E16" s="26"/>
      <c r="F16" s="26"/>
      <c r="G16" s="2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20"/>
      <c r="AD16" s="20"/>
      <c r="AE16" s="20"/>
      <c r="AF16" s="20"/>
      <c r="AG16" s="20"/>
      <c r="AH16" s="20"/>
    </row>
    <row r="17" spans="1:34" x14ac:dyDescent="0.25">
      <c r="A17" s="30">
        <v>1996</v>
      </c>
      <c r="B17" s="16"/>
      <c r="C17" s="16"/>
      <c r="D17" s="24"/>
      <c r="E17" s="26"/>
      <c r="F17" s="26"/>
      <c r="G17" s="2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20"/>
      <c r="AD17" s="20"/>
      <c r="AE17" s="20"/>
      <c r="AF17" s="20"/>
      <c r="AG17" s="20"/>
      <c r="AH17" s="20"/>
    </row>
    <row r="18" spans="1:34" x14ac:dyDescent="0.25">
      <c r="A18" s="30">
        <v>1997</v>
      </c>
      <c r="B18" s="16"/>
      <c r="C18" s="16"/>
      <c r="D18" s="24"/>
      <c r="E18" s="26"/>
      <c r="F18" s="26"/>
      <c r="G18" s="2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20"/>
      <c r="AD18" s="20"/>
      <c r="AE18" s="20"/>
      <c r="AF18" s="20"/>
      <c r="AG18" s="20"/>
      <c r="AH18" s="20"/>
    </row>
    <row r="19" spans="1:34" x14ac:dyDescent="0.25">
      <c r="A19" s="30">
        <v>1998</v>
      </c>
      <c r="B19" s="16"/>
      <c r="C19" s="16"/>
      <c r="D19" s="24"/>
      <c r="E19" s="26"/>
      <c r="F19" s="26"/>
      <c r="G19" s="2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20"/>
      <c r="AD19" s="20"/>
      <c r="AE19" s="20"/>
      <c r="AF19" s="20"/>
      <c r="AG19" s="20"/>
      <c r="AH19" s="20"/>
    </row>
    <row r="20" spans="1:34" x14ac:dyDescent="0.25">
      <c r="A20" s="30">
        <v>1999</v>
      </c>
      <c r="B20" s="16"/>
      <c r="C20" s="16"/>
      <c r="D20" s="24"/>
      <c r="E20" s="26"/>
      <c r="F20" s="26"/>
      <c r="G20" s="2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20"/>
      <c r="AD20" s="20"/>
      <c r="AE20" s="20"/>
      <c r="AF20" s="20"/>
      <c r="AG20" s="20"/>
      <c r="AH20" s="20"/>
    </row>
    <row r="21" spans="1:34" x14ac:dyDescent="0.25">
      <c r="A21" s="30">
        <v>2000</v>
      </c>
      <c r="B21" s="16"/>
      <c r="C21" s="16"/>
      <c r="D21" s="24"/>
      <c r="E21" s="26"/>
      <c r="F21" s="26"/>
      <c r="G21" s="2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20"/>
      <c r="AD21" s="20"/>
      <c r="AE21" s="20"/>
      <c r="AF21" s="20"/>
      <c r="AG21" s="20"/>
      <c r="AH21" s="20"/>
    </row>
    <row r="22" spans="1:34" x14ac:dyDescent="0.25">
      <c r="A22" s="30">
        <v>2001</v>
      </c>
      <c r="B22" s="16"/>
      <c r="C22" s="16"/>
      <c r="D22" s="24"/>
      <c r="E22" s="26"/>
      <c r="F22" s="26"/>
      <c r="G22" s="2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20"/>
      <c r="AD22" s="20"/>
      <c r="AE22" s="20"/>
      <c r="AF22" s="20"/>
      <c r="AG22" s="20"/>
      <c r="AH22" s="20"/>
    </row>
    <row r="23" spans="1:34" x14ac:dyDescent="0.25">
      <c r="A23" s="30">
        <v>2002</v>
      </c>
      <c r="B23" s="16"/>
      <c r="C23" s="16"/>
      <c r="D23" s="24"/>
      <c r="E23" s="26"/>
      <c r="F23" s="26"/>
      <c r="G23" s="2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20"/>
      <c r="AD23" s="20"/>
      <c r="AE23" s="20"/>
      <c r="AF23" s="20"/>
      <c r="AG23" s="20"/>
      <c r="AH23" s="20"/>
    </row>
    <row r="24" spans="1:34" x14ac:dyDescent="0.25">
      <c r="A24" s="30">
        <v>2003</v>
      </c>
      <c r="B24" s="16"/>
      <c r="C24" s="16"/>
      <c r="D24" s="24"/>
      <c r="E24" s="26"/>
      <c r="F24" s="26"/>
      <c r="G24" s="2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20"/>
      <c r="AD24" s="20"/>
      <c r="AE24" s="20"/>
      <c r="AF24" s="20"/>
      <c r="AG24" s="20"/>
      <c r="AH24" s="20"/>
    </row>
    <row r="25" spans="1:34" x14ac:dyDescent="0.25">
      <c r="A25" s="30">
        <v>2004</v>
      </c>
      <c r="B25" s="16"/>
      <c r="C25" s="16"/>
      <c r="D25" s="24"/>
      <c r="E25" s="26"/>
      <c r="F25" s="26"/>
      <c r="G25" s="2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20"/>
      <c r="AD25" s="20"/>
      <c r="AE25" s="20"/>
      <c r="AF25" s="20"/>
      <c r="AG25" s="20"/>
      <c r="AH25" s="20"/>
    </row>
    <row r="26" spans="1:34" x14ac:dyDescent="0.25">
      <c r="A26" s="30">
        <v>2005</v>
      </c>
      <c r="B26" s="16"/>
      <c r="C26" s="16"/>
      <c r="D26" s="24"/>
      <c r="E26" s="26"/>
      <c r="F26" s="26"/>
      <c r="G26" s="2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20"/>
      <c r="AD26" s="20"/>
      <c r="AE26" s="20"/>
      <c r="AF26" s="20"/>
      <c r="AG26" s="20"/>
      <c r="AH26" s="20"/>
    </row>
    <row r="27" spans="1:34" x14ac:dyDescent="0.25">
      <c r="A27" s="30">
        <v>2006</v>
      </c>
      <c r="B27" s="16"/>
      <c r="C27" s="16"/>
      <c r="D27" s="24"/>
      <c r="E27" s="26"/>
      <c r="F27" s="26"/>
      <c r="G27" s="2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20"/>
      <c r="AD27" s="20"/>
      <c r="AE27" s="20"/>
      <c r="AF27" s="20"/>
      <c r="AG27" s="20"/>
      <c r="AH27" s="20"/>
    </row>
    <row r="28" spans="1:34" x14ac:dyDescent="0.25">
      <c r="A28" s="30">
        <v>2007</v>
      </c>
      <c r="B28" s="16"/>
      <c r="C28" s="16"/>
      <c r="D28" s="24"/>
      <c r="E28" s="26"/>
      <c r="F28" s="26"/>
      <c r="G28" s="2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20"/>
      <c r="AD28" s="20"/>
      <c r="AE28" s="20"/>
      <c r="AF28" s="20"/>
      <c r="AG28" s="20"/>
      <c r="AH28" s="20"/>
    </row>
    <row r="29" spans="1:34" x14ac:dyDescent="0.25">
      <c r="A29" s="30">
        <v>2008</v>
      </c>
      <c r="B29" s="16"/>
      <c r="C29" s="16"/>
      <c r="D29" s="24"/>
      <c r="E29" s="26"/>
      <c r="F29" s="26"/>
      <c r="G29" s="2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20"/>
      <c r="AD29" s="20"/>
      <c r="AE29" s="20"/>
      <c r="AF29" s="20"/>
      <c r="AG29" s="20"/>
      <c r="AH29" s="20"/>
    </row>
    <row r="30" spans="1:34" x14ac:dyDescent="0.25">
      <c r="A30" s="30">
        <v>2009</v>
      </c>
      <c r="B30" s="16"/>
      <c r="C30" s="16"/>
      <c r="D30" s="24"/>
      <c r="E30" s="26"/>
      <c r="F30" s="26"/>
      <c r="G30" s="2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20"/>
      <c r="AD30" s="20"/>
      <c r="AE30" s="20"/>
      <c r="AF30" s="20"/>
      <c r="AG30" s="20"/>
      <c r="AH30" s="20"/>
    </row>
    <row r="31" spans="1:34" x14ac:dyDescent="0.25">
      <c r="A31" s="30">
        <v>2010</v>
      </c>
      <c r="B31" s="16"/>
      <c r="C31" s="16"/>
      <c r="D31" s="24"/>
      <c r="E31" s="26"/>
      <c r="F31" s="26"/>
      <c r="G31" s="2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20"/>
      <c r="AD31" s="20"/>
      <c r="AE31" s="20"/>
      <c r="AF31" s="20"/>
      <c r="AG31" s="20"/>
      <c r="AH31" s="20"/>
    </row>
    <row r="32" spans="1:34" x14ac:dyDescent="0.25">
      <c r="A32" s="30">
        <v>2011</v>
      </c>
      <c r="B32" s="16"/>
      <c r="C32" s="16"/>
      <c r="D32" s="24"/>
      <c r="E32" s="26"/>
      <c r="F32" s="26"/>
      <c r="G32" s="2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20"/>
      <c r="AD32" s="20"/>
      <c r="AE32" s="20"/>
      <c r="AF32" s="20"/>
      <c r="AG32" s="20"/>
      <c r="AH32" s="20"/>
    </row>
    <row r="33" spans="1:34" x14ac:dyDescent="0.25">
      <c r="A33" s="30">
        <v>2012</v>
      </c>
      <c r="B33" s="16"/>
      <c r="C33" s="16"/>
      <c r="D33" s="24"/>
      <c r="E33" s="26"/>
      <c r="F33" s="26"/>
      <c r="G33" s="2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20"/>
      <c r="AD33" s="20"/>
      <c r="AE33" s="20"/>
      <c r="AF33" s="20"/>
      <c r="AG33" s="20"/>
      <c r="AH33" s="20"/>
    </row>
    <row r="34" spans="1:34" x14ac:dyDescent="0.25">
      <c r="A34" s="30">
        <v>2013</v>
      </c>
      <c r="B34" s="16"/>
      <c r="C34" s="16"/>
      <c r="D34" s="24"/>
      <c r="E34" s="26"/>
      <c r="F34" s="26"/>
      <c r="G34" s="2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20"/>
      <c r="AD34" s="20"/>
      <c r="AE34" s="20"/>
      <c r="AF34" s="20"/>
      <c r="AG34" s="20"/>
      <c r="AH34" s="20"/>
    </row>
    <row r="35" spans="1:34" x14ac:dyDescent="0.25">
      <c r="A35" s="30">
        <v>2014</v>
      </c>
      <c r="B35" s="16"/>
      <c r="C35" s="16"/>
      <c r="D35" s="24"/>
      <c r="E35" s="26"/>
      <c r="F35" s="26"/>
      <c r="G35" s="2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20"/>
      <c r="AD35" s="20"/>
      <c r="AE35" s="20"/>
      <c r="AF35" s="20"/>
      <c r="AG35" s="20"/>
      <c r="AH35" s="20"/>
    </row>
    <row r="36" spans="1:34" x14ac:dyDescent="0.25">
      <c r="A36" s="30">
        <v>2015</v>
      </c>
      <c r="B36" s="27">
        <v>248213642.15604535</v>
      </c>
      <c r="C36" s="27">
        <v>4494187.489595619</v>
      </c>
      <c r="D36" s="27">
        <v>713311363.58212447</v>
      </c>
      <c r="E36" s="27">
        <v>106459831.11756688</v>
      </c>
      <c r="F36" s="27">
        <v>0</v>
      </c>
      <c r="G36" s="27">
        <v>27418754.31192176</v>
      </c>
      <c r="H36" s="27">
        <v>1074850928.3084488</v>
      </c>
      <c r="I36" s="27"/>
      <c r="J36" s="27">
        <v>601820.04521951487</v>
      </c>
      <c r="K36" s="27">
        <v>35964283.515337504</v>
      </c>
      <c r="L36" s="27">
        <v>1510377607.880518</v>
      </c>
      <c r="M36" s="27">
        <v>94341988.141632855</v>
      </c>
      <c r="N36" s="27">
        <v>858509661.49429405</v>
      </c>
      <c r="O36" s="27"/>
      <c r="P36" s="27"/>
      <c r="Q36" s="27"/>
      <c r="R36" s="27"/>
      <c r="S36" s="27"/>
      <c r="T36" s="27"/>
      <c r="U36" s="27">
        <v>53765228.829706408</v>
      </c>
      <c r="V36" s="27">
        <v>537729465.30937457</v>
      </c>
      <c r="W36" s="27">
        <v>108598070.53593592</v>
      </c>
      <c r="X36" s="27">
        <v>140074488.43902582</v>
      </c>
      <c r="Y36" s="27">
        <v>245310128.8131555</v>
      </c>
      <c r="Z36" s="27">
        <v>1143631.1068460108</v>
      </c>
      <c r="AA36" s="27">
        <v>25148252.194540031</v>
      </c>
      <c r="AB36" s="27">
        <v>48300005.598747887</v>
      </c>
      <c r="AC36" s="27">
        <v>1070917.5713124964</v>
      </c>
      <c r="AD36" s="20"/>
      <c r="AE36" s="20"/>
      <c r="AF36" s="20"/>
      <c r="AG36" s="20"/>
      <c r="AH36" s="27">
        <v>1650231075.3877676</v>
      </c>
    </row>
    <row r="37" spans="1:34" x14ac:dyDescent="0.25">
      <c r="A37" s="30">
        <v>2016</v>
      </c>
      <c r="B37" s="27">
        <v>241119706.57745862</v>
      </c>
      <c r="C37" s="27">
        <v>4956284.5073315511</v>
      </c>
      <c r="D37" s="27">
        <v>786817286.97438693</v>
      </c>
      <c r="E37" s="27">
        <v>152916540.10917169</v>
      </c>
      <c r="F37" s="27">
        <v>0</v>
      </c>
      <c r="G37" s="27">
        <v>52930699.293621808</v>
      </c>
      <c r="H37" s="27">
        <v>1100036231.5120683</v>
      </c>
      <c r="I37" s="27"/>
      <c r="J37" s="27">
        <v>516718.05953224318</v>
      </c>
      <c r="K37" s="27">
        <v>34390726.003923528</v>
      </c>
      <c r="L37" s="27">
        <v>1516702757.9446321</v>
      </c>
      <c r="M37" s="27">
        <v>101485613.88396433</v>
      </c>
      <c r="N37" s="27">
        <v>782123904.24123836</v>
      </c>
      <c r="O37" s="27"/>
      <c r="P37" s="27"/>
      <c r="Q37" s="27"/>
      <c r="R37" s="27"/>
      <c r="S37" s="27"/>
      <c r="T37" s="27"/>
      <c r="U37" s="27">
        <v>79827009.65331392</v>
      </c>
      <c r="V37" s="27">
        <v>648477446.58946919</v>
      </c>
      <c r="W37" s="27">
        <v>139989242.11947337</v>
      </c>
      <c r="X37" s="27">
        <v>128942280.3045065</v>
      </c>
      <c r="Y37" s="27">
        <v>274352491.78435165</v>
      </c>
      <c r="Z37" s="27">
        <v>529724.44267573452</v>
      </c>
      <c r="AA37" s="27">
        <v>37338439.999130689</v>
      </c>
      <c r="AB37" s="27">
        <v>56816704.054671012</v>
      </c>
      <c r="AC37" s="27">
        <v>1180186.2220162544</v>
      </c>
      <c r="AD37" s="20"/>
      <c r="AE37" s="20"/>
      <c r="AF37" s="20"/>
      <c r="AG37" s="20"/>
      <c r="AH37" s="27">
        <v>1248914774.4605496</v>
      </c>
    </row>
    <row r="38" spans="1:34" x14ac:dyDescent="0.25">
      <c r="A38" s="30">
        <v>2017</v>
      </c>
      <c r="B38" s="27">
        <v>257968201.897585</v>
      </c>
      <c r="C38" s="27">
        <v>5215064.9447826855</v>
      </c>
      <c r="D38" s="27">
        <v>845274510.97519863</v>
      </c>
      <c r="E38" s="27">
        <v>163519133.96423259</v>
      </c>
      <c r="F38" s="27">
        <v>0</v>
      </c>
      <c r="G38" s="27">
        <v>57279358.790823616</v>
      </c>
      <c r="H38" s="27">
        <v>1134116045.2657392</v>
      </c>
      <c r="I38" s="27"/>
      <c r="J38" s="27">
        <v>523414.56095644791</v>
      </c>
      <c r="K38" s="27">
        <v>32518447.394285589</v>
      </c>
      <c r="L38" s="27">
        <v>1513431735.7161</v>
      </c>
      <c r="M38" s="27">
        <v>108122981.94566831</v>
      </c>
      <c r="N38" s="27">
        <v>686183439.27428329</v>
      </c>
      <c r="O38" s="27"/>
      <c r="P38" s="27"/>
      <c r="Q38" s="27"/>
      <c r="R38" s="27"/>
      <c r="S38" s="27"/>
      <c r="T38" s="27"/>
      <c r="U38" s="27">
        <v>85405006.647647187</v>
      </c>
      <c r="V38" s="27">
        <v>753303775.05510247</v>
      </c>
      <c r="W38" s="27">
        <v>148378251.98126027</v>
      </c>
      <c r="X38" s="27">
        <v>139302044.33457148</v>
      </c>
      <c r="Y38" s="27">
        <v>295096966.68449944</v>
      </c>
      <c r="Z38" s="27">
        <v>434788.39026056358</v>
      </c>
      <c r="AA38" s="27">
        <v>39947503.109383233</v>
      </c>
      <c r="AB38" s="27">
        <v>61508632.697734356</v>
      </c>
      <c r="AC38" s="27">
        <v>1151544.6800848374</v>
      </c>
      <c r="AD38" s="20"/>
      <c r="AE38" s="20"/>
      <c r="AF38" s="20"/>
      <c r="AG38" s="20"/>
      <c r="AH38" s="27">
        <v>1335326026.3065357</v>
      </c>
    </row>
    <row r="39" spans="1:34" x14ac:dyDescent="0.25">
      <c r="A39" s="32">
        <v>2018</v>
      </c>
      <c r="B39" s="27">
        <v>269010873.79486102</v>
      </c>
      <c r="C39" s="27">
        <v>5293572.6180838794</v>
      </c>
      <c r="D39" s="27">
        <v>888902390.07045281</v>
      </c>
      <c r="E39" s="27">
        <v>169304075.21403772</v>
      </c>
      <c r="F39" s="27">
        <v>0</v>
      </c>
      <c r="G39" s="27">
        <v>61335195.770173408</v>
      </c>
      <c r="H39" s="27">
        <v>1152257320.0467081</v>
      </c>
      <c r="I39" s="27"/>
      <c r="J39" s="27">
        <v>530230.56638650468</v>
      </c>
      <c r="K39" s="27">
        <v>30554090.676583908</v>
      </c>
      <c r="L39" s="27">
        <v>1509242717.3916738</v>
      </c>
      <c r="M39" s="27">
        <v>114786387.69094801</v>
      </c>
      <c r="N39" s="27">
        <v>575039155.61165535</v>
      </c>
      <c r="O39" s="27"/>
      <c r="P39" s="27"/>
      <c r="Q39" s="27"/>
      <c r="R39" s="27"/>
      <c r="S39" s="27"/>
      <c r="T39" s="27"/>
      <c r="U39" s="27">
        <v>89060881.518492922</v>
      </c>
      <c r="V39" s="27">
        <v>849185974.53060222</v>
      </c>
      <c r="W39" s="27">
        <v>152066554.66823953</v>
      </c>
      <c r="X39" s="27">
        <v>147623893.87661269</v>
      </c>
      <c r="Y39" s="27">
        <v>307999217.49416965</v>
      </c>
      <c r="Z39" s="27">
        <v>212609.88833309806</v>
      </c>
      <c r="AA39" s="27">
        <v>41657509.097359613</v>
      </c>
      <c r="AB39" s="27">
        <v>65413167.909977764</v>
      </c>
      <c r="AC39" s="27">
        <v>1008344.4540126355</v>
      </c>
      <c r="AD39" s="20"/>
      <c r="AE39" s="20"/>
      <c r="AF39" s="20"/>
      <c r="AG39" s="20"/>
      <c r="AH39" s="27">
        <v>1400204680.3974936</v>
      </c>
    </row>
    <row r="40" spans="1:34" x14ac:dyDescent="0.25">
      <c r="A40" s="32">
        <v>2019</v>
      </c>
      <c r="B40" s="27">
        <v>274463860.21315271</v>
      </c>
      <c r="C40" s="27">
        <v>5210436.5402936237</v>
      </c>
      <c r="D40" s="27">
        <v>917612218.95260882</v>
      </c>
      <c r="E40" s="27">
        <v>170553516.88866654</v>
      </c>
      <c r="F40" s="27">
        <v>0</v>
      </c>
      <c r="G40" s="27">
        <v>64930159.613594532</v>
      </c>
      <c r="H40" s="27">
        <v>1172247746.7405903</v>
      </c>
      <c r="I40" s="27"/>
      <c r="J40" s="27">
        <v>537783.6591418325</v>
      </c>
      <c r="K40" s="27">
        <v>28501352.201836456</v>
      </c>
      <c r="L40" s="27">
        <v>1504324607.057451</v>
      </c>
      <c r="M40" s="27">
        <v>121480970.29712084</v>
      </c>
      <c r="N40" s="27">
        <v>448176578.8643629</v>
      </c>
      <c r="O40" s="27"/>
      <c r="P40" s="27"/>
      <c r="Q40" s="27"/>
      <c r="R40" s="27"/>
      <c r="S40" s="27"/>
      <c r="T40" s="27"/>
      <c r="U40" s="27">
        <v>90866190.614257142</v>
      </c>
      <c r="V40" s="27">
        <v>932946320.86372435</v>
      </c>
      <c r="W40" s="27">
        <v>151448062.74774531</v>
      </c>
      <c r="X40" s="27">
        <v>153795904.30159295</v>
      </c>
      <c r="Y40" s="27">
        <v>313361101.94881767</v>
      </c>
      <c r="Z40" s="27">
        <v>0</v>
      </c>
      <c r="AA40" s="27">
        <v>42501927.867959067</v>
      </c>
      <c r="AB40" s="27">
        <v>68458083.758656666</v>
      </c>
      <c r="AC40" s="27">
        <v>770845.30166873231</v>
      </c>
      <c r="AD40" s="20"/>
      <c r="AE40" s="20"/>
      <c r="AF40" s="20"/>
      <c r="AG40" s="20"/>
      <c r="AH40" s="27">
        <v>1443149613.6636705</v>
      </c>
    </row>
    <row r="41" spans="1:34" x14ac:dyDescent="0.25">
      <c r="A41" s="32">
        <v>2020</v>
      </c>
      <c r="B41" s="27">
        <v>274472561.22840101</v>
      </c>
      <c r="C41" s="27">
        <v>4981544.545539014</v>
      </c>
      <c r="D41" s="27">
        <v>931197634.76305187</v>
      </c>
      <c r="E41" s="27">
        <v>167489921.85299659</v>
      </c>
      <c r="F41" s="27">
        <v>0</v>
      </c>
      <c r="G41" s="27">
        <v>67910269.682613224</v>
      </c>
      <c r="H41" s="27">
        <v>1193803061.6695511</v>
      </c>
      <c r="I41" s="27"/>
      <c r="J41" s="27">
        <v>545754.79836183891</v>
      </c>
      <c r="K41" s="27">
        <v>26361479.149604317</v>
      </c>
      <c r="L41" s="27">
        <v>1498778199.4141474</v>
      </c>
      <c r="M41" s="27">
        <v>128207582.19283251</v>
      </c>
      <c r="N41" s="27">
        <v>305005454.27091688</v>
      </c>
      <c r="O41" s="27"/>
      <c r="P41" s="27"/>
      <c r="Q41" s="27"/>
      <c r="R41" s="27"/>
      <c r="S41" s="27"/>
      <c r="T41" s="27"/>
      <c r="U41" s="27">
        <v>90869071.241635889</v>
      </c>
      <c r="V41" s="27">
        <v>1001344000.8131521</v>
      </c>
      <c r="W41" s="27">
        <v>146849069.04379031</v>
      </c>
      <c r="X41" s="27">
        <v>157689759.93945616</v>
      </c>
      <c r="Y41" s="27">
        <v>311404337.30110472</v>
      </c>
      <c r="Z41" s="27">
        <v>0</v>
      </c>
      <c r="AA41" s="27">
        <v>42503275.258184411</v>
      </c>
      <c r="AB41" s="27">
        <v>70566146.235121101</v>
      </c>
      <c r="AC41" s="27">
        <v>457004.85871451272</v>
      </c>
      <c r="AD41" s="20"/>
      <c r="AE41" s="20"/>
      <c r="AF41" s="20"/>
      <c r="AG41" s="20"/>
      <c r="AH41" s="27">
        <v>1463643437.3280716</v>
      </c>
    </row>
    <row r="42" spans="1:34" x14ac:dyDescent="0.25">
      <c r="A42" s="32">
        <v>2021</v>
      </c>
      <c r="B42" s="27">
        <v>268341577.12028944</v>
      </c>
      <c r="C42" s="27">
        <v>3877663.2456247183</v>
      </c>
      <c r="D42" s="27">
        <v>902711116.8583107</v>
      </c>
      <c r="E42" s="27">
        <v>158465694.19931185</v>
      </c>
      <c r="F42" s="27">
        <v>0</v>
      </c>
      <c r="G42" s="27">
        <v>70782036.278644636</v>
      </c>
      <c r="H42" s="27">
        <v>1203305865.4423523</v>
      </c>
      <c r="I42" s="27"/>
      <c r="J42" s="27">
        <v>553594.9196527173</v>
      </c>
      <c r="K42" s="27">
        <v>24127163.876986131</v>
      </c>
      <c r="L42" s="27">
        <v>1494644568.0073609</v>
      </c>
      <c r="M42" s="27">
        <v>135325293.87148353</v>
      </c>
      <c r="N42" s="27">
        <v>293163057.58837533</v>
      </c>
      <c r="O42" s="27"/>
      <c r="P42" s="27"/>
      <c r="Q42" s="27"/>
      <c r="R42" s="27"/>
      <c r="S42" s="27"/>
      <c r="T42" s="27"/>
      <c r="U42" s="27">
        <v>88839298.833027825</v>
      </c>
      <c r="V42" s="27">
        <v>877606623.16037786</v>
      </c>
      <c r="W42" s="27">
        <v>137875600.28017637</v>
      </c>
      <c r="X42" s="27">
        <v>158640661.7395764</v>
      </c>
      <c r="Y42" s="27">
        <v>322222705.87204397</v>
      </c>
      <c r="Z42" s="27">
        <v>0</v>
      </c>
      <c r="AA42" s="27">
        <v>41553865.583190411</v>
      </c>
      <c r="AB42" s="27">
        <v>71429852.393562824</v>
      </c>
      <c r="AC42" s="27">
        <v>3305782.9673286965</v>
      </c>
      <c r="AD42" s="20"/>
      <c r="AE42" s="20"/>
      <c r="AF42" s="20"/>
      <c r="AG42" s="20"/>
      <c r="AH42" s="27">
        <v>1462976693.6649806</v>
      </c>
    </row>
    <row r="43" spans="1:34" x14ac:dyDescent="0.25">
      <c r="A43" s="32">
        <v>2022</v>
      </c>
      <c r="B43" s="27">
        <v>253094320.0185664</v>
      </c>
      <c r="C43" s="27">
        <v>3240305.9655732824</v>
      </c>
      <c r="D43" s="27">
        <v>868654774.22659898</v>
      </c>
      <c r="E43" s="27">
        <v>142885888.26821074</v>
      </c>
      <c r="F43" s="27">
        <v>0</v>
      </c>
      <c r="G43" s="27">
        <v>72222830.622292191</v>
      </c>
      <c r="H43" s="27">
        <v>1213890864.3184972</v>
      </c>
      <c r="I43" s="27"/>
      <c r="J43" s="27">
        <v>560157.05343730864</v>
      </c>
      <c r="K43" s="27">
        <v>21801215.461902086</v>
      </c>
      <c r="L43" s="27">
        <v>1489653835.4566927</v>
      </c>
      <c r="M43" s="27">
        <v>142482136.34549558</v>
      </c>
      <c r="N43" s="27">
        <v>278834359.73055983</v>
      </c>
      <c r="O43" s="27"/>
      <c r="P43" s="27"/>
      <c r="Q43" s="27"/>
      <c r="R43" s="27"/>
      <c r="S43" s="27"/>
      <c r="T43" s="27"/>
      <c r="U43" s="27">
        <v>83791420.511001125</v>
      </c>
      <c r="V43" s="27">
        <v>826454634.41962242</v>
      </c>
      <c r="W43" s="27">
        <v>122955023.10089493</v>
      </c>
      <c r="X43" s="27">
        <v>155194564.05154091</v>
      </c>
      <c r="Y43" s="27">
        <v>301224909.20038354</v>
      </c>
      <c r="Z43" s="27">
        <v>0</v>
      </c>
      <c r="AA43" s="27">
        <v>39192761.206758581</v>
      </c>
      <c r="AB43" s="27">
        <v>70408230.287380204</v>
      </c>
      <c r="AC43" s="27">
        <v>3117947.2865286195</v>
      </c>
      <c r="AD43" s="20"/>
      <c r="AE43" s="20"/>
      <c r="AF43" s="20"/>
      <c r="AG43" s="20"/>
      <c r="AH43" s="27">
        <v>1421751438.4838755</v>
      </c>
    </row>
    <row r="44" spans="1:34" x14ac:dyDescent="0.25">
      <c r="A44" s="32">
        <v>2023</v>
      </c>
      <c r="B44" s="27">
        <v>243978378.9835749</v>
      </c>
      <c r="C44" s="27">
        <v>2769892.3946644026</v>
      </c>
      <c r="D44" s="27">
        <v>851577162.53694987</v>
      </c>
      <c r="E44" s="27">
        <v>132162178.71996844</v>
      </c>
      <c r="F44" s="27">
        <v>0</v>
      </c>
      <c r="G44" s="27">
        <v>74254697.000856057</v>
      </c>
      <c r="H44" s="27">
        <v>1225056045.2368245</v>
      </c>
      <c r="I44" s="27"/>
      <c r="J44" s="27">
        <v>566948.27912643179</v>
      </c>
      <c r="K44" s="27">
        <v>19385237.800658967</v>
      </c>
      <c r="L44" s="27">
        <v>1483885204.4197185</v>
      </c>
      <c r="M44" s="27">
        <v>149676757.48028576</v>
      </c>
      <c r="N44" s="27">
        <v>261943087.40292639</v>
      </c>
      <c r="O44" s="27"/>
      <c r="P44" s="27"/>
      <c r="Q44" s="27"/>
      <c r="R44" s="27"/>
      <c r="S44" s="27"/>
      <c r="T44" s="27"/>
      <c r="U44" s="27">
        <v>80773424.49844566</v>
      </c>
      <c r="V44" s="27">
        <v>795989363.67210579</v>
      </c>
      <c r="W44" s="27">
        <v>112516022.96382399</v>
      </c>
      <c r="X44" s="27">
        <v>154327238.32249364</v>
      </c>
      <c r="Y44" s="27">
        <v>288269273.23530024</v>
      </c>
      <c r="Z44" s="27">
        <v>0</v>
      </c>
      <c r="AA44" s="27">
        <v>37781117.910563372</v>
      </c>
      <c r="AB44" s="27">
        <v>70448159.937048987</v>
      </c>
      <c r="AC44" s="27">
        <v>3005645.1866153497</v>
      </c>
      <c r="AD44" s="20"/>
      <c r="AE44" s="20"/>
      <c r="AF44" s="20"/>
      <c r="AG44" s="20"/>
      <c r="AH44" s="27">
        <v>1404577308.9517946</v>
      </c>
    </row>
    <row r="45" spans="1:34" x14ac:dyDescent="0.25">
      <c r="A45" s="32">
        <v>2024</v>
      </c>
      <c r="B45" s="27">
        <v>237116138.68058804</v>
      </c>
      <c r="C45" s="27">
        <v>2364980.604038584</v>
      </c>
      <c r="D45" s="27">
        <v>840544157.57763159</v>
      </c>
      <c r="E45" s="27">
        <v>123288682.08884077</v>
      </c>
      <c r="F45" s="27">
        <v>0</v>
      </c>
      <c r="G45" s="27">
        <v>76449622.080925569</v>
      </c>
      <c r="H45" s="27">
        <v>1238187456.956883</v>
      </c>
      <c r="I45" s="27"/>
      <c r="J45" s="27">
        <v>574662.30852527416</v>
      </c>
      <c r="K45" s="27">
        <v>16881899.091985296</v>
      </c>
      <c r="L45" s="27">
        <v>1477542782.5212574</v>
      </c>
      <c r="M45" s="27">
        <v>156922349.97576207</v>
      </c>
      <c r="N45" s="27">
        <v>242431934.22313058</v>
      </c>
      <c r="O45" s="27"/>
      <c r="P45" s="27"/>
      <c r="Q45" s="27"/>
      <c r="R45" s="27"/>
      <c r="S45" s="27"/>
      <c r="T45" s="27"/>
      <c r="U45" s="27">
        <v>78501556.592311144</v>
      </c>
      <c r="V45" s="27">
        <v>773089163.35899472</v>
      </c>
      <c r="W45" s="27">
        <v>103794640.34808065</v>
      </c>
      <c r="X45" s="27">
        <v>154352549.85575387</v>
      </c>
      <c r="Y45" s="27">
        <v>278254546.73131931</v>
      </c>
      <c r="Z45" s="27">
        <v>0</v>
      </c>
      <c r="AA45" s="27">
        <v>36718470.018984295</v>
      </c>
      <c r="AB45" s="27">
        <v>70848151.469564915</v>
      </c>
      <c r="AC45" s="27">
        <v>2921107.1237673271</v>
      </c>
      <c r="AD45" s="20"/>
      <c r="AE45" s="20"/>
      <c r="AF45" s="20"/>
      <c r="AG45" s="20"/>
      <c r="AH45" s="27">
        <v>1395659823.0552535</v>
      </c>
    </row>
    <row r="46" spans="1:34" x14ac:dyDescent="0.25">
      <c r="A46" s="32">
        <v>2025</v>
      </c>
      <c r="B46" s="27">
        <v>232023628.64386645</v>
      </c>
      <c r="C46" s="27">
        <v>2009174.630064551</v>
      </c>
      <c r="D46" s="27">
        <v>834335510.76999092</v>
      </c>
      <c r="E46" s="27">
        <v>115831338.28107637</v>
      </c>
      <c r="F46" s="27">
        <v>0</v>
      </c>
      <c r="G46" s="27">
        <v>78803107.964351833</v>
      </c>
      <c r="H46" s="27">
        <v>1251943335.3836834</v>
      </c>
      <c r="I46" s="27"/>
      <c r="J46" s="27">
        <v>582675.09832756559</v>
      </c>
      <c r="K46" s="27">
        <v>14291217.145137364</v>
      </c>
      <c r="L46" s="27">
        <v>1470687277.9066453</v>
      </c>
      <c r="M46" s="27">
        <v>164220172.19004619</v>
      </c>
      <c r="N46" s="27">
        <v>220212359.39766157</v>
      </c>
      <c r="O46" s="27"/>
      <c r="P46" s="27"/>
      <c r="Q46" s="27"/>
      <c r="R46" s="27"/>
      <c r="S46" s="27"/>
      <c r="T46" s="27"/>
      <c r="U46" s="27">
        <v>76815589.677241132</v>
      </c>
      <c r="V46" s="27">
        <v>756133017.81743348</v>
      </c>
      <c r="W46" s="27">
        <v>96382436.170100197</v>
      </c>
      <c r="X46" s="27">
        <v>155109915.64344051</v>
      </c>
      <c r="Y46" s="27">
        <v>270537178.00506532</v>
      </c>
      <c r="Z46" s="27">
        <v>0</v>
      </c>
      <c r="AA46" s="27">
        <v>35929872.590967551</v>
      </c>
      <c r="AB46" s="27">
        <v>71547850.484788567</v>
      </c>
      <c r="AC46" s="27">
        <v>2858370.9159794552</v>
      </c>
      <c r="AD46" s="20"/>
      <c r="AE46" s="20"/>
      <c r="AF46" s="20"/>
      <c r="AG46" s="20"/>
      <c r="AH46" s="27">
        <v>1393385053.4354639</v>
      </c>
    </row>
    <row r="47" spans="1:34" x14ac:dyDescent="0.25">
      <c r="A47" s="32">
        <v>2026</v>
      </c>
      <c r="B47" s="27">
        <v>228451012.91177177</v>
      </c>
      <c r="C47" s="27">
        <v>1692759.7610800681</v>
      </c>
      <c r="D47" s="27">
        <v>832366126.64755929</v>
      </c>
      <c r="E47" s="27">
        <v>109546353.97169152</v>
      </c>
      <c r="F47" s="27">
        <v>0</v>
      </c>
      <c r="G47" s="27">
        <v>81329216.521762848</v>
      </c>
      <c r="H47" s="27">
        <v>1264643345.6987681</v>
      </c>
      <c r="I47" s="27"/>
      <c r="J47" s="27">
        <v>590315.0481298021</v>
      </c>
      <c r="K47" s="27">
        <v>11611788.218584478</v>
      </c>
      <c r="L47" s="27">
        <v>1463247042.3116102</v>
      </c>
      <c r="M47" s="27">
        <v>171557073.46241146</v>
      </c>
      <c r="N47" s="27">
        <v>195174079.49950638</v>
      </c>
      <c r="O47" s="27"/>
      <c r="P47" s="27"/>
      <c r="Q47" s="27"/>
      <c r="R47" s="27"/>
      <c r="S47" s="27"/>
      <c r="T47" s="27"/>
      <c r="U47" s="27">
        <v>75632811.07079047</v>
      </c>
      <c r="V47" s="27">
        <v>744292783.13739622</v>
      </c>
      <c r="W47" s="27">
        <v>90047311.490224257</v>
      </c>
      <c r="X47" s="27">
        <v>156533138.77793881</v>
      </c>
      <c r="Y47" s="27">
        <v>264783929.11678642</v>
      </c>
      <c r="Z47" s="27">
        <v>0</v>
      </c>
      <c r="AA47" s="27">
        <v>35376637.436337508</v>
      </c>
      <c r="AB47" s="27">
        <v>72525209.558537871</v>
      </c>
      <c r="AC47" s="27">
        <v>2814358.7566908645</v>
      </c>
      <c r="AD47" s="20"/>
      <c r="AE47" s="20"/>
      <c r="AF47" s="20"/>
      <c r="AG47" s="20"/>
      <c r="AH47" s="27">
        <v>1397026138.7430179</v>
      </c>
    </row>
    <row r="48" spans="1:34" x14ac:dyDescent="0.25">
      <c r="A48" s="32">
        <v>2027</v>
      </c>
      <c r="B48" s="27">
        <v>229394380.7936343</v>
      </c>
      <c r="C48" s="27">
        <v>1470595.1471420289</v>
      </c>
      <c r="D48" s="27">
        <v>843950765.19073451</v>
      </c>
      <c r="E48" s="27">
        <v>106385377.6920628</v>
      </c>
      <c r="F48" s="27">
        <v>0</v>
      </c>
      <c r="G48" s="27">
        <v>84666763.529880583</v>
      </c>
      <c r="H48" s="27">
        <v>1275383579.7344997</v>
      </c>
      <c r="I48" s="27"/>
      <c r="J48" s="27">
        <v>596857.89239010925</v>
      </c>
      <c r="K48" s="27">
        <v>8842072.4761805702</v>
      </c>
      <c r="L48" s="27">
        <v>1455033612.350457</v>
      </c>
      <c r="M48" s="27">
        <v>178903689.74590588</v>
      </c>
      <c r="N48" s="27">
        <v>167197985.69079691</v>
      </c>
      <c r="O48" s="27"/>
      <c r="P48" s="27"/>
      <c r="Q48" s="27"/>
      <c r="R48" s="27"/>
      <c r="S48" s="27"/>
      <c r="T48" s="27"/>
      <c r="U48" s="27">
        <v>75945129.952067345</v>
      </c>
      <c r="V48" s="27">
        <v>747846131.83120191</v>
      </c>
      <c r="W48" s="27">
        <v>86525184.174650311</v>
      </c>
      <c r="X48" s="27">
        <v>160239075.80162871</v>
      </c>
      <c r="Y48" s="27">
        <v>264906226.47251865</v>
      </c>
      <c r="Z48" s="27">
        <v>0</v>
      </c>
      <c r="AA48" s="27">
        <v>35522722.07435403</v>
      </c>
      <c r="AB48" s="27">
        <v>74493539.984145075</v>
      </c>
      <c r="AC48" s="27">
        <v>2825980.3976950403</v>
      </c>
      <c r="AD48" s="20"/>
      <c r="AE48" s="20"/>
      <c r="AF48" s="20"/>
      <c r="AG48" s="20"/>
      <c r="AH48" s="27">
        <v>1420870520.2679193</v>
      </c>
    </row>
    <row r="49" spans="1:34" x14ac:dyDescent="0.25">
      <c r="A49" s="32">
        <v>2028</v>
      </c>
      <c r="B49" s="27">
        <v>234370680.35689968</v>
      </c>
      <c r="C49" s="27">
        <v>1322549.8685305787</v>
      </c>
      <c r="D49" s="27">
        <v>867986767.338696</v>
      </c>
      <c r="E49" s="27">
        <v>105855789.26185071</v>
      </c>
      <c r="F49" s="27">
        <v>0</v>
      </c>
      <c r="G49" s="27">
        <v>88860591.560194179</v>
      </c>
      <c r="H49" s="27">
        <v>1286802000.0896354</v>
      </c>
      <c r="I49" s="27"/>
      <c r="J49" s="27">
        <v>603769.26629088086</v>
      </c>
      <c r="K49" s="27">
        <v>5983254.6321847457</v>
      </c>
      <c r="L49" s="27">
        <v>1446143845.9145489</v>
      </c>
      <c r="M49" s="27">
        <v>186262716.79438415</v>
      </c>
      <c r="N49" s="27">
        <v>136207879.35415354</v>
      </c>
      <c r="O49" s="27"/>
      <c r="P49" s="27"/>
      <c r="Q49" s="27"/>
      <c r="R49" s="27"/>
      <c r="S49" s="27"/>
      <c r="T49" s="27"/>
      <c r="U49" s="27">
        <v>77592623.302624121</v>
      </c>
      <c r="V49" s="27">
        <v>765205475.60109973</v>
      </c>
      <c r="W49" s="27">
        <v>85344394.35046044</v>
      </c>
      <c r="X49" s="27">
        <v>166117731.02735743</v>
      </c>
      <c r="Y49" s="27">
        <v>270256910.95615661</v>
      </c>
      <c r="Z49" s="27">
        <v>0</v>
      </c>
      <c r="AA49" s="27">
        <v>36293323.8028403</v>
      </c>
      <c r="AB49" s="27">
        <v>77420028.753354087</v>
      </c>
      <c r="AC49" s="27">
        <v>2887284.9726815452</v>
      </c>
      <c r="AD49" s="20"/>
      <c r="AE49" s="20"/>
      <c r="AF49" s="20"/>
      <c r="AG49" s="20"/>
      <c r="AH49" s="27">
        <v>1463540469.5097158</v>
      </c>
    </row>
    <row r="50" spans="1:34" x14ac:dyDescent="0.25">
      <c r="A50" s="32">
        <v>2029</v>
      </c>
      <c r="B50" s="27">
        <v>242890026.69195044</v>
      </c>
      <c r="C50" s="27">
        <v>1229436.3553432389</v>
      </c>
      <c r="D50" s="27">
        <v>903312700.12663543</v>
      </c>
      <c r="E50" s="27">
        <v>107477365.16264148</v>
      </c>
      <c r="F50" s="27">
        <v>0</v>
      </c>
      <c r="G50" s="27">
        <v>93940090.442972854</v>
      </c>
      <c r="H50" s="27">
        <v>1298074812.4405642</v>
      </c>
      <c r="I50" s="27"/>
      <c r="J50" s="27">
        <v>610656.39482701104</v>
      </c>
      <c r="K50" s="27">
        <v>3035756.260932873</v>
      </c>
      <c r="L50" s="27">
        <v>1436595880.4217942</v>
      </c>
      <c r="M50" s="27">
        <v>193628101.39301428</v>
      </c>
      <c r="N50" s="27">
        <v>102116382.88127714</v>
      </c>
      <c r="O50" s="27"/>
      <c r="P50" s="27"/>
      <c r="Q50" s="27"/>
      <c r="R50" s="27"/>
      <c r="S50" s="27"/>
      <c r="T50" s="27"/>
      <c r="U50" s="27">
        <v>80413105.924228117</v>
      </c>
      <c r="V50" s="27">
        <v>794741586.8222872</v>
      </c>
      <c r="W50" s="27">
        <v>86047479.289398149</v>
      </c>
      <c r="X50" s="27">
        <v>174041155.77904668</v>
      </c>
      <c r="Y50" s="27">
        <v>280173459.35196429</v>
      </c>
      <c r="Z50" s="27">
        <v>0</v>
      </c>
      <c r="AA50" s="27">
        <v>37612581.80326809</v>
      </c>
      <c r="AB50" s="27">
        <v>81262454.856893957</v>
      </c>
      <c r="AC50" s="27">
        <v>2992237.4377800142</v>
      </c>
      <c r="AD50" s="20"/>
      <c r="AE50" s="20"/>
      <c r="AF50" s="20"/>
      <c r="AG50" s="20"/>
      <c r="AH50" s="27">
        <v>1523527684.4872043</v>
      </c>
    </row>
    <row r="51" spans="1:34" x14ac:dyDescent="0.25">
      <c r="A51" s="32">
        <v>2030</v>
      </c>
      <c r="B51" s="27">
        <v>254388702.72774816</v>
      </c>
      <c r="C51" s="27">
        <v>1172636.2152537806</v>
      </c>
      <c r="D51" s="27">
        <v>948462691.29344654</v>
      </c>
      <c r="E51" s="27">
        <v>110752079.25068733</v>
      </c>
      <c r="F51" s="27">
        <v>0</v>
      </c>
      <c r="G51" s="27">
        <v>99893743.701076195</v>
      </c>
      <c r="H51" s="27">
        <v>1310690443.3475225</v>
      </c>
      <c r="I51" s="27"/>
      <c r="J51" s="27">
        <v>618217.34790452849</v>
      </c>
      <c r="K51" s="27">
        <v>0</v>
      </c>
      <c r="L51" s="27">
        <v>1426526209.1683478</v>
      </c>
      <c r="M51" s="27">
        <v>201010511.29190353</v>
      </c>
      <c r="N51" s="27">
        <v>64842100.416743077</v>
      </c>
      <c r="O51" s="27"/>
      <c r="P51" s="27"/>
      <c r="Q51" s="27"/>
      <c r="R51" s="27"/>
      <c r="S51" s="27"/>
      <c r="T51" s="27"/>
      <c r="U51" s="27">
        <v>84219949.155497342</v>
      </c>
      <c r="V51" s="27">
        <v>834562757.96585977</v>
      </c>
      <c r="W51" s="27">
        <v>88166842.4611983</v>
      </c>
      <c r="X51" s="27">
        <v>183815908.46119404</v>
      </c>
      <c r="Y51" s="27">
        <v>293899919.96824425</v>
      </c>
      <c r="Z51" s="27">
        <v>0</v>
      </c>
      <c r="AA51" s="27">
        <v>39393202.02434542</v>
      </c>
      <c r="AB51" s="27">
        <v>85947028.916086882</v>
      </c>
      <c r="AC51" s="27">
        <v>3133893.1878650379</v>
      </c>
      <c r="AD51" s="20"/>
      <c r="AE51" s="20"/>
      <c r="AF51" s="20"/>
      <c r="AG51" s="20"/>
      <c r="AH51" s="27">
        <v>1598784583.6066811</v>
      </c>
    </row>
    <row r="52" spans="1:34" x14ac:dyDescent="0.25">
      <c r="A52" s="32">
        <v>2031</v>
      </c>
      <c r="B52" s="27">
        <v>267266666.74876884</v>
      </c>
      <c r="C52" s="27">
        <v>2831075.6487913113</v>
      </c>
      <c r="D52" s="27">
        <v>949126361.94024205</v>
      </c>
      <c r="E52" s="27">
        <v>120922279.59871835</v>
      </c>
      <c r="F52" s="27">
        <v>62548250.705222636</v>
      </c>
      <c r="G52" s="27">
        <v>107985286.55638611</v>
      </c>
      <c r="H52" s="27">
        <v>1321586611.8086498</v>
      </c>
      <c r="I52" s="27"/>
      <c r="J52" s="27">
        <v>625014.26428237651</v>
      </c>
      <c r="K52" s="27">
        <v>0</v>
      </c>
      <c r="L52" s="27">
        <v>1405108615.7308815</v>
      </c>
      <c r="M52" s="27">
        <v>201913660.8450574</v>
      </c>
      <c r="N52" s="27">
        <v>64980683.03417483</v>
      </c>
      <c r="O52" s="27"/>
      <c r="P52" s="27"/>
      <c r="Q52" s="27"/>
      <c r="R52" s="27"/>
      <c r="S52" s="27"/>
      <c r="T52" s="27"/>
      <c r="U52" s="27">
        <v>88483430.447893247</v>
      </c>
      <c r="V52" s="27">
        <v>879197602.78860903</v>
      </c>
      <c r="W52" s="27">
        <v>99015482.140432388</v>
      </c>
      <c r="X52" s="27">
        <v>148905158.29816949</v>
      </c>
      <c r="Y52" s="27">
        <v>327607776.73820955</v>
      </c>
      <c r="Z52" s="27">
        <v>0</v>
      </c>
      <c r="AA52" s="27">
        <v>41387411.015950158</v>
      </c>
      <c r="AB52" s="27">
        <v>66180070.354741968</v>
      </c>
      <c r="AC52" s="27">
        <v>3292540.8136687563</v>
      </c>
      <c r="AD52" s="20"/>
      <c r="AE52" s="20"/>
      <c r="AF52" s="20"/>
      <c r="AG52" s="20"/>
      <c r="AH52" s="27">
        <v>1790763125.93414</v>
      </c>
    </row>
    <row r="53" spans="1:34" x14ac:dyDescent="0.25">
      <c r="A53" s="32">
        <v>2032</v>
      </c>
      <c r="B53" s="27">
        <v>285355008.38736117</v>
      </c>
      <c r="C53" s="27">
        <v>2986740.2924642721</v>
      </c>
      <c r="D53" s="27">
        <v>1012463089.257522</v>
      </c>
      <c r="E53" s="27">
        <v>128106116.7840119</v>
      </c>
      <c r="F53" s="27">
        <v>68094035.590091512</v>
      </c>
      <c r="G53" s="27">
        <v>116267642.02546921</v>
      </c>
      <c r="H53" s="27">
        <v>1332460702.528827</v>
      </c>
      <c r="I53" s="27"/>
      <c r="J53" s="27">
        <v>631761.26662171877</v>
      </c>
      <c r="K53" s="27">
        <v>0</v>
      </c>
      <c r="L53" s="27">
        <v>1382966669.2236297</v>
      </c>
      <c r="M53" s="27">
        <v>202749743.17321736</v>
      </c>
      <c r="N53" s="27">
        <v>64826562.619857654</v>
      </c>
      <c r="O53" s="27"/>
      <c r="P53" s="27"/>
      <c r="Q53" s="27"/>
      <c r="R53" s="27"/>
      <c r="S53" s="27"/>
      <c r="T53" s="27"/>
      <c r="U53" s="27">
        <v>94471900.835039198</v>
      </c>
      <c r="V53" s="27">
        <v>941858153.86904025</v>
      </c>
      <c r="W53" s="27">
        <v>104669811.19198604</v>
      </c>
      <c r="X53" s="27">
        <v>158982911.00789255</v>
      </c>
      <c r="Y53" s="27">
        <v>349356741.16526431</v>
      </c>
      <c r="Z53" s="27">
        <v>0</v>
      </c>
      <c r="AA53" s="27">
        <v>44188469.745421402</v>
      </c>
      <c r="AB53" s="27">
        <v>70659071.559063315</v>
      </c>
      <c r="AC53" s="27">
        <v>3515376.6944807619</v>
      </c>
      <c r="AD53" s="20"/>
      <c r="AE53" s="20"/>
      <c r="AF53" s="20"/>
      <c r="AG53" s="20"/>
      <c r="AH53" s="27">
        <v>1922247287.5358987</v>
      </c>
    </row>
    <row r="54" spans="1:34" x14ac:dyDescent="0.25">
      <c r="A54" s="32">
        <v>2033</v>
      </c>
      <c r="B54" s="27">
        <v>295679427.25583637</v>
      </c>
      <c r="C54" s="27">
        <v>3005029.3864978408</v>
      </c>
      <c r="D54" s="27">
        <v>1051466989.967291</v>
      </c>
      <c r="E54" s="27">
        <v>130243059.02481419</v>
      </c>
      <c r="F54" s="27">
        <v>73836447.578348488</v>
      </c>
      <c r="G54" s="27">
        <v>122907323.94190061</v>
      </c>
      <c r="H54" s="27">
        <v>1343619540.3672535</v>
      </c>
      <c r="I54" s="27"/>
      <c r="J54" s="27">
        <v>638666.6033819553</v>
      </c>
      <c r="K54" s="27">
        <v>0</v>
      </c>
      <c r="L54" s="27">
        <v>1360158879.0496707</v>
      </c>
      <c r="M54" s="27">
        <v>203523475.14115673</v>
      </c>
      <c r="N54" s="27">
        <v>64370215.393482126</v>
      </c>
      <c r="O54" s="27"/>
      <c r="P54" s="27"/>
      <c r="Q54" s="27"/>
      <c r="R54" s="27"/>
      <c r="S54" s="27"/>
      <c r="T54" s="27"/>
      <c r="U54" s="27">
        <v>97889985.140038759</v>
      </c>
      <c r="V54" s="27">
        <v>977868481.67498064</v>
      </c>
      <c r="W54" s="27">
        <v>105841708.75822435</v>
      </c>
      <c r="X54" s="27">
        <v>164735065.75524035</v>
      </c>
      <c r="Y54" s="27">
        <v>360939682.42776376</v>
      </c>
      <c r="Z54" s="27">
        <v>0</v>
      </c>
      <c r="AA54" s="27">
        <v>45787251.11388924</v>
      </c>
      <c r="AB54" s="27">
        <v>73215584.780106962</v>
      </c>
      <c r="AC54" s="27">
        <v>3642566.4069704968</v>
      </c>
      <c r="AD54" s="20"/>
      <c r="AE54" s="20"/>
      <c r="AF54" s="20"/>
      <c r="AG54" s="20"/>
      <c r="AH54" s="27">
        <v>2017492238.5598454</v>
      </c>
    </row>
    <row r="55" spans="1:34" x14ac:dyDescent="0.25">
      <c r="A55" s="32">
        <v>2034</v>
      </c>
      <c r="B55" s="27">
        <v>302666342.20066679</v>
      </c>
      <c r="C55" s="27">
        <v>2963533.2161607994</v>
      </c>
      <c r="D55" s="27">
        <v>1080002442.3952394</v>
      </c>
      <c r="E55" s="27">
        <v>130190129.77566487</v>
      </c>
      <c r="F55" s="27">
        <v>79690087.891667038</v>
      </c>
      <c r="G55" s="27">
        <v>128860679.92242222</v>
      </c>
      <c r="H55" s="27">
        <v>1354038073.708576</v>
      </c>
      <c r="I55" s="27"/>
      <c r="J55" s="27">
        <v>645236.81933715998</v>
      </c>
      <c r="K55" s="27">
        <v>0</v>
      </c>
      <c r="L55" s="27">
        <v>1336664157.6169612</v>
      </c>
      <c r="M55" s="27">
        <v>204227809.15189418</v>
      </c>
      <c r="N55" s="27">
        <v>63598458.688912027</v>
      </c>
      <c r="O55" s="27"/>
      <c r="P55" s="27"/>
      <c r="Q55" s="27"/>
      <c r="R55" s="27"/>
      <c r="S55" s="27"/>
      <c r="T55" s="27"/>
      <c r="U55" s="27">
        <v>100203128.82565773</v>
      </c>
      <c r="V55" s="27">
        <v>1002410036.4233086</v>
      </c>
      <c r="W55" s="27">
        <v>105065428.96550404</v>
      </c>
      <c r="X55" s="27">
        <v>168627760.97433382</v>
      </c>
      <c r="Y55" s="27">
        <v>368143910.90939891</v>
      </c>
      <c r="Z55" s="27">
        <v>0</v>
      </c>
      <c r="AA55" s="27">
        <v>46869205.418452747</v>
      </c>
      <c r="AB55" s="27">
        <v>74945671.544148251</v>
      </c>
      <c r="AC55" s="27">
        <v>3728640.3753307597</v>
      </c>
      <c r="AD55" s="20"/>
      <c r="AE55" s="20"/>
      <c r="AF55" s="20"/>
      <c r="AG55" s="20"/>
      <c r="AH55" s="27">
        <v>2097368200.5812159</v>
      </c>
    </row>
    <row r="56" spans="1:34" x14ac:dyDescent="0.25">
      <c r="A56" s="32">
        <v>2035</v>
      </c>
      <c r="B56" s="27">
        <v>306865973.18129897</v>
      </c>
      <c r="C56" s="27">
        <v>2874752.1244805865</v>
      </c>
      <c r="D56" s="27">
        <v>1099676947.3600392</v>
      </c>
      <c r="E56" s="27">
        <v>128381927.29300106</v>
      </c>
      <c r="F56" s="27">
        <v>85540050.096420422</v>
      </c>
      <c r="G56" s="27">
        <v>134169196.86917917</v>
      </c>
      <c r="H56" s="27">
        <v>1365077421.7601686</v>
      </c>
      <c r="I56" s="27"/>
      <c r="J56" s="27">
        <v>652130.97925213329</v>
      </c>
      <c r="K56" s="27">
        <v>0</v>
      </c>
      <c r="L56" s="27">
        <v>1312565866.4812317</v>
      </c>
      <c r="M56" s="27">
        <v>204871391.85818166</v>
      </c>
      <c r="N56" s="27">
        <v>62503136.499106273</v>
      </c>
      <c r="O56" s="27"/>
      <c r="P56" s="27"/>
      <c r="Q56" s="27"/>
      <c r="R56" s="27"/>
      <c r="S56" s="27"/>
      <c r="T56" s="27"/>
      <c r="U56" s="27">
        <v>101593492.09206124</v>
      </c>
      <c r="V56" s="27">
        <v>1017344033.0041984</v>
      </c>
      <c r="W56" s="27">
        <v>102739173.34953983</v>
      </c>
      <c r="X56" s="27">
        <v>170967546.64073217</v>
      </c>
      <c r="Y56" s="27">
        <v>371722435.92477077</v>
      </c>
      <c r="Z56" s="27">
        <v>0</v>
      </c>
      <c r="AA56" s="27">
        <v>47519536.623705961</v>
      </c>
      <c r="AB56" s="27">
        <v>75985576.284770057</v>
      </c>
      <c r="AC56" s="27">
        <v>3780376.9295905498</v>
      </c>
      <c r="AD56" s="20"/>
      <c r="AE56" s="20"/>
      <c r="AF56" s="20"/>
      <c r="AG56" s="20"/>
      <c r="AH56" s="27">
        <v>2163652057.5867996</v>
      </c>
    </row>
    <row r="57" spans="1:34" x14ac:dyDescent="0.25">
      <c r="A57" s="32">
        <v>2036</v>
      </c>
      <c r="B57" s="27">
        <v>307630371.65103561</v>
      </c>
      <c r="C57" s="27">
        <v>2732808.0968402484</v>
      </c>
      <c r="D57" s="27">
        <v>1108246358.5265059</v>
      </c>
      <c r="E57" s="27">
        <v>124552716.26293346</v>
      </c>
      <c r="F57" s="27">
        <v>91198702.65994224</v>
      </c>
      <c r="G57" s="27">
        <v>138544371.65915298</v>
      </c>
      <c r="H57" s="27">
        <v>1373589042.2066205</v>
      </c>
      <c r="I57" s="27"/>
      <c r="J57" s="27">
        <v>657864.19457781105</v>
      </c>
      <c r="K57" s="27">
        <v>0</v>
      </c>
      <c r="L57" s="27">
        <v>1287727751.2278678</v>
      </c>
      <c r="M57" s="27">
        <v>205428596.67752266</v>
      </c>
      <c r="N57" s="27">
        <v>61065760.930167682</v>
      </c>
      <c r="O57" s="27"/>
      <c r="P57" s="27"/>
      <c r="Q57" s="27"/>
      <c r="R57" s="27"/>
      <c r="S57" s="27"/>
      <c r="T57" s="27"/>
      <c r="U57" s="27">
        <v>101846559.93495435</v>
      </c>
      <c r="V57" s="27">
        <v>1020393261.6637821</v>
      </c>
      <c r="W57" s="27">
        <v>98651601.838153094</v>
      </c>
      <c r="X57" s="27">
        <v>171393424.19786894</v>
      </c>
      <c r="Y57" s="27">
        <v>370892625.55857044</v>
      </c>
      <c r="Z57" s="27">
        <v>0</v>
      </c>
      <c r="AA57" s="27">
        <v>47637907.066349663</v>
      </c>
      <c r="AB57" s="27">
        <v>76174855.19905284</v>
      </c>
      <c r="AC57" s="27">
        <v>3789793.7909976542</v>
      </c>
      <c r="AD57" s="20"/>
      <c r="AE57" s="20"/>
      <c r="AF57" s="20"/>
      <c r="AG57" s="20"/>
      <c r="AH57" s="27">
        <v>2211720284.5606856</v>
      </c>
    </row>
    <row r="58" spans="1:34" x14ac:dyDescent="0.25">
      <c r="A58" s="32">
        <v>2037</v>
      </c>
      <c r="B58" s="27">
        <v>277939195.58519191</v>
      </c>
      <c r="C58" s="27">
        <v>2163324.3982158769</v>
      </c>
      <c r="D58" s="27">
        <v>1017163352.9637957</v>
      </c>
      <c r="E58" s="27">
        <v>104024296.02796853</v>
      </c>
      <c r="F58" s="27">
        <v>93562188.305545896</v>
      </c>
      <c r="G58" s="27">
        <v>133458239.49087395</v>
      </c>
      <c r="H58" s="27">
        <v>1253264780.1519358</v>
      </c>
      <c r="I58" s="27"/>
      <c r="J58" s="27">
        <v>601335.6751815147</v>
      </c>
      <c r="K58" s="27">
        <v>0</v>
      </c>
      <c r="L58" s="27">
        <v>1256727460.2157505</v>
      </c>
      <c r="M58" s="27">
        <v>205009164.59830204</v>
      </c>
      <c r="N58" s="27">
        <v>59019939.42760805</v>
      </c>
      <c r="O58" s="27"/>
      <c r="P58" s="27"/>
      <c r="Q58" s="27"/>
      <c r="R58" s="27"/>
      <c r="S58" s="27"/>
      <c r="T58" s="27"/>
      <c r="U58" s="27">
        <v>92016762.810243279</v>
      </c>
      <c r="V58" s="27">
        <v>917939902.24552882</v>
      </c>
      <c r="W58" s="27">
        <v>80224275.77401346</v>
      </c>
      <c r="X58" s="27">
        <v>154851259.30343729</v>
      </c>
      <c r="Y58" s="27">
        <v>331495626.78337812</v>
      </c>
      <c r="Z58" s="27">
        <v>0</v>
      </c>
      <c r="AA58" s="27">
        <v>43040098.733823478</v>
      </c>
      <c r="AB58" s="27">
        <v>68822781.912638679</v>
      </c>
      <c r="AC58" s="27">
        <v>3424019.0006287899</v>
      </c>
      <c r="AD58" s="20"/>
      <c r="AE58" s="20"/>
      <c r="AF58" s="20"/>
      <c r="AG58" s="20"/>
      <c r="AH58" s="27">
        <v>2085762592.1668382</v>
      </c>
    </row>
    <row r="59" spans="1:34" x14ac:dyDescent="0.25">
      <c r="A59" s="32">
        <v>2038</v>
      </c>
      <c r="B59" s="27">
        <v>274691407.03841186</v>
      </c>
      <c r="C59" s="27">
        <v>1990803.7130425985</v>
      </c>
      <c r="D59" s="27">
        <v>1011220389.9348168</v>
      </c>
      <c r="E59" s="27">
        <v>98711585.878926679</v>
      </c>
      <c r="F59" s="27">
        <v>97846413.927701995</v>
      </c>
      <c r="G59" s="27">
        <v>135889210.33073428</v>
      </c>
      <c r="H59" s="27">
        <v>1254878637.3863585</v>
      </c>
      <c r="I59" s="27"/>
      <c r="J59" s="27">
        <v>603699.7860647263</v>
      </c>
      <c r="K59" s="27">
        <v>0</v>
      </c>
      <c r="L59" s="27">
        <v>1225529342.7106941</v>
      </c>
      <c r="M59" s="27">
        <v>204540961.72692487</v>
      </c>
      <c r="N59" s="27">
        <v>56642112.478225358</v>
      </c>
      <c r="O59" s="27"/>
      <c r="P59" s="27"/>
      <c r="Q59" s="27"/>
      <c r="R59" s="27"/>
      <c r="S59" s="27"/>
      <c r="T59" s="27"/>
      <c r="U59" s="27">
        <v>90941524.077765465</v>
      </c>
      <c r="V59" s="27">
        <v>907232372.89330781</v>
      </c>
      <c r="W59" s="27">
        <v>74997620.379977092</v>
      </c>
      <c r="X59" s="27">
        <v>153041783.86992997</v>
      </c>
      <c r="Y59" s="27">
        <v>325888193.64202678</v>
      </c>
      <c r="Z59" s="27">
        <v>0</v>
      </c>
      <c r="AA59" s="27">
        <v>42537164.487987086</v>
      </c>
      <c r="AB59" s="27">
        <v>68018570.608857751</v>
      </c>
      <c r="AC59" s="27">
        <v>3384008.4880028744</v>
      </c>
      <c r="AD59" s="20"/>
      <c r="AE59" s="20"/>
      <c r="AF59" s="20"/>
      <c r="AG59" s="20"/>
      <c r="AH59" s="27">
        <v>2103535207.9484832</v>
      </c>
    </row>
    <row r="60" spans="1:34" x14ac:dyDescent="0.25">
      <c r="A60" s="32">
        <v>2039</v>
      </c>
      <c r="B60" s="27">
        <v>271112003.80304319</v>
      </c>
      <c r="C60" s="27">
        <v>1816840.4924271374</v>
      </c>
      <c r="D60" s="27">
        <v>1004018285.9828131</v>
      </c>
      <c r="E60" s="27">
        <v>93306444.233815685</v>
      </c>
      <c r="F60" s="27">
        <v>101977426.14651117</v>
      </c>
      <c r="G60" s="27">
        <v>138130092.66035986</v>
      </c>
      <c r="H60" s="27">
        <v>1257674500.813961</v>
      </c>
      <c r="I60" s="27"/>
      <c r="J60" s="27">
        <v>606624.61159273284</v>
      </c>
      <c r="K60" s="27">
        <v>0</v>
      </c>
      <c r="L60" s="27">
        <v>1194233908.7411144</v>
      </c>
      <c r="M60" s="27">
        <v>204037790.49368232</v>
      </c>
      <c r="N60" s="27">
        <v>53929423.070414975</v>
      </c>
      <c r="O60" s="27"/>
      <c r="P60" s="27"/>
      <c r="Q60" s="27"/>
      <c r="R60" s="27"/>
      <c r="S60" s="27"/>
      <c r="T60" s="27"/>
      <c r="U60" s="27">
        <v>89756498.346444413</v>
      </c>
      <c r="V60" s="27">
        <v>895327440.4116503</v>
      </c>
      <c r="W60" s="27">
        <v>69708414.849635586</v>
      </c>
      <c r="X60" s="27">
        <v>151047552.37125772</v>
      </c>
      <c r="Y60" s="27">
        <v>319898653.65167326</v>
      </c>
      <c r="Z60" s="27">
        <v>0</v>
      </c>
      <c r="AA60" s="27">
        <v>41982878.25882072</v>
      </c>
      <c r="AB60" s="27">
        <v>67132245.498336747</v>
      </c>
      <c r="AC60" s="27">
        <v>3339912.7113600378</v>
      </c>
      <c r="AD60" s="20"/>
      <c r="AE60" s="20"/>
      <c r="AF60" s="20"/>
      <c r="AG60" s="20"/>
      <c r="AH60" s="27">
        <v>2118493364.7941985</v>
      </c>
    </row>
    <row r="61" spans="1:34" x14ac:dyDescent="0.25">
      <c r="A61" s="32">
        <v>2040</v>
      </c>
      <c r="B61" s="27">
        <v>267432822.43169251</v>
      </c>
      <c r="C61" s="27">
        <v>1644696.7007512429</v>
      </c>
      <c r="D61" s="27">
        <v>996319628.75128639</v>
      </c>
      <c r="E61" s="27">
        <v>87936196.445406735</v>
      </c>
      <c r="F61" s="27">
        <v>105980038.08969569</v>
      </c>
      <c r="G61" s="27">
        <v>140252707.83517495</v>
      </c>
      <c r="H61" s="27">
        <v>1258576844.1479194</v>
      </c>
      <c r="I61" s="27"/>
      <c r="J61" s="27">
        <v>608623.38109265012</v>
      </c>
      <c r="K61" s="27">
        <v>0</v>
      </c>
      <c r="L61" s="27">
        <v>1162741787.8262424</v>
      </c>
      <c r="M61" s="27">
        <v>203479812.86959243</v>
      </c>
      <c r="N61" s="27">
        <v>50869953.2173981</v>
      </c>
      <c r="O61" s="27"/>
      <c r="P61" s="27"/>
      <c r="Q61" s="27"/>
      <c r="R61" s="27"/>
      <c r="S61" s="27"/>
      <c r="T61" s="27"/>
      <c r="U61" s="27">
        <v>88538439.271074712</v>
      </c>
      <c r="V61" s="27">
        <v>883025004.25094891</v>
      </c>
      <c r="W61" s="27">
        <v>64466033.356672958</v>
      </c>
      <c r="X61" s="27">
        <v>148997730.40440661</v>
      </c>
      <c r="Y61" s="27">
        <v>313820678.54751962</v>
      </c>
      <c r="Z61" s="27">
        <v>0</v>
      </c>
      <c r="AA61" s="27">
        <v>41413140.949373759</v>
      </c>
      <c r="AB61" s="27">
        <v>66221213.513069592</v>
      </c>
      <c r="AC61" s="27">
        <v>3294587.7369686365</v>
      </c>
      <c r="AD61" s="20"/>
      <c r="AE61" s="20"/>
      <c r="AF61" s="20"/>
      <c r="AG61" s="20"/>
      <c r="AH61" s="27">
        <v>2131959676.845268</v>
      </c>
    </row>
    <row r="62" spans="1:34" x14ac:dyDescent="0.25">
      <c r="A62" s="32">
        <v>2041</v>
      </c>
      <c r="B62" s="27">
        <v>265448128.08161893</v>
      </c>
      <c r="C62" s="27">
        <v>1496787.4525947305</v>
      </c>
      <c r="D62" s="27">
        <v>994091667.12826037</v>
      </c>
      <c r="E62" s="27">
        <v>83507500.023261368</v>
      </c>
      <c r="F62" s="27">
        <v>110149657.83210002</v>
      </c>
      <c r="G62" s="27">
        <v>142889614.22197798</v>
      </c>
      <c r="H62" s="27">
        <v>1261835061.4526031</v>
      </c>
      <c r="I62" s="27"/>
      <c r="J62" s="27">
        <v>611771.19948495296</v>
      </c>
      <c r="K62" s="27">
        <v>0</v>
      </c>
      <c r="L62" s="27">
        <v>1128001888.2261245</v>
      </c>
      <c r="M62" s="27">
        <v>209193077.45284492</v>
      </c>
      <c r="N62" s="27">
        <v>52737750.61836426</v>
      </c>
      <c r="O62" s="27"/>
      <c r="P62" s="27"/>
      <c r="Q62" s="27"/>
      <c r="R62" s="27"/>
      <c r="S62" s="27"/>
      <c r="T62" s="27"/>
      <c r="U62" s="27">
        <v>87881370.559060469</v>
      </c>
      <c r="V62" s="27">
        <v>872931735.76390815</v>
      </c>
      <c r="W62" s="27">
        <v>60034511.077092819</v>
      </c>
      <c r="X62" s="27">
        <v>147891976.25269637</v>
      </c>
      <c r="Y62" s="27">
        <v>309893769.07572287</v>
      </c>
      <c r="Z62" s="27">
        <v>0</v>
      </c>
      <c r="AA62" s="27">
        <v>41105802.358270109</v>
      </c>
      <c r="AB62" s="27">
        <v>65729767.223420784</v>
      </c>
      <c r="AC62" s="27">
        <v>3270137.6728070048</v>
      </c>
      <c r="AD62" s="20"/>
      <c r="AE62" s="20"/>
      <c r="AF62" s="20"/>
      <c r="AG62" s="20"/>
      <c r="AH62" s="27">
        <v>2154980468.9270091</v>
      </c>
    </row>
    <row r="63" spans="1:34" x14ac:dyDescent="0.25">
      <c r="A63" s="32">
        <v>2042</v>
      </c>
      <c r="B63" s="27">
        <v>265093966.9370895</v>
      </c>
      <c r="C63" s="27">
        <v>1369959.2734933975</v>
      </c>
      <c r="D63" s="27">
        <v>997214255.06253314</v>
      </c>
      <c r="E63" s="27">
        <v>79922521.416962966</v>
      </c>
      <c r="F63" s="27">
        <v>114561747.25590879</v>
      </c>
      <c r="G63" s="27">
        <v>146082076.21836883</v>
      </c>
      <c r="H63" s="27">
        <v>1263888145.327558</v>
      </c>
      <c r="I63" s="27"/>
      <c r="J63" s="27">
        <v>614315.46328008256</v>
      </c>
      <c r="K63" s="27">
        <v>0</v>
      </c>
      <c r="L63" s="27">
        <v>1092535662.7573564</v>
      </c>
      <c r="M63" s="27">
        <v>214963773.64523128</v>
      </c>
      <c r="N63" s="27">
        <v>54626783.137867831</v>
      </c>
      <c r="O63" s="27"/>
      <c r="P63" s="27"/>
      <c r="Q63" s="27"/>
      <c r="R63" s="27"/>
      <c r="S63" s="27"/>
      <c r="T63" s="27"/>
      <c r="U63" s="27">
        <v>87764119.151016742</v>
      </c>
      <c r="V63" s="27">
        <v>868510604.2690047</v>
      </c>
      <c r="W63" s="27">
        <v>56318026.897724748</v>
      </c>
      <c r="X63" s="27">
        <v>147694658.63755661</v>
      </c>
      <c r="Y63" s="27">
        <v>308010376.33163369</v>
      </c>
      <c r="Z63" s="27">
        <v>0</v>
      </c>
      <c r="AA63" s="27">
        <v>41050958.957733691</v>
      </c>
      <c r="AB63" s="27">
        <v>65642070.505580738</v>
      </c>
      <c r="AC63" s="27">
        <v>3265774.6520189438</v>
      </c>
      <c r="AD63" s="20"/>
      <c r="AE63" s="20"/>
      <c r="AF63" s="20"/>
      <c r="AG63" s="20"/>
      <c r="AH63" s="27">
        <v>2187835951.1602578</v>
      </c>
    </row>
    <row r="64" spans="1:34" x14ac:dyDescent="0.25">
      <c r="A64" s="32">
        <v>2043</v>
      </c>
      <c r="B64" s="27">
        <v>268075152.90395403</v>
      </c>
      <c r="C64" s="27">
        <v>1281811.5469072443</v>
      </c>
      <c r="D64" s="27">
        <v>1011489755.7911836</v>
      </c>
      <c r="E64" s="27">
        <v>77939809.869123131</v>
      </c>
      <c r="F64" s="27">
        <v>119632053.63756867</v>
      </c>
      <c r="G64" s="27">
        <v>150531344.53707212</v>
      </c>
      <c r="H64" s="27">
        <v>1265874698.7933028</v>
      </c>
      <c r="I64" s="27"/>
      <c r="J64" s="27">
        <v>616829.81873199891</v>
      </c>
      <c r="K64" s="27">
        <v>0</v>
      </c>
      <c r="L64" s="27">
        <v>1056347458.929186</v>
      </c>
      <c r="M64" s="27">
        <v>220791497.04942423</v>
      </c>
      <c r="N64" s="27">
        <v>56536906.252547979</v>
      </c>
      <c r="O64" s="27"/>
      <c r="P64" s="27"/>
      <c r="Q64" s="27"/>
      <c r="R64" s="27"/>
      <c r="S64" s="27"/>
      <c r="T64" s="27"/>
      <c r="U64" s="27">
        <v>88751094.310921103</v>
      </c>
      <c r="V64" s="27">
        <v>875576267.34847331</v>
      </c>
      <c r="W64" s="27">
        <v>53934794.215512007</v>
      </c>
      <c r="X64" s="27">
        <v>149355598.90262035</v>
      </c>
      <c r="Y64" s="27">
        <v>310254804.8292554</v>
      </c>
      <c r="Z64" s="27">
        <v>0</v>
      </c>
      <c r="AA64" s="27">
        <v>41512608.629301742</v>
      </c>
      <c r="AB64" s="27">
        <v>66380266.178942375</v>
      </c>
      <c r="AC64" s="27">
        <v>3302500.8049225085</v>
      </c>
      <c r="AD64" s="20"/>
      <c r="AE64" s="20"/>
      <c r="AF64" s="20"/>
      <c r="AG64" s="20"/>
      <c r="AH64" s="27">
        <v>2242080301.8102579</v>
      </c>
    </row>
    <row r="65" spans="1:34" x14ac:dyDescent="0.25">
      <c r="A65" s="32">
        <v>2044</v>
      </c>
      <c r="B65" s="27">
        <v>273136588.6657967</v>
      </c>
      <c r="C65" s="27">
        <v>1214221.4303735034</v>
      </c>
      <c r="D65" s="27">
        <v>1032827677.658392</v>
      </c>
      <c r="E65" s="27">
        <v>76857164.854492843</v>
      </c>
      <c r="F65" s="27">
        <v>125243173.30783001</v>
      </c>
      <c r="G65" s="27">
        <v>155861160.06504491</v>
      </c>
      <c r="H65" s="27">
        <v>1268407110.7126985</v>
      </c>
      <c r="I65" s="27"/>
      <c r="J65" s="27">
        <v>619615.227833546</v>
      </c>
      <c r="K65" s="27">
        <v>0</v>
      </c>
      <c r="L65" s="27">
        <v>1019473744.0217794</v>
      </c>
      <c r="M65" s="27">
        <v>226682985.435431</v>
      </c>
      <c r="N65" s="27">
        <v>58469817.671837345</v>
      </c>
      <c r="O65" s="27"/>
      <c r="P65" s="27"/>
      <c r="Q65" s="27"/>
      <c r="R65" s="27"/>
      <c r="S65" s="27"/>
      <c r="T65" s="27"/>
      <c r="U65" s="27">
        <v>90426773.529161409</v>
      </c>
      <c r="V65" s="27">
        <v>889713162.43178225</v>
      </c>
      <c r="W65" s="27">
        <v>52279190.539605759</v>
      </c>
      <c r="X65" s="27">
        <v>152175531.15418494</v>
      </c>
      <c r="Y65" s="27">
        <v>315031741.32228899</v>
      </c>
      <c r="Z65" s="27">
        <v>0</v>
      </c>
      <c r="AA65" s="27">
        <v>42296394.070091635</v>
      </c>
      <c r="AB65" s="27">
        <v>67633569.401859939</v>
      </c>
      <c r="AC65" s="27">
        <v>3364854.1990975109</v>
      </c>
      <c r="AD65" s="20"/>
      <c r="AE65" s="20"/>
      <c r="AF65" s="20"/>
      <c r="AG65" s="20"/>
      <c r="AH65" s="27">
        <v>2310685929.6076608</v>
      </c>
    </row>
    <row r="66" spans="1:34" x14ac:dyDescent="0.25">
      <c r="A66" s="32">
        <v>2045</v>
      </c>
      <c r="B66" s="27">
        <v>279583723.52443963</v>
      </c>
      <c r="C66" s="27">
        <v>1157098.7292142783</v>
      </c>
      <c r="D66" s="27">
        <v>1058965509.723219</v>
      </c>
      <c r="E66" s="27">
        <v>76284294.009481087</v>
      </c>
      <c r="F66" s="27">
        <v>131332375.9162457</v>
      </c>
      <c r="G66" s="27">
        <v>161864968.49830034</v>
      </c>
      <c r="H66" s="27">
        <v>1270898749.1137812</v>
      </c>
      <c r="I66" s="27"/>
      <c r="J66" s="27">
        <v>622387.24116351723</v>
      </c>
      <c r="K66" s="27">
        <v>0</v>
      </c>
      <c r="L66" s="27">
        <v>981914608.70257366</v>
      </c>
      <c r="M66" s="27">
        <v>232638230.36953291</v>
      </c>
      <c r="N66" s="27">
        <v>60425514.381696858</v>
      </c>
      <c r="O66" s="27"/>
      <c r="P66" s="27"/>
      <c r="Q66" s="27"/>
      <c r="R66" s="27"/>
      <c r="S66" s="27"/>
      <c r="T66" s="27"/>
      <c r="U66" s="27">
        <v>92561213.322169185</v>
      </c>
      <c r="V66" s="27">
        <v>908476188.85258591</v>
      </c>
      <c r="W66" s="27">
        <v>51014288.276950821</v>
      </c>
      <c r="X66" s="27">
        <v>155767492.87681308</v>
      </c>
      <c r="Y66" s="27">
        <v>321457643.19562554</v>
      </c>
      <c r="Z66" s="27">
        <v>0</v>
      </c>
      <c r="AA66" s="27">
        <v>43294761.070046894</v>
      </c>
      <c r="AB66" s="27">
        <v>69229996.834139213</v>
      </c>
      <c r="AC66" s="27">
        <v>3444278.4494596636</v>
      </c>
      <c r="AD66" s="20"/>
      <c r="AE66" s="20"/>
      <c r="AF66" s="20"/>
      <c r="AG66" s="20"/>
      <c r="AH66" s="27">
        <v>2389781425.7690477</v>
      </c>
    </row>
    <row r="67" spans="1:34" x14ac:dyDescent="0.25">
      <c r="A67" s="32">
        <v>2046</v>
      </c>
      <c r="B67" s="27">
        <v>286960848.54151183</v>
      </c>
      <c r="C67" s="27">
        <v>1104027.8686376386</v>
      </c>
      <c r="D67" s="27">
        <v>1088408448.2572217</v>
      </c>
      <c r="E67" s="27">
        <v>75970817.542452589</v>
      </c>
      <c r="F67" s="27">
        <v>137851022.8289513</v>
      </c>
      <c r="G67" s="27">
        <v>168401694.71769843</v>
      </c>
      <c r="H67" s="27">
        <v>1273340763.8576536</v>
      </c>
      <c r="I67" s="27"/>
      <c r="J67" s="27">
        <v>625146.2498986331</v>
      </c>
      <c r="K67" s="27">
        <v>0</v>
      </c>
      <c r="L67" s="27">
        <v>943670143.62301767</v>
      </c>
      <c r="M67" s="27">
        <v>238657223.41949877</v>
      </c>
      <c r="N67" s="27">
        <v>62403993.368618935</v>
      </c>
      <c r="O67" s="27"/>
      <c r="P67" s="27"/>
      <c r="Q67" s="27"/>
      <c r="R67" s="27"/>
      <c r="S67" s="27"/>
      <c r="T67" s="27"/>
      <c r="U67" s="27">
        <v>95003543.060830355</v>
      </c>
      <c r="V67" s="27">
        <v>930266408.81779253</v>
      </c>
      <c r="W67" s="27">
        <v>49924988.496490031</v>
      </c>
      <c r="X67" s="27">
        <v>159877590.03862992</v>
      </c>
      <c r="Y67" s="27">
        <v>328955211.73881853</v>
      </c>
      <c r="Z67" s="27">
        <v>0</v>
      </c>
      <c r="AA67" s="27">
        <v>44437141.109098002</v>
      </c>
      <c r="AB67" s="27">
        <v>71056706.683835432</v>
      </c>
      <c r="AC67" s="27">
        <v>3535159.5365092261</v>
      </c>
      <c r="AD67" s="20"/>
      <c r="AE67" s="20"/>
      <c r="AF67" s="20"/>
      <c r="AG67" s="20"/>
      <c r="AH67" s="27">
        <v>2476768056.9496346</v>
      </c>
    </row>
    <row r="68" spans="1:34" x14ac:dyDescent="0.25">
      <c r="A68" s="32">
        <v>2047</v>
      </c>
      <c r="B68" s="27">
        <v>294772443.61001104</v>
      </c>
      <c r="C68" s="27">
        <v>1048978.8427470387</v>
      </c>
      <c r="D68" s="27">
        <v>1119497684.574548</v>
      </c>
      <c r="E68" s="27">
        <v>75670806.825154111</v>
      </c>
      <c r="F68" s="27">
        <v>144711675.28143421</v>
      </c>
      <c r="G68" s="27">
        <v>175292300.10136735</v>
      </c>
      <c r="H68" s="27">
        <v>1275747535.5398328</v>
      </c>
      <c r="I68" s="27"/>
      <c r="J68" s="27">
        <v>627891.94753868773</v>
      </c>
      <c r="K68" s="27">
        <v>0</v>
      </c>
      <c r="L68" s="27">
        <v>904740439.41857505</v>
      </c>
      <c r="M68" s="27">
        <v>244739956.15458414</v>
      </c>
      <c r="N68" s="27">
        <v>64405251.619627409</v>
      </c>
      <c r="O68" s="27"/>
      <c r="P68" s="27"/>
      <c r="Q68" s="27"/>
      <c r="R68" s="27"/>
      <c r="S68" s="27"/>
      <c r="T68" s="27"/>
      <c r="U68" s="27">
        <v>97589711.91360575</v>
      </c>
      <c r="V68" s="27">
        <v>953369879.09480464</v>
      </c>
      <c r="W68" s="27">
        <v>48804959.565017961</v>
      </c>
      <c r="X68" s="27">
        <v>164229748.18235266</v>
      </c>
      <c r="Y68" s="27">
        <v>336907854.83361703</v>
      </c>
      <c r="Z68" s="27">
        <v>0</v>
      </c>
      <c r="AA68" s="27">
        <v>45646800.733783342</v>
      </c>
      <c r="AB68" s="27">
        <v>72990999.192156687</v>
      </c>
      <c r="AC68" s="27">
        <v>3631392.9946346623</v>
      </c>
      <c r="AD68" s="20"/>
      <c r="AE68" s="20"/>
      <c r="AF68" s="20"/>
      <c r="AG68" s="20"/>
      <c r="AH68" s="27">
        <v>2568549275.264945</v>
      </c>
    </row>
    <row r="69" spans="1:34" x14ac:dyDescent="0.25">
      <c r="A69" s="32">
        <v>2048</v>
      </c>
      <c r="B69" s="27">
        <v>299388185.09844643</v>
      </c>
      <c r="C69" s="27">
        <v>957452.53615268739</v>
      </c>
      <c r="D69" s="27">
        <v>1139771623.2715387</v>
      </c>
      <c r="E69" s="27">
        <v>73851831.039000332</v>
      </c>
      <c r="F69" s="27">
        <v>150920257.69549772</v>
      </c>
      <c r="G69" s="27">
        <v>180962795.84401917</v>
      </c>
      <c r="H69" s="27">
        <v>1277504039.3184183</v>
      </c>
      <c r="I69" s="27"/>
      <c r="J69" s="27">
        <v>630327.07503285445</v>
      </c>
      <c r="K69" s="27">
        <v>0</v>
      </c>
      <c r="L69" s="27">
        <v>865099139.16549432</v>
      </c>
      <c r="M69" s="27">
        <v>250878750.35799351</v>
      </c>
      <c r="N69" s="27">
        <v>66427255.328779057</v>
      </c>
      <c r="O69" s="27"/>
      <c r="P69" s="27"/>
      <c r="Q69" s="27"/>
      <c r="R69" s="27"/>
      <c r="S69" s="27"/>
      <c r="T69" s="27"/>
      <c r="U69" s="27">
        <v>99117836.037446693</v>
      </c>
      <c r="V69" s="27">
        <v>965482237.16464686</v>
      </c>
      <c r="W69" s="27">
        <v>46424493.770757213</v>
      </c>
      <c r="X69" s="27">
        <v>166801365.98026097</v>
      </c>
      <c r="Y69" s="27">
        <v>340912207.5530147</v>
      </c>
      <c r="Z69" s="27">
        <v>0</v>
      </c>
      <c r="AA69" s="27">
        <v>46361568.469128326</v>
      </c>
      <c r="AB69" s="27">
        <v>74133940.435671672</v>
      </c>
      <c r="AC69" s="27">
        <v>3688255.7430682448</v>
      </c>
      <c r="AD69" s="20"/>
      <c r="AE69" s="20"/>
      <c r="AF69" s="20"/>
      <c r="AG69" s="20"/>
      <c r="AH69" s="27">
        <v>2639668593.7048445</v>
      </c>
    </row>
    <row r="70" spans="1:34" x14ac:dyDescent="0.25">
      <c r="A70" s="32">
        <v>2049</v>
      </c>
      <c r="B70" s="27">
        <v>303050379.37723315</v>
      </c>
      <c r="C70" s="27">
        <v>853593.43540858198</v>
      </c>
      <c r="D70" s="27">
        <v>1156825523.8782957</v>
      </c>
      <c r="E70" s="27">
        <v>71539319.696246669</v>
      </c>
      <c r="F70" s="27">
        <v>156987204.21819502</v>
      </c>
      <c r="G70" s="27">
        <v>186308519.05291167</v>
      </c>
      <c r="H70" s="27">
        <v>1278583617.722486</v>
      </c>
      <c r="I70" s="27"/>
      <c r="J70" s="27">
        <v>632436.737462661</v>
      </c>
      <c r="K70" s="27">
        <v>0</v>
      </c>
      <c r="L70" s="27">
        <v>824725557.66812849</v>
      </c>
      <c r="M70" s="27">
        <v>257065400.23919791</v>
      </c>
      <c r="N70" s="27">
        <v>68467782.146033347</v>
      </c>
      <c r="O70" s="27"/>
      <c r="P70" s="27"/>
      <c r="Q70" s="27"/>
      <c r="R70" s="27"/>
      <c r="S70" s="27"/>
      <c r="T70" s="27"/>
      <c r="U70" s="27">
        <v>100330271.23071525</v>
      </c>
      <c r="V70" s="27">
        <v>974277374.12956083</v>
      </c>
      <c r="W70" s="27">
        <v>43625739.428273425</v>
      </c>
      <c r="X70" s="27">
        <v>168841723.74516729</v>
      </c>
      <c r="Y70" s="27">
        <v>343721445.15843189</v>
      </c>
      <c r="Z70" s="27">
        <v>0</v>
      </c>
      <c r="AA70" s="27">
        <v>46928675.253076375</v>
      </c>
      <c r="AB70" s="27">
        <v>75040766.108963087</v>
      </c>
      <c r="AC70" s="27">
        <v>3733371.4482071204</v>
      </c>
      <c r="AD70" s="20"/>
      <c r="AE70" s="20"/>
      <c r="AF70" s="20"/>
      <c r="AG70" s="20"/>
      <c r="AH70" s="27">
        <v>2705037786.8471146</v>
      </c>
    </row>
    <row r="71" spans="1:34" x14ac:dyDescent="0.25">
      <c r="A71" s="32">
        <v>2050</v>
      </c>
      <c r="B71" s="27">
        <v>305372806.11514598</v>
      </c>
      <c r="C71" s="27">
        <v>735390.0976313384</v>
      </c>
      <c r="D71" s="27">
        <v>1169275702.4195843</v>
      </c>
      <c r="E71" s="27">
        <v>68616400.224029601</v>
      </c>
      <c r="F71" s="27">
        <v>162746174.66293067</v>
      </c>
      <c r="G71" s="27">
        <v>191117060.74980298</v>
      </c>
      <c r="H71" s="27">
        <v>1278960488.456336</v>
      </c>
      <c r="I71" s="27"/>
      <c r="J71" s="27">
        <v>634206.16404449928</v>
      </c>
      <c r="K71" s="27">
        <v>0</v>
      </c>
      <c r="L71" s="27">
        <v>783604680.2089479</v>
      </c>
      <c r="M71" s="27">
        <v>263291172.55020651</v>
      </c>
      <c r="N71" s="27">
        <v>70524421.218805313</v>
      </c>
      <c r="O71" s="27"/>
      <c r="P71" s="27"/>
      <c r="Q71" s="27"/>
      <c r="R71" s="27"/>
      <c r="S71" s="27"/>
      <c r="T71" s="27"/>
      <c r="U71" s="27">
        <v>101099152.31579094</v>
      </c>
      <c r="V71" s="27">
        <v>978489535.76871002</v>
      </c>
      <c r="W71" s="27">
        <v>40326193.543465436</v>
      </c>
      <c r="X71" s="27">
        <v>170135642.38175455</v>
      </c>
      <c r="Y71" s="27">
        <v>344886638.80592239</v>
      </c>
      <c r="Z71" s="27">
        <v>0</v>
      </c>
      <c r="AA71" s="27">
        <v>47288313.179966867</v>
      </c>
      <c r="AB71" s="27">
        <v>75615841.058557674</v>
      </c>
      <c r="AC71" s="27">
        <v>3761982.1422167988</v>
      </c>
      <c r="AD71" s="20"/>
      <c r="AE71" s="20"/>
      <c r="AF71" s="20"/>
      <c r="AG71" s="20"/>
      <c r="AH71" s="27">
        <v>2761473799.188673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9"/>
  <sheetViews>
    <sheetView workbookViewId="0">
      <selection activeCell="R26" sqref="R26"/>
    </sheetView>
  </sheetViews>
  <sheetFormatPr defaultRowHeight="15" x14ac:dyDescent="0.25"/>
  <sheetData>
    <row r="19" spans="2:2" x14ac:dyDescent="0.25">
      <c r="B19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Macro</vt:lpstr>
      <vt:lpstr>Energy</vt:lpstr>
      <vt:lpstr>Energy (%)</vt:lpstr>
      <vt:lpstr>Activity</vt:lpstr>
      <vt:lpstr>Activity (%)</vt:lpstr>
      <vt:lpstr>Fuel</vt:lpstr>
      <vt:lpstr>Fuel (%)</vt:lpstr>
      <vt:lpstr>Eff. Raw</vt:lpstr>
      <vt:lpstr>Eff. Data</vt:lpstr>
      <vt:lpstr>Info Cost</vt:lpstr>
      <vt:lpstr>Cost Data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Zulkifli Zaharin</dc:creator>
  <cp:lastModifiedBy>Bin Zulkifli Zaharin</cp:lastModifiedBy>
  <dcterms:created xsi:type="dcterms:W3CDTF">2019-12-04T00:51:26Z</dcterms:created>
  <dcterms:modified xsi:type="dcterms:W3CDTF">2020-01-17T01:20:27Z</dcterms:modified>
</cp:coreProperties>
</file>