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4c2767bca65b51/Documents/GitHub/python_regression/industry/"/>
    </mc:Choice>
  </mc:AlternateContent>
  <xr:revisionPtr revIDLastSave="0" documentId="8_{AF80C55E-F81A-403F-B7F7-530D6B6E481A}" xr6:coauthVersionLast="43" xr6:coauthVersionMax="43" xr10:uidLastSave="{00000000-0000-0000-0000-000000000000}"/>
  <bookViews>
    <workbookView xWindow="-110" yWindow="-110" windowWidth="25820" windowHeight="14020" xr2:uid="{2D493D90-50A9-46D5-80B5-1D445B5FB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7" i="1" l="1"/>
  <c r="N17" i="1"/>
  <c r="Q17" i="1" s="1"/>
  <c r="O17" i="1"/>
  <c r="P17" i="1"/>
  <c r="M18" i="1"/>
  <c r="N18" i="1"/>
  <c r="O18" i="1"/>
  <c r="P18" i="1"/>
  <c r="Q18" i="1"/>
  <c r="M19" i="1"/>
  <c r="N19" i="1"/>
  <c r="O19" i="1"/>
  <c r="Q19" i="1" s="1"/>
  <c r="P19" i="1"/>
  <c r="M20" i="1"/>
  <c r="Q20" i="1" s="1"/>
  <c r="N20" i="1"/>
  <c r="O20" i="1"/>
  <c r="P20" i="1"/>
  <c r="M21" i="1"/>
  <c r="Q21" i="1" s="1"/>
  <c r="N21" i="1"/>
  <c r="O21" i="1"/>
  <c r="P21" i="1"/>
  <c r="M22" i="1"/>
  <c r="Q22" i="1" s="1"/>
  <c r="N22" i="1"/>
  <c r="O22" i="1"/>
  <c r="P22" i="1"/>
  <c r="M23" i="1"/>
  <c r="Q23" i="1" s="1"/>
  <c r="N23" i="1"/>
  <c r="O23" i="1"/>
  <c r="P23" i="1"/>
  <c r="M24" i="1"/>
  <c r="N24" i="1"/>
  <c r="O24" i="1"/>
  <c r="P24" i="1"/>
  <c r="Q24" i="1"/>
  <c r="M25" i="1"/>
  <c r="N25" i="1"/>
  <c r="Q25" i="1" s="1"/>
  <c r="O25" i="1"/>
  <c r="P25" i="1"/>
  <c r="M26" i="1"/>
  <c r="N26" i="1"/>
  <c r="O26" i="1"/>
  <c r="P26" i="1"/>
  <c r="Q26" i="1"/>
  <c r="M27" i="1"/>
  <c r="N27" i="1"/>
  <c r="O27" i="1"/>
  <c r="Q27" i="1" s="1"/>
  <c r="P27" i="1"/>
  <c r="M28" i="1"/>
  <c r="Q28" i="1" s="1"/>
  <c r="N28" i="1"/>
  <c r="O28" i="1"/>
  <c r="P28" i="1"/>
  <c r="M29" i="1"/>
  <c r="Q29" i="1" s="1"/>
  <c r="N29" i="1"/>
  <c r="O29" i="1"/>
  <c r="P29" i="1"/>
  <c r="M30" i="1"/>
  <c r="Q30" i="1" s="1"/>
  <c r="N30" i="1"/>
  <c r="O30" i="1"/>
  <c r="P30" i="1"/>
  <c r="M31" i="1"/>
  <c r="Q31" i="1" s="1"/>
  <c r="N31" i="1"/>
  <c r="O31" i="1"/>
  <c r="P31" i="1"/>
  <c r="M32" i="1"/>
  <c r="N32" i="1"/>
  <c r="O32" i="1"/>
  <c r="P32" i="1"/>
  <c r="Q32" i="1"/>
  <c r="M33" i="1"/>
  <c r="N33" i="1"/>
  <c r="Q33" i="1" s="1"/>
  <c r="O33" i="1"/>
  <c r="P33" i="1"/>
  <c r="M34" i="1"/>
  <c r="N34" i="1"/>
  <c r="O34" i="1"/>
  <c r="P34" i="1"/>
  <c r="Q34" i="1"/>
  <c r="M35" i="1"/>
  <c r="N35" i="1"/>
  <c r="O35" i="1"/>
  <c r="Q35" i="1" s="1"/>
  <c r="P35" i="1"/>
  <c r="M36" i="1"/>
  <c r="Q36" i="1" s="1"/>
  <c r="N36" i="1"/>
  <c r="O36" i="1"/>
  <c r="P36" i="1"/>
  <c r="M37" i="1"/>
  <c r="Q37" i="1" s="1"/>
  <c r="N37" i="1"/>
  <c r="O37" i="1"/>
  <c r="P37" i="1"/>
  <c r="M38" i="1"/>
  <c r="Q38" i="1" s="1"/>
  <c r="N38" i="1"/>
  <c r="O38" i="1"/>
  <c r="P38" i="1"/>
  <c r="M3" i="1"/>
  <c r="Q3" i="1" s="1"/>
  <c r="N3" i="1"/>
  <c r="O3" i="1"/>
  <c r="P3" i="1"/>
  <c r="M4" i="1"/>
  <c r="N4" i="1"/>
  <c r="O4" i="1"/>
  <c r="P4" i="1"/>
  <c r="Q4" i="1"/>
  <c r="M5" i="1"/>
  <c r="Q5" i="1" s="1"/>
  <c r="N5" i="1"/>
  <c r="O5" i="1"/>
  <c r="P5" i="1"/>
  <c r="M6" i="1"/>
  <c r="Q6" i="1" s="1"/>
  <c r="N6" i="1"/>
  <c r="O6" i="1"/>
  <c r="P6" i="1"/>
  <c r="M7" i="1"/>
  <c r="N7" i="1"/>
  <c r="O7" i="1"/>
  <c r="P7" i="1"/>
  <c r="Q7" i="1"/>
  <c r="M8" i="1"/>
  <c r="Q8" i="1" s="1"/>
  <c r="N8" i="1"/>
  <c r="O8" i="1"/>
  <c r="P8" i="1"/>
  <c r="M9" i="1"/>
  <c r="N9" i="1"/>
  <c r="O9" i="1"/>
  <c r="P9" i="1"/>
  <c r="Q9" i="1"/>
  <c r="M10" i="1"/>
  <c r="N10" i="1"/>
  <c r="O10" i="1"/>
  <c r="P10" i="1"/>
  <c r="Q10" i="1"/>
  <c r="M11" i="1"/>
  <c r="Q11" i="1" s="1"/>
  <c r="N11" i="1"/>
  <c r="O11" i="1"/>
  <c r="P11" i="1"/>
  <c r="M12" i="1"/>
  <c r="N12" i="1"/>
  <c r="O12" i="1"/>
  <c r="P12" i="1"/>
  <c r="Q12" i="1"/>
  <c r="M13" i="1"/>
  <c r="Q13" i="1" s="1"/>
  <c r="N13" i="1"/>
  <c r="O13" i="1"/>
  <c r="P13" i="1"/>
  <c r="M14" i="1"/>
  <c r="Q14" i="1" s="1"/>
  <c r="N14" i="1"/>
  <c r="O14" i="1"/>
  <c r="P14" i="1"/>
  <c r="M15" i="1"/>
  <c r="N15" i="1"/>
  <c r="O15" i="1"/>
  <c r="P15" i="1"/>
  <c r="Q15" i="1"/>
  <c r="M16" i="1"/>
  <c r="Q16" i="1" s="1"/>
  <c r="N16" i="1"/>
  <c r="O16" i="1"/>
  <c r="P16" i="1"/>
  <c r="Q2" i="1"/>
  <c r="P2" i="1"/>
  <c r="O2" i="1"/>
  <c r="N2" i="1"/>
  <c r="M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H2" i="1"/>
  <c r="G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F2" i="1"/>
  <c r="E2" i="1"/>
</calcChain>
</file>

<file path=xl/sharedStrings.xml><?xml version="1.0" encoding="utf-8"?>
<sst xmlns="http://schemas.openxmlformats.org/spreadsheetml/2006/main" count="19" uniqueCount="18">
  <si>
    <t>Year</t>
  </si>
  <si>
    <t>GDP</t>
  </si>
  <si>
    <t>Pop</t>
  </si>
  <si>
    <t>Steel</t>
  </si>
  <si>
    <t>GDP_pc</t>
  </si>
  <si>
    <t>Steel_pc</t>
  </si>
  <si>
    <t>lnGDP_pc</t>
  </si>
  <si>
    <t>lnSteel_pc</t>
  </si>
  <si>
    <t>lnSteel_pc_lag</t>
  </si>
  <si>
    <t>k</t>
  </si>
  <si>
    <t>c1</t>
  </si>
  <si>
    <t>c2</t>
  </si>
  <si>
    <t>c3</t>
  </si>
  <si>
    <t>y0</t>
  </si>
  <si>
    <t>c1y</t>
  </si>
  <si>
    <t>c2lnGDP</t>
  </si>
  <si>
    <t>c3lnProd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</si>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</sst>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1C46-2ED4-4D31-87F8-7CA3A12C1392}">
  <dimension ref="A1:Q38"/>
  <sheetViews>
    <sheetView tabSelected="1" workbookViewId="0">
      <selection activeCell="O11" sqref="O11"/>
    </sheetView>
  </sheetViews>
  <sheetFormatPr defaultRowHeight="14.5" x14ac:dyDescent="0.35"/>
  <cols>
    <col min="9" max="9" width="12.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t="s">
        <v>9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>
        <v>1980</v>
      </c>
      <c r="B2">
        <v>75244937.469999999</v>
      </c>
      <c r="C2">
        <v>11178.816989999999</v>
      </c>
      <c r="D2">
        <v>809000</v>
      </c>
      <c r="E2" s="1">
        <f>B2/C2</f>
        <v>6731.0286533280123</v>
      </c>
      <c r="F2" s="1">
        <f>D2/C2</f>
        <v>72.369017287221908</v>
      </c>
      <c r="G2" s="2">
        <f>LN(E2)</f>
        <v>8.8144832569215765</v>
      </c>
      <c r="H2" s="2">
        <f>LN(F2)</f>
        <v>4.2817782697782674</v>
      </c>
      <c r="M2">
        <f>$K$6</f>
        <v>-12.74484397016621</v>
      </c>
      <c r="N2">
        <f>$K$3*(A2-$A$2+1)</f>
        <v>-3.767783078062506E-2</v>
      </c>
      <c r="O2">
        <f>$K$4*G2</f>
        <v>17.059480511510667</v>
      </c>
      <c r="P2">
        <f>$K$5*H2</f>
        <v>-0.13042077892744189</v>
      </c>
      <c r="Q2">
        <f>EXP(M2+N2+O2+P2)</f>
        <v>63.214767171525729</v>
      </c>
    </row>
    <row r="3" spans="1:17" x14ac:dyDescent="0.35">
      <c r="A3">
        <v>1981</v>
      </c>
      <c r="B3">
        <v>78802559.989999995</v>
      </c>
      <c r="C3">
        <v>11348.441989999999</v>
      </c>
      <c r="D3">
        <v>724000</v>
      </c>
      <c r="E3" s="1">
        <f t="shared" ref="E3:E38" si="0">B3/C3</f>
        <v>6943.9100150874547</v>
      </c>
      <c r="F3" s="1">
        <f t="shared" ref="F3:F38" si="1">D3/C3</f>
        <v>63.797303686089514</v>
      </c>
      <c r="G3" s="2">
        <f t="shared" ref="G3:G38" si="2">LN(E3)</f>
        <v>8.8456202975994618</v>
      </c>
      <c r="H3" s="2">
        <f t="shared" ref="H3:H38" si="3">LN(F3)</f>
        <v>4.1557109274841633</v>
      </c>
      <c r="I3" s="2">
        <f>H2</f>
        <v>4.2817782697782674</v>
      </c>
      <c r="J3" t="s">
        <v>10</v>
      </c>
      <c r="K3">
        <v>-3.767783078062506E-2</v>
      </c>
      <c r="M3">
        <f t="shared" ref="M3:M38" si="4">$K$6</f>
        <v>-12.74484397016621</v>
      </c>
      <c r="N3">
        <f t="shared" ref="N3:N17" si="5">$K$3*(A3-$A$2+1)</f>
        <v>-7.535566156125012E-2</v>
      </c>
      <c r="O3">
        <f t="shared" ref="O3:O17" si="6">$K$4*G3</f>
        <v>17.119742891408364</v>
      </c>
      <c r="P3">
        <f t="shared" ref="P3:P17" si="7">$K$5*H3</f>
        <v>-0.12658083207747084</v>
      </c>
      <c r="Q3">
        <f t="shared" ref="Q3:Q17" si="8">EXP(M3+N3+O3+P3)</f>
        <v>64.907451200386191</v>
      </c>
    </row>
    <row r="4" spans="1:17" x14ac:dyDescent="0.35">
      <c r="A4">
        <v>1982</v>
      </c>
      <c r="B4">
        <v>70661594.540000007</v>
      </c>
      <c r="C4">
        <v>11527.27403</v>
      </c>
      <c r="D4">
        <v>334000</v>
      </c>
      <c r="E4" s="1">
        <f t="shared" si="0"/>
        <v>6129.9483603930603</v>
      </c>
      <c r="F4" s="1">
        <f t="shared" si="1"/>
        <v>28.974760132426553</v>
      </c>
      <c r="G4" s="2">
        <f t="shared" si="2"/>
        <v>8.720941604815339</v>
      </c>
      <c r="H4" s="2">
        <f t="shared" si="3"/>
        <v>3.3664251107593333</v>
      </c>
      <c r="I4" s="2">
        <f t="shared" ref="I4:I38" si="9">H3</f>
        <v>4.1557109274841633</v>
      </c>
      <c r="J4" t="s">
        <v>11</v>
      </c>
      <c r="K4">
        <v>1.9353920149674917</v>
      </c>
      <c r="M4">
        <f t="shared" si="4"/>
        <v>-12.74484397016621</v>
      </c>
      <c r="N4">
        <f t="shared" si="5"/>
        <v>-0.11303349234187518</v>
      </c>
      <c r="O4">
        <f t="shared" si="6"/>
        <v>16.878440744957391</v>
      </c>
      <c r="P4">
        <f t="shared" si="7"/>
        <v>-0.10253958927417053</v>
      </c>
      <c r="Q4">
        <f t="shared" si="8"/>
        <v>50.300936397008911</v>
      </c>
    </row>
    <row r="5" spans="1:17" x14ac:dyDescent="0.35">
      <c r="A5">
        <v>1983</v>
      </c>
      <c r="B5">
        <v>67980358.790000007</v>
      </c>
      <c r="C5">
        <v>11714.44195</v>
      </c>
      <c r="D5">
        <v>462000</v>
      </c>
      <c r="E5" s="1">
        <f t="shared" si="0"/>
        <v>5803.1239627253435</v>
      </c>
      <c r="F5" s="1">
        <f t="shared" si="1"/>
        <v>39.438498391295539</v>
      </c>
      <c r="G5" s="2">
        <f t="shared" si="2"/>
        <v>8.6661516657969031</v>
      </c>
      <c r="H5" s="2">
        <f t="shared" si="3"/>
        <v>3.6747424557666166</v>
      </c>
      <c r="I5" s="2">
        <f t="shared" si="9"/>
        <v>3.3664251107593333</v>
      </c>
      <c r="J5" t="s">
        <v>12</v>
      </c>
      <c r="K5">
        <v>-3.045948919120367E-2</v>
      </c>
      <c r="M5">
        <f t="shared" si="4"/>
        <v>-12.74484397016621</v>
      </c>
      <c r="N5">
        <f t="shared" si="5"/>
        <v>-0.15071132312250024</v>
      </c>
      <c r="O5">
        <f t="shared" si="6"/>
        <v>16.772400734480552</v>
      </c>
      <c r="P5">
        <f t="shared" si="7"/>
        <v>-0.11193077811188049</v>
      </c>
      <c r="Q5">
        <f t="shared" si="8"/>
        <v>43.160022559307478</v>
      </c>
    </row>
    <row r="6" spans="1:17" x14ac:dyDescent="0.35">
      <c r="A6">
        <v>1984</v>
      </c>
      <c r="B6">
        <v>73394748.439999998</v>
      </c>
      <c r="C6">
        <v>11908.188920000001</v>
      </c>
      <c r="D6">
        <v>628000</v>
      </c>
      <c r="E6" s="1">
        <f t="shared" si="0"/>
        <v>6163.3846198671154</v>
      </c>
      <c r="F6" s="1">
        <f t="shared" si="1"/>
        <v>52.736818689974221</v>
      </c>
      <c r="G6" s="2">
        <f t="shared" si="2"/>
        <v>8.7263813569116113</v>
      </c>
      <c r="H6" s="2">
        <f t="shared" si="3"/>
        <v>3.9653138584757861</v>
      </c>
      <c r="I6" s="2">
        <f t="shared" si="9"/>
        <v>3.6747424557666166</v>
      </c>
      <c r="J6" t="s">
        <v>9</v>
      </c>
      <c r="K6">
        <v>-12.74484397016621</v>
      </c>
      <c r="M6">
        <f t="shared" si="4"/>
        <v>-12.74484397016621</v>
      </c>
      <c r="N6">
        <f t="shared" si="5"/>
        <v>-0.1883891539031253</v>
      </c>
      <c r="O6">
        <f t="shared" si="6"/>
        <v>16.888968797727919</v>
      </c>
      <c r="P6">
        <f t="shared" si="7"/>
        <v>-0.12078143461197333</v>
      </c>
      <c r="Q6">
        <f t="shared" si="8"/>
        <v>46.291309285034671</v>
      </c>
    </row>
    <row r="7" spans="1:17" x14ac:dyDescent="0.35">
      <c r="A7">
        <v>1985</v>
      </c>
      <c r="B7">
        <v>78613636.430000007</v>
      </c>
      <c r="C7">
        <v>12107.22507</v>
      </c>
      <c r="D7">
        <v>570000</v>
      </c>
      <c r="E7" s="1">
        <f t="shared" si="0"/>
        <v>6493.1176198907488</v>
      </c>
      <c r="F7" s="1">
        <f t="shared" si="1"/>
        <v>47.079326328241784</v>
      </c>
      <c r="G7" s="2">
        <f t="shared" si="2"/>
        <v>8.7784980672205499</v>
      </c>
      <c r="H7" s="2">
        <f t="shared" si="3"/>
        <v>3.8518339732039264</v>
      </c>
      <c r="I7" s="2">
        <f t="shared" si="9"/>
        <v>3.9653138584757861</v>
      </c>
      <c r="J7" t="s">
        <v>13</v>
      </c>
      <c r="K7">
        <v>1980</v>
      </c>
      <c r="M7">
        <f t="shared" si="4"/>
        <v>-12.74484397016621</v>
      </c>
      <c r="N7">
        <f t="shared" si="5"/>
        <v>-0.22606698468375036</v>
      </c>
      <c r="O7">
        <f t="shared" si="6"/>
        <v>16.989835062706213</v>
      </c>
      <c r="P7">
        <f t="shared" si="7"/>
        <v>-0.11732489527311608</v>
      </c>
      <c r="Q7">
        <f t="shared" si="8"/>
        <v>49.481517330376235</v>
      </c>
    </row>
    <row r="8" spans="1:17" x14ac:dyDescent="0.35">
      <c r="A8">
        <v>1986</v>
      </c>
      <c r="B8">
        <v>83006565.659999996</v>
      </c>
      <c r="C8">
        <v>12310.6659</v>
      </c>
      <c r="D8">
        <v>632000</v>
      </c>
      <c r="E8" s="1">
        <f t="shared" si="0"/>
        <v>6742.6544050716211</v>
      </c>
      <c r="F8" s="1">
        <f t="shared" si="1"/>
        <v>51.337596612056544</v>
      </c>
      <c r="G8" s="2">
        <f t="shared" si="2"/>
        <v>8.8162089550218479</v>
      </c>
      <c r="H8" s="2">
        <f t="shared" si="3"/>
        <v>3.9384233611812043</v>
      </c>
      <c r="I8" s="2">
        <f t="shared" si="9"/>
        <v>3.8518339732039264</v>
      </c>
      <c r="M8">
        <f t="shared" si="4"/>
        <v>-12.74484397016621</v>
      </c>
      <c r="N8">
        <f t="shared" si="5"/>
        <v>-0.26374481546437545</v>
      </c>
      <c r="O8">
        <f t="shared" si="6"/>
        <v>17.062820413834178</v>
      </c>
      <c r="P8">
        <f t="shared" si="7"/>
        <v>-0.11996236380028293</v>
      </c>
      <c r="Q8">
        <f t="shared" si="8"/>
        <v>51.124777608796244</v>
      </c>
    </row>
    <row r="9" spans="1:17" x14ac:dyDescent="0.35">
      <c r="A9">
        <v>1987</v>
      </c>
      <c r="B9">
        <v>88473324.849999994</v>
      </c>
      <c r="C9">
        <v>12518.92993</v>
      </c>
      <c r="D9">
        <v>818000</v>
      </c>
      <c r="E9" s="1">
        <f t="shared" si="0"/>
        <v>7067.1635151487735</v>
      </c>
      <c r="F9" s="1">
        <f t="shared" si="1"/>
        <v>65.341047882995852</v>
      </c>
      <c r="G9" s="2">
        <f t="shared" si="2"/>
        <v>8.8632144782679188</v>
      </c>
      <c r="H9" s="2">
        <f t="shared" si="3"/>
        <v>4.1796204434333051</v>
      </c>
      <c r="I9" s="2">
        <f t="shared" si="9"/>
        <v>3.9384233611812043</v>
      </c>
      <c r="M9">
        <f t="shared" si="4"/>
        <v>-12.74484397016621</v>
      </c>
      <c r="N9">
        <f t="shared" si="5"/>
        <v>-0.30142264624500048</v>
      </c>
      <c r="O9">
        <f t="shared" si="6"/>
        <v>17.153794528183994</v>
      </c>
      <c r="P9">
        <f t="shared" si="7"/>
        <v>-0.12730910372009066</v>
      </c>
      <c r="Q9">
        <f t="shared" si="8"/>
        <v>53.528745466746336</v>
      </c>
    </row>
    <row r="10" spans="1:17" x14ac:dyDescent="0.35">
      <c r="A10">
        <v>1988</v>
      </c>
      <c r="B10">
        <v>94934831.269999996</v>
      </c>
      <c r="C10">
        <v>12733.40897</v>
      </c>
      <c r="D10">
        <v>1026000</v>
      </c>
      <c r="E10" s="1">
        <f t="shared" si="0"/>
        <v>7455.5707347236794</v>
      </c>
      <c r="F10" s="1">
        <f t="shared" si="1"/>
        <v>80.575437608048489</v>
      </c>
      <c r="G10" s="2">
        <f t="shared" si="2"/>
        <v>8.9167167815754773</v>
      </c>
      <c r="H10" s="2">
        <f t="shared" si="3"/>
        <v>4.3891938587515806</v>
      </c>
      <c r="I10" s="2">
        <f t="shared" si="9"/>
        <v>4.1796204434333051</v>
      </c>
      <c r="M10">
        <f t="shared" si="4"/>
        <v>-12.74484397016621</v>
      </c>
      <c r="N10">
        <f t="shared" si="5"/>
        <v>-0.33910047702562551</v>
      </c>
      <c r="O10">
        <f t="shared" si="6"/>
        <v>17.257342458787811</v>
      </c>
      <c r="P10">
        <f t="shared" si="7"/>
        <v>-0.1336926028987413</v>
      </c>
      <c r="Q10">
        <f t="shared" si="8"/>
        <v>56.809604724678039</v>
      </c>
    </row>
    <row r="11" spans="1:17" x14ac:dyDescent="0.35">
      <c r="A11">
        <v>1989</v>
      </c>
      <c r="B11">
        <v>104953435.5</v>
      </c>
      <c r="C11">
        <v>12956.087960000001</v>
      </c>
      <c r="D11">
        <v>1008000</v>
      </c>
      <c r="E11" s="1">
        <f t="shared" si="0"/>
        <v>8100.7041495880667</v>
      </c>
      <c r="F11" s="1">
        <f t="shared" si="1"/>
        <v>77.801262473059026</v>
      </c>
      <c r="G11" s="2">
        <f t="shared" si="2"/>
        <v>8.9997062689300673</v>
      </c>
      <c r="H11" s="2">
        <f t="shared" si="3"/>
        <v>4.354157658212829</v>
      </c>
      <c r="I11" s="2">
        <f t="shared" si="9"/>
        <v>4.3891938587515806</v>
      </c>
      <c r="M11">
        <f t="shared" si="4"/>
        <v>-12.74484397016621</v>
      </c>
      <c r="N11">
        <f t="shared" si="5"/>
        <v>-0.3767783078062506</v>
      </c>
      <c r="O11">
        <f t="shared" si="6"/>
        <v>17.41795964994013</v>
      </c>
      <c r="P11">
        <f t="shared" si="7"/>
        <v>-0.13262541812713036</v>
      </c>
      <c r="Q11">
        <f t="shared" si="8"/>
        <v>64.309795088972578</v>
      </c>
    </row>
    <row r="12" spans="1:17" x14ac:dyDescent="0.35">
      <c r="A12">
        <v>1990</v>
      </c>
      <c r="B12">
        <v>125464694.3</v>
      </c>
      <c r="C12">
        <v>13242</v>
      </c>
      <c r="D12">
        <v>930000</v>
      </c>
      <c r="E12" s="1">
        <f t="shared" si="0"/>
        <v>9474.7541383476819</v>
      </c>
      <c r="F12" s="1">
        <f t="shared" si="1"/>
        <v>70.231082917988218</v>
      </c>
      <c r="G12" s="2">
        <f t="shared" si="2"/>
        <v>9.1563860811546132</v>
      </c>
      <c r="H12" s="2">
        <f t="shared" si="3"/>
        <v>4.2517909896446469</v>
      </c>
      <c r="I12" s="2">
        <f t="shared" si="9"/>
        <v>4.354157658212829</v>
      </c>
      <c r="M12">
        <f t="shared" si="4"/>
        <v>-12.74484397016621</v>
      </c>
      <c r="N12">
        <f t="shared" si="5"/>
        <v>-0.41445613858687569</v>
      </c>
      <c r="O12">
        <f t="shared" si="6"/>
        <v>17.721196507426122</v>
      </c>
      <c r="P12">
        <f t="shared" si="7"/>
        <v>-0.12950738169233827</v>
      </c>
      <c r="Q12">
        <f t="shared" si="8"/>
        <v>84.132170196504617</v>
      </c>
    </row>
    <row r="13" spans="1:17" x14ac:dyDescent="0.35">
      <c r="A13">
        <v>1991</v>
      </c>
      <c r="B13">
        <v>135256451.09999999</v>
      </c>
      <c r="C13">
        <v>13457</v>
      </c>
      <c r="D13">
        <v>1131000</v>
      </c>
      <c r="E13" s="1">
        <f t="shared" si="0"/>
        <v>10051.010708181615</v>
      </c>
      <c r="F13" s="1">
        <f t="shared" si="1"/>
        <v>84.045478189789705</v>
      </c>
      <c r="G13" s="2">
        <f t="shared" si="2"/>
        <v>9.2154284764088725</v>
      </c>
      <c r="H13" s="2">
        <f t="shared" si="3"/>
        <v>4.4313580593567163</v>
      </c>
      <c r="I13" s="2">
        <f t="shared" si="9"/>
        <v>4.2517909896446469</v>
      </c>
      <c r="M13">
        <f t="shared" si="4"/>
        <v>-12.74484397016621</v>
      </c>
      <c r="N13">
        <f t="shared" si="5"/>
        <v>-0.45213396936750072</v>
      </c>
      <c r="O13">
        <f t="shared" si="6"/>
        <v>17.835466687745768</v>
      </c>
      <c r="P13">
        <f t="shared" si="7"/>
        <v>-0.13497690291132916</v>
      </c>
      <c r="Q13">
        <f t="shared" si="8"/>
        <v>90.33381328366049</v>
      </c>
    </row>
    <row r="14" spans="1:17" x14ac:dyDescent="0.35">
      <c r="A14">
        <v>1992</v>
      </c>
      <c r="B14">
        <v>150360143.69999999</v>
      </c>
      <c r="C14">
        <v>13671</v>
      </c>
      <c r="D14">
        <v>1440000</v>
      </c>
      <c r="E14" s="1">
        <f t="shared" si="0"/>
        <v>10998.474412991001</v>
      </c>
      <c r="F14" s="1">
        <f t="shared" si="1"/>
        <v>105.33245556287031</v>
      </c>
      <c r="G14" s="2">
        <f t="shared" si="2"/>
        <v>9.3055118524341065</v>
      </c>
      <c r="H14" s="2">
        <f t="shared" si="3"/>
        <v>4.6571215916201911</v>
      </c>
      <c r="I14" s="2">
        <f t="shared" si="9"/>
        <v>4.4313580593567163</v>
      </c>
      <c r="M14">
        <f t="shared" si="4"/>
        <v>-12.74484397016621</v>
      </c>
      <c r="N14">
        <f t="shared" si="5"/>
        <v>-0.48981180014812575</v>
      </c>
      <c r="O14">
        <f t="shared" si="6"/>
        <v>18.009813334386322</v>
      </c>
      <c r="P14">
        <f t="shared" si="7"/>
        <v>-0.14185354478207646</v>
      </c>
      <c r="Q14">
        <f t="shared" si="8"/>
        <v>102.85333272218379</v>
      </c>
    </row>
    <row r="15" spans="1:17" x14ac:dyDescent="0.35">
      <c r="A15">
        <v>1993</v>
      </c>
      <c r="B15">
        <v>160267048.5</v>
      </c>
      <c r="C15">
        <v>13883</v>
      </c>
      <c r="D15">
        <v>1607000</v>
      </c>
      <c r="E15" s="1">
        <f t="shared" si="0"/>
        <v>11544.12219981272</v>
      </c>
      <c r="F15" s="1">
        <f t="shared" si="1"/>
        <v>115.75307930562559</v>
      </c>
      <c r="G15" s="2">
        <f t="shared" si="2"/>
        <v>9.3539316859670425</v>
      </c>
      <c r="H15" s="2">
        <f t="shared" si="3"/>
        <v>4.7514592956848469</v>
      </c>
      <c r="I15" s="2">
        <f t="shared" si="9"/>
        <v>4.6571215916201911</v>
      </c>
      <c r="M15">
        <f t="shared" si="4"/>
        <v>-12.74484397016621</v>
      </c>
      <c r="N15">
        <f t="shared" si="5"/>
        <v>-0.5274896309287509</v>
      </c>
      <c r="O15">
        <f t="shared" si="6"/>
        <v>18.10352469357202</v>
      </c>
      <c r="P15">
        <f t="shared" si="7"/>
        <v>-0.14472702305935681</v>
      </c>
      <c r="Q15">
        <f t="shared" si="8"/>
        <v>108.46896220365872</v>
      </c>
    </row>
    <row r="16" spans="1:17" x14ac:dyDescent="0.35">
      <c r="A16">
        <v>1994</v>
      </c>
      <c r="B16">
        <v>168328798.30000001</v>
      </c>
      <c r="C16">
        <v>14091</v>
      </c>
      <c r="D16">
        <v>1549000</v>
      </c>
      <c r="E16" s="1">
        <f t="shared" si="0"/>
        <v>11945.837648144206</v>
      </c>
      <c r="F16" s="1">
        <f t="shared" si="1"/>
        <v>109.92832304307714</v>
      </c>
      <c r="G16" s="2">
        <f t="shared" si="2"/>
        <v>9.3881381827214305</v>
      </c>
      <c r="H16" s="2">
        <f t="shared" si="3"/>
        <v>4.6998285447039008</v>
      </c>
      <c r="I16" s="2">
        <f t="shared" si="9"/>
        <v>4.7514592956848469</v>
      </c>
      <c r="M16">
        <f t="shared" si="4"/>
        <v>-12.74484397016621</v>
      </c>
      <c r="N16">
        <f t="shared" si="5"/>
        <v>-0.56516746170937593</v>
      </c>
      <c r="O16">
        <f t="shared" si="6"/>
        <v>18.169727674250474</v>
      </c>
      <c r="P16">
        <f t="shared" si="7"/>
        <v>-0.14315437675791895</v>
      </c>
      <c r="Q16">
        <f t="shared" si="8"/>
        <v>111.78326533994914</v>
      </c>
    </row>
    <row r="17" spans="1:17" x14ac:dyDescent="0.35">
      <c r="A17">
        <v>1995</v>
      </c>
      <c r="B17">
        <v>183366107.90000001</v>
      </c>
      <c r="C17">
        <v>14297</v>
      </c>
      <c r="D17">
        <v>1683000</v>
      </c>
      <c r="E17" s="1">
        <f t="shared" si="0"/>
        <v>12825.495411624817</v>
      </c>
      <c r="F17" s="1">
        <f t="shared" si="1"/>
        <v>117.71700356718192</v>
      </c>
      <c r="G17" s="2">
        <f t="shared" si="2"/>
        <v>9.4591902978796352</v>
      </c>
      <c r="H17" s="2">
        <f t="shared" si="3"/>
        <v>4.7682834691437792</v>
      </c>
      <c r="I17" s="2">
        <f t="shared" si="9"/>
        <v>4.6998285447039008</v>
      </c>
      <c r="M17">
        <f t="shared" si="4"/>
        <v>-12.74484397016621</v>
      </c>
      <c r="N17">
        <f t="shared" si="5"/>
        <v>-0.60284529249000096</v>
      </c>
      <c r="O17">
        <f t="shared" si="6"/>
        <v>18.307241370574214</v>
      </c>
      <c r="P17">
        <f t="shared" si="7"/>
        <v>-0.14523947878898008</v>
      </c>
      <c r="Q17">
        <f t="shared" si="8"/>
        <v>123.26205643706498</v>
      </c>
    </row>
    <row r="18" spans="1:17" x14ac:dyDescent="0.35">
      <c r="A18">
        <v>1996</v>
      </c>
      <c r="B18">
        <v>195840351.30000001</v>
      </c>
      <c r="C18">
        <v>14498</v>
      </c>
      <c r="D18">
        <v>2159000</v>
      </c>
      <c r="E18" s="1">
        <f t="shared" si="0"/>
        <v>13508.09430955994</v>
      </c>
      <c r="F18" s="1">
        <f t="shared" si="1"/>
        <v>148.9170920126914</v>
      </c>
      <c r="G18" s="2">
        <f t="shared" si="2"/>
        <v>9.5110443632370778</v>
      </c>
      <c r="H18" s="2">
        <f t="shared" si="3"/>
        <v>5.0033897216361209</v>
      </c>
      <c r="I18" s="2">
        <f t="shared" si="9"/>
        <v>4.7682834691437792</v>
      </c>
      <c r="M18">
        <f t="shared" si="4"/>
        <v>-12.74484397016621</v>
      </c>
      <c r="N18">
        <f t="shared" ref="N18:N38" si="10">$K$3*(A18-$A$2+1)</f>
        <v>-0.64052312327062599</v>
      </c>
      <c r="O18">
        <f t="shared" ref="O18:O38" si="11">$K$4*G18</f>
        <v>18.407599314610611</v>
      </c>
      <c r="P18">
        <f t="shared" ref="P18:P38" si="12">$K$5*H18</f>
        <v>-0.15240069514555496</v>
      </c>
      <c r="Q18">
        <f t="shared" ref="Q18:Q38" si="13">EXP(M18+N18+O18+P18)</f>
        <v>130.29896306335999</v>
      </c>
    </row>
    <row r="19" spans="1:17" x14ac:dyDescent="0.35">
      <c r="A19">
        <v>1997</v>
      </c>
      <c r="B19">
        <v>210387156.80000001</v>
      </c>
      <c r="C19">
        <v>14695</v>
      </c>
      <c r="D19">
        <v>2321000</v>
      </c>
      <c r="E19" s="1">
        <f t="shared" si="0"/>
        <v>14316.921184076216</v>
      </c>
      <c r="F19" s="1">
        <f t="shared" si="1"/>
        <v>157.94487921061585</v>
      </c>
      <c r="G19" s="2">
        <f t="shared" si="2"/>
        <v>9.5691974162865883</v>
      </c>
      <c r="H19" s="2">
        <f t="shared" si="3"/>
        <v>5.0622461064035562</v>
      </c>
      <c r="I19" s="2">
        <f t="shared" si="9"/>
        <v>5.0033897216361209</v>
      </c>
      <c r="M19">
        <f t="shared" si="4"/>
        <v>-12.74484397016621</v>
      </c>
      <c r="N19">
        <f t="shared" si="10"/>
        <v>-0.67820095405125103</v>
      </c>
      <c r="O19">
        <f t="shared" si="11"/>
        <v>18.520148269128615</v>
      </c>
      <c r="P19">
        <f t="shared" si="12"/>
        <v>-0.15419343056121199</v>
      </c>
      <c r="Q19">
        <f t="shared" si="13"/>
        <v>140.1775613486893</v>
      </c>
    </row>
    <row r="20" spans="1:17" x14ac:dyDescent="0.35">
      <c r="A20">
        <v>1998</v>
      </c>
      <c r="B20">
        <v>219485516.69999999</v>
      </c>
      <c r="C20">
        <v>14887</v>
      </c>
      <c r="D20">
        <v>2214000</v>
      </c>
      <c r="E20" s="1">
        <f t="shared" si="0"/>
        <v>14743.434990259957</v>
      </c>
      <c r="F20" s="1">
        <f t="shared" si="1"/>
        <v>148.72036004567744</v>
      </c>
      <c r="G20" s="2">
        <f t="shared" si="2"/>
        <v>9.5985531772819517</v>
      </c>
      <c r="H20" s="2">
        <f t="shared" si="3"/>
        <v>5.0020677643736624</v>
      </c>
      <c r="I20" s="2">
        <f t="shared" si="9"/>
        <v>5.0622461064035562</v>
      </c>
      <c r="M20">
        <f t="shared" si="4"/>
        <v>-12.74484397016621</v>
      </c>
      <c r="N20">
        <f t="shared" si="10"/>
        <v>-0.71587878483187617</v>
      </c>
      <c r="O20">
        <f t="shared" si="11"/>
        <v>18.576963174552336</v>
      </c>
      <c r="P20">
        <f t="shared" si="12"/>
        <v>-0.15236042900260788</v>
      </c>
      <c r="Q20">
        <f t="shared" si="13"/>
        <v>143.14813319409885</v>
      </c>
    </row>
    <row r="21" spans="1:17" x14ac:dyDescent="0.35">
      <c r="A21">
        <v>1999</v>
      </c>
      <c r="B21">
        <v>218581025.30000001</v>
      </c>
      <c r="C21">
        <v>15077</v>
      </c>
      <c r="D21">
        <v>1737000</v>
      </c>
      <c r="E21" s="1">
        <f t="shared" si="0"/>
        <v>14497.647098229092</v>
      </c>
      <c r="F21" s="1">
        <f t="shared" si="1"/>
        <v>115.20859587451085</v>
      </c>
      <c r="G21" s="2">
        <f t="shared" si="2"/>
        <v>9.5817416461539633</v>
      </c>
      <c r="H21" s="2">
        <f t="shared" si="3"/>
        <v>4.7467443624443231</v>
      </c>
      <c r="I21" s="2">
        <f t="shared" si="9"/>
        <v>5.0020677643736624</v>
      </c>
      <c r="M21">
        <f t="shared" si="4"/>
        <v>-12.74484397016621</v>
      </c>
      <c r="N21">
        <f t="shared" si="10"/>
        <v>-0.7535566156125012</v>
      </c>
      <c r="O21">
        <f t="shared" si="11"/>
        <v>18.54442627144785</v>
      </c>
      <c r="P21">
        <f t="shared" si="12"/>
        <v>-0.14458340860127983</v>
      </c>
      <c r="Q21">
        <f t="shared" si="13"/>
        <v>134.48360249412084</v>
      </c>
    </row>
    <row r="22" spans="1:17" x14ac:dyDescent="0.35">
      <c r="A22">
        <v>2000</v>
      </c>
      <c r="B22">
        <v>230224701.90000001</v>
      </c>
      <c r="C22">
        <v>15263</v>
      </c>
      <c r="D22">
        <v>1977000</v>
      </c>
      <c r="E22" s="1">
        <f t="shared" si="0"/>
        <v>15083.843405621437</v>
      </c>
      <c r="F22" s="1">
        <f t="shared" si="1"/>
        <v>129.52892616130512</v>
      </c>
      <c r="G22" s="2">
        <f t="shared" si="2"/>
        <v>9.6213794768354592</v>
      </c>
      <c r="H22" s="2">
        <f t="shared" si="3"/>
        <v>4.8639042242376318</v>
      </c>
      <c r="I22" s="2">
        <f t="shared" si="9"/>
        <v>4.7467443624443231</v>
      </c>
      <c r="M22">
        <f t="shared" si="4"/>
        <v>-12.74484397016621</v>
      </c>
      <c r="N22">
        <f t="shared" si="10"/>
        <v>-0.79123444639312623</v>
      </c>
      <c r="O22">
        <f t="shared" si="11"/>
        <v>18.621141012439452</v>
      </c>
      <c r="P22">
        <f t="shared" si="12"/>
        <v>-0.14815203814521602</v>
      </c>
      <c r="Q22">
        <f t="shared" si="13"/>
        <v>139.33910378652413</v>
      </c>
    </row>
    <row r="23" spans="1:17" x14ac:dyDescent="0.35">
      <c r="A23">
        <v>2001</v>
      </c>
      <c r="B23">
        <v>237829132.69999999</v>
      </c>
      <c r="C23">
        <v>15445</v>
      </c>
      <c r="D23">
        <v>2278000</v>
      </c>
      <c r="E23" s="1">
        <f t="shared" si="0"/>
        <v>15398.454690838458</v>
      </c>
      <c r="F23" s="1">
        <f t="shared" si="1"/>
        <v>147.49109744253803</v>
      </c>
      <c r="G23" s="2">
        <f t="shared" si="2"/>
        <v>9.6420224386160989</v>
      </c>
      <c r="H23" s="2">
        <f t="shared" si="3"/>
        <v>4.9937678176365825</v>
      </c>
      <c r="I23" s="2">
        <f t="shared" si="9"/>
        <v>4.8639042242376318</v>
      </c>
      <c r="M23">
        <f t="shared" si="4"/>
        <v>-12.74484397016621</v>
      </c>
      <c r="N23">
        <f t="shared" si="10"/>
        <v>-0.82891227717375138</v>
      </c>
      <c r="O23">
        <f t="shared" si="11"/>
        <v>18.661093235834979</v>
      </c>
      <c r="P23">
        <f t="shared" si="12"/>
        <v>-0.15210761686468222</v>
      </c>
      <c r="Q23">
        <f t="shared" si="13"/>
        <v>139.10504562420923</v>
      </c>
    </row>
    <row r="24" spans="1:17" x14ac:dyDescent="0.35">
      <c r="A24">
        <v>2002</v>
      </c>
      <c r="B24">
        <v>245218413.80000001</v>
      </c>
      <c r="C24">
        <v>15623</v>
      </c>
      <c r="D24">
        <v>2270000</v>
      </c>
      <c r="E24" s="1">
        <f t="shared" si="0"/>
        <v>15695.987569608911</v>
      </c>
      <c r="F24" s="1">
        <f t="shared" si="1"/>
        <v>145.29859822057225</v>
      </c>
      <c r="G24" s="2">
        <f t="shared" si="2"/>
        <v>9.6611603898584058</v>
      </c>
      <c r="H24" s="2">
        <f t="shared" si="3"/>
        <v>4.9787909230456826</v>
      </c>
      <c r="I24" s="2">
        <f t="shared" si="9"/>
        <v>4.9937678176365825</v>
      </c>
      <c r="M24">
        <f t="shared" si="4"/>
        <v>-12.74484397016621</v>
      </c>
      <c r="N24">
        <f t="shared" si="10"/>
        <v>-0.86659010795437641</v>
      </c>
      <c r="O24">
        <f t="shared" si="11"/>
        <v>18.698132673852179</v>
      </c>
      <c r="P24">
        <f t="shared" si="12"/>
        <v>-0.15165142830577291</v>
      </c>
      <c r="Q24">
        <f t="shared" si="13"/>
        <v>139.07970240891729</v>
      </c>
    </row>
    <row r="25" spans="1:17" x14ac:dyDescent="0.35">
      <c r="A25">
        <v>2003</v>
      </c>
      <c r="B25">
        <v>255250416</v>
      </c>
      <c r="C25">
        <v>15800</v>
      </c>
      <c r="D25">
        <v>2290000</v>
      </c>
      <c r="E25" s="1">
        <f t="shared" si="0"/>
        <v>16155.089620253164</v>
      </c>
      <c r="F25" s="1">
        <f t="shared" si="1"/>
        <v>144.9367088607595</v>
      </c>
      <c r="G25" s="2">
        <f t="shared" si="2"/>
        <v>9.6899904257673928</v>
      </c>
      <c r="H25" s="2">
        <f t="shared" si="3"/>
        <v>4.976297156515364</v>
      </c>
      <c r="I25" s="2">
        <f t="shared" si="9"/>
        <v>4.9787909230456826</v>
      </c>
      <c r="M25">
        <f t="shared" si="4"/>
        <v>-12.74484397016621</v>
      </c>
      <c r="N25">
        <f t="shared" si="10"/>
        <v>-0.90426793873500144</v>
      </c>
      <c r="O25">
        <f t="shared" si="11"/>
        <v>18.753930095141659</v>
      </c>
      <c r="P25">
        <f t="shared" si="12"/>
        <v>-0.15157546945109729</v>
      </c>
      <c r="Q25">
        <f t="shared" si="13"/>
        <v>141.63349739251541</v>
      </c>
    </row>
    <row r="26" spans="1:17" x14ac:dyDescent="0.35">
      <c r="A26">
        <v>2004</v>
      </c>
      <c r="B26">
        <v>273652796.10000002</v>
      </c>
      <c r="C26">
        <v>15974</v>
      </c>
      <c r="D26">
        <v>2690000</v>
      </c>
      <c r="E26" s="1">
        <f t="shared" si="0"/>
        <v>17131.137855264806</v>
      </c>
      <c r="F26" s="1">
        <f t="shared" si="1"/>
        <v>168.39864780267936</v>
      </c>
      <c r="G26" s="2">
        <f t="shared" si="2"/>
        <v>9.7486530138211211</v>
      </c>
      <c r="H26" s="2">
        <f t="shared" si="3"/>
        <v>5.126334072100688</v>
      </c>
      <c r="I26" s="2">
        <f t="shared" si="9"/>
        <v>4.976297156515364</v>
      </c>
      <c r="M26">
        <f t="shared" si="4"/>
        <v>-12.74484397016621</v>
      </c>
      <c r="N26">
        <f t="shared" si="10"/>
        <v>-0.94194576951562647</v>
      </c>
      <c r="O26">
        <f t="shared" si="11"/>
        <v>18.867465199638172</v>
      </c>
      <c r="P26">
        <f t="shared" si="12"/>
        <v>-0.15614551725965001</v>
      </c>
      <c r="Q26">
        <f t="shared" si="13"/>
        <v>152.09874418110613</v>
      </c>
    </row>
    <row r="27" spans="1:17" x14ac:dyDescent="0.35">
      <c r="A27">
        <v>2005</v>
      </c>
      <c r="B27">
        <v>289368212.30000001</v>
      </c>
      <c r="C27">
        <v>16147</v>
      </c>
      <c r="D27">
        <v>2840000</v>
      </c>
      <c r="E27" s="1">
        <f t="shared" si="0"/>
        <v>17920.865318635042</v>
      </c>
      <c r="F27" s="1">
        <f t="shared" si="1"/>
        <v>175.88406515142131</v>
      </c>
      <c r="G27" s="2">
        <f t="shared" si="2"/>
        <v>9.7937209732333592</v>
      </c>
      <c r="H27" s="2">
        <f t="shared" si="3"/>
        <v>5.1698250572557676</v>
      </c>
      <c r="I27" s="2">
        <f t="shared" si="9"/>
        <v>5.126334072100688</v>
      </c>
      <c r="M27">
        <f t="shared" si="4"/>
        <v>-12.74484397016621</v>
      </c>
      <c r="N27">
        <f t="shared" si="10"/>
        <v>-0.97962360029625151</v>
      </c>
      <c r="O27">
        <f t="shared" si="11"/>
        <v>18.954689368415494</v>
      </c>
      <c r="P27">
        <f t="shared" si="12"/>
        <v>-0.15747023045189595</v>
      </c>
      <c r="Q27">
        <f t="shared" si="13"/>
        <v>159.61290936673805</v>
      </c>
    </row>
    <row r="28" spans="1:17" x14ac:dyDescent="0.35">
      <c r="A28">
        <v>2006</v>
      </c>
      <c r="B28">
        <v>307648112.60000002</v>
      </c>
      <c r="C28">
        <v>16319</v>
      </c>
      <c r="D28">
        <v>2770000</v>
      </c>
      <c r="E28" s="1">
        <f t="shared" si="0"/>
        <v>18852.142447453891</v>
      </c>
      <c r="F28" s="1">
        <f t="shared" si="1"/>
        <v>169.74079294074392</v>
      </c>
      <c r="G28" s="2">
        <f t="shared" si="2"/>
        <v>9.8443818441074722</v>
      </c>
      <c r="H28" s="2">
        <f t="shared" si="3"/>
        <v>5.1342725260325865</v>
      </c>
      <c r="I28" s="2">
        <f t="shared" si="9"/>
        <v>5.1698250572557676</v>
      </c>
      <c r="M28">
        <f t="shared" si="4"/>
        <v>-12.74484397016621</v>
      </c>
      <c r="N28">
        <f t="shared" si="10"/>
        <v>-1.0173014310768766</v>
      </c>
      <c r="O28">
        <f t="shared" si="11"/>
        <v>19.052738013376551</v>
      </c>
      <c r="P28">
        <f t="shared" si="12"/>
        <v>-0.15638731851138354</v>
      </c>
      <c r="Q28">
        <f t="shared" si="13"/>
        <v>169.72938124169571</v>
      </c>
    </row>
    <row r="29" spans="1:17" x14ac:dyDescent="0.35">
      <c r="A29">
        <v>2007</v>
      </c>
      <c r="B29">
        <v>322739250.80000001</v>
      </c>
      <c r="C29">
        <v>16491</v>
      </c>
      <c r="D29">
        <v>2765000</v>
      </c>
      <c r="E29" s="1">
        <f t="shared" si="0"/>
        <v>19570.629482748165</v>
      </c>
      <c r="F29" s="1">
        <f t="shared" si="1"/>
        <v>167.66721241889516</v>
      </c>
      <c r="G29" s="2">
        <f t="shared" si="2"/>
        <v>9.8817852255727736</v>
      </c>
      <c r="H29" s="2">
        <f t="shared" si="3"/>
        <v>5.1219811364098025</v>
      </c>
      <c r="I29" s="2">
        <f t="shared" si="9"/>
        <v>5.1342725260325865</v>
      </c>
      <c r="M29">
        <f t="shared" si="4"/>
        <v>-12.74484397016621</v>
      </c>
      <c r="N29">
        <f t="shared" si="10"/>
        <v>-1.0549792618575018</v>
      </c>
      <c r="O29">
        <f t="shared" si="11"/>
        <v>19.125128219197279</v>
      </c>
      <c r="P29">
        <f t="shared" si="12"/>
        <v>-0.15601292906202346</v>
      </c>
      <c r="Q29">
        <f t="shared" si="13"/>
        <v>175.79034407405871</v>
      </c>
    </row>
    <row r="30" spans="1:17" x14ac:dyDescent="0.35">
      <c r="A30">
        <v>2008</v>
      </c>
      <c r="B30">
        <v>334130431.30000001</v>
      </c>
      <c r="C30">
        <v>16661</v>
      </c>
      <c r="D30">
        <v>3005000</v>
      </c>
      <c r="E30" s="1">
        <f t="shared" si="0"/>
        <v>20054.644457115421</v>
      </c>
      <c r="F30" s="1">
        <f t="shared" si="1"/>
        <v>180.36132284976892</v>
      </c>
      <c r="G30" s="2">
        <f t="shared" si="2"/>
        <v>9.9062160496558498</v>
      </c>
      <c r="H30" s="2">
        <f t="shared" si="3"/>
        <v>5.1949621880223766</v>
      </c>
      <c r="I30" s="2">
        <f t="shared" si="9"/>
        <v>5.1219811364098025</v>
      </c>
      <c r="M30">
        <f t="shared" si="4"/>
        <v>-12.74484397016621</v>
      </c>
      <c r="N30">
        <f t="shared" si="10"/>
        <v>-1.0926570926381267</v>
      </c>
      <c r="O30">
        <f t="shared" si="11"/>
        <v>19.172411441046741</v>
      </c>
      <c r="P30">
        <f t="shared" si="12"/>
        <v>-0.15823589461477935</v>
      </c>
      <c r="Q30">
        <f t="shared" si="13"/>
        <v>177.09290531046966</v>
      </c>
    </row>
    <row r="31" spans="1:17" x14ac:dyDescent="0.35">
      <c r="A31">
        <v>2009</v>
      </c>
      <c r="B31">
        <v>328903831.30000001</v>
      </c>
      <c r="C31">
        <v>16829</v>
      </c>
      <c r="D31">
        <v>1960000</v>
      </c>
      <c r="E31" s="1">
        <f t="shared" si="0"/>
        <v>19543.872559272684</v>
      </c>
      <c r="F31" s="1">
        <f t="shared" si="1"/>
        <v>116.46562481430864</v>
      </c>
      <c r="G31" s="2">
        <f t="shared" si="2"/>
        <v>9.8804170922077965</v>
      </c>
      <c r="H31" s="2">
        <f t="shared" si="3"/>
        <v>4.757596163493627</v>
      </c>
      <c r="I31" s="2">
        <f t="shared" si="9"/>
        <v>5.1949621880223766</v>
      </c>
      <c r="M31">
        <f t="shared" si="4"/>
        <v>-12.74484397016621</v>
      </c>
      <c r="N31">
        <f t="shared" si="10"/>
        <v>-1.1303349234187519</v>
      </c>
      <c r="O31">
        <f t="shared" si="11"/>
        <v>19.122480344807293</v>
      </c>
      <c r="P31">
        <f t="shared" si="12"/>
        <v>-0.14491394891804618</v>
      </c>
      <c r="Q31">
        <f t="shared" si="13"/>
        <v>164.41397782994142</v>
      </c>
    </row>
    <row r="32" spans="1:17" x14ac:dyDescent="0.35">
      <c r="A32">
        <v>2010</v>
      </c>
      <c r="B32">
        <v>348125554.30000001</v>
      </c>
      <c r="C32">
        <v>16993</v>
      </c>
      <c r="D32">
        <v>2738000</v>
      </c>
      <c r="E32" s="1">
        <f t="shared" si="0"/>
        <v>20486.409362678751</v>
      </c>
      <c r="F32" s="1">
        <f t="shared" si="1"/>
        <v>161.12516918731242</v>
      </c>
      <c r="G32" s="2">
        <f t="shared" si="2"/>
        <v>9.9275169873546147</v>
      </c>
      <c r="H32" s="2">
        <f t="shared" si="3"/>
        <v>5.0821815112964259</v>
      </c>
      <c r="I32" s="2">
        <f t="shared" si="9"/>
        <v>4.757596163493627</v>
      </c>
      <c r="M32">
        <f t="shared" si="4"/>
        <v>-12.74484397016621</v>
      </c>
      <c r="N32">
        <f t="shared" si="10"/>
        <v>-1.1680127541993768</v>
      </c>
      <c r="O32">
        <f t="shared" si="11"/>
        <v>19.213637105780251</v>
      </c>
      <c r="P32">
        <f t="shared" si="12"/>
        <v>-0.15480065281106861</v>
      </c>
      <c r="Q32">
        <f t="shared" si="13"/>
        <v>171.7396605320543</v>
      </c>
    </row>
    <row r="33" spans="1:17" x14ac:dyDescent="0.35">
      <c r="A33">
        <v>2011</v>
      </c>
      <c r="B33">
        <v>369399224.39999998</v>
      </c>
      <c r="C33">
        <v>17153</v>
      </c>
      <c r="D33">
        <v>3148000</v>
      </c>
      <c r="E33" s="1">
        <f t="shared" si="0"/>
        <v>21535.546225150119</v>
      </c>
      <c r="F33" s="1">
        <f t="shared" si="1"/>
        <v>183.52474785751764</v>
      </c>
      <c r="G33" s="2">
        <f t="shared" si="2"/>
        <v>9.9774601616963778</v>
      </c>
      <c r="H33" s="2">
        <f t="shared" si="3"/>
        <v>5.2123495241096061</v>
      </c>
      <c r="I33" s="2">
        <f t="shared" si="9"/>
        <v>5.0821815112964259</v>
      </c>
      <c r="M33">
        <f t="shared" si="4"/>
        <v>-12.74484397016621</v>
      </c>
      <c r="N33">
        <f t="shared" si="10"/>
        <v>-1.2056905849800019</v>
      </c>
      <c r="O33">
        <f t="shared" si="11"/>
        <v>19.310296726603429</v>
      </c>
      <c r="P33">
        <f t="shared" si="12"/>
        <v>-0.15876550399039213</v>
      </c>
      <c r="Q33">
        <f t="shared" si="13"/>
        <v>181.4530000842166</v>
      </c>
    </row>
    <row r="34" spans="1:17" x14ac:dyDescent="0.35">
      <c r="A34">
        <v>2012</v>
      </c>
      <c r="B34">
        <v>389046195</v>
      </c>
      <c r="C34">
        <v>17310</v>
      </c>
      <c r="D34">
        <v>3457000</v>
      </c>
      <c r="E34" s="1">
        <f t="shared" si="0"/>
        <v>22475.227902946273</v>
      </c>
      <c r="F34" s="1">
        <f t="shared" si="1"/>
        <v>199.71114962449451</v>
      </c>
      <c r="G34" s="2">
        <f t="shared" si="2"/>
        <v>10.020168999575228</v>
      </c>
      <c r="H34" s="2">
        <f t="shared" si="3"/>
        <v>5.2968720707335066</v>
      </c>
      <c r="I34" s="2">
        <f t="shared" si="9"/>
        <v>5.2123495241096061</v>
      </c>
      <c r="M34">
        <f t="shared" si="4"/>
        <v>-12.74484397016621</v>
      </c>
      <c r="N34">
        <f t="shared" si="10"/>
        <v>-1.2433684157606271</v>
      </c>
      <c r="O34">
        <f t="shared" si="11"/>
        <v>19.392955070402696</v>
      </c>
      <c r="P34">
        <f t="shared" si="12"/>
        <v>-0.16134001758569586</v>
      </c>
      <c r="Q34">
        <f t="shared" si="13"/>
        <v>189.31317738078079</v>
      </c>
    </row>
    <row r="35" spans="1:17" x14ac:dyDescent="0.35">
      <c r="A35">
        <v>2013</v>
      </c>
      <c r="B35">
        <v>404783130.30000001</v>
      </c>
      <c r="C35">
        <v>17463</v>
      </c>
      <c r="D35">
        <v>3105000</v>
      </c>
      <c r="E35" s="1">
        <f t="shared" si="0"/>
        <v>23179.472616388939</v>
      </c>
      <c r="F35" s="1">
        <f t="shared" si="1"/>
        <v>177.80450094485482</v>
      </c>
      <c r="G35" s="2">
        <f t="shared" si="2"/>
        <v>10.051022364969214</v>
      </c>
      <c r="H35" s="2">
        <f t="shared" si="3"/>
        <v>5.180684637409871</v>
      </c>
      <c r="I35" s="2">
        <f t="shared" si="9"/>
        <v>5.2968720707335066</v>
      </c>
      <c r="M35">
        <f t="shared" si="4"/>
        <v>-12.74484397016621</v>
      </c>
      <c r="N35">
        <f t="shared" si="10"/>
        <v>-1.281046246541252</v>
      </c>
      <c r="O35">
        <f t="shared" si="11"/>
        <v>19.452668427421091</v>
      </c>
      <c r="P35">
        <f t="shared" si="12"/>
        <v>-0.15780100771622088</v>
      </c>
      <c r="Q35">
        <f t="shared" si="13"/>
        <v>194.2172160376889</v>
      </c>
    </row>
    <row r="36" spans="1:17" x14ac:dyDescent="0.35">
      <c r="A36">
        <v>2014</v>
      </c>
      <c r="B36">
        <v>411934594.89999998</v>
      </c>
      <c r="C36">
        <v>17614</v>
      </c>
      <c r="D36">
        <v>3031000</v>
      </c>
      <c r="E36" s="1">
        <f t="shared" si="0"/>
        <v>23386.771596457362</v>
      </c>
      <c r="F36" s="1">
        <f t="shared" si="1"/>
        <v>172.0790280458726</v>
      </c>
      <c r="G36" s="2">
        <f t="shared" si="2"/>
        <v>10.059925825103523</v>
      </c>
      <c r="H36" s="2">
        <f t="shared" si="3"/>
        <v>5.1479538366745352</v>
      </c>
      <c r="I36" s="2">
        <f t="shared" si="9"/>
        <v>5.180684637409871</v>
      </c>
      <c r="M36">
        <f t="shared" si="4"/>
        <v>-12.74484397016621</v>
      </c>
      <c r="N36">
        <f t="shared" si="10"/>
        <v>-1.3187240773218771</v>
      </c>
      <c r="O36">
        <f t="shared" si="11"/>
        <v>19.469900113070615</v>
      </c>
      <c r="P36">
        <f t="shared" si="12"/>
        <v>-0.15680404424500347</v>
      </c>
      <c r="Q36">
        <f t="shared" si="13"/>
        <v>190.47634646842971</v>
      </c>
    </row>
    <row r="37" spans="1:17" x14ac:dyDescent="0.35">
      <c r="A37">
        <v>2015</v>
      </c>
      <c r="B37">
        <v>421430746.5</v>
      </c>
      <c r="C37">
        <v>17763</v>
      </c>
      <c r="D37">
        <v>3215000</v>
      </c>
      <c r="E37" s="1">
        <f t="shared" si="0"/>
        <v>23725.20106400946</v>
      </c>
      <c r="F37" s="1">
        <f t="shared" si="1"/>
        <v>180.99420142993864</v>
      </c>
      <c r="G37" s="2">
        <f t="shared" si="2"/>
        <v>10.074293098216062</v>
      </c>
      <c r="H37" s="2">
        <f t="shared" si="3"/>
        <v>5.1984649944539711</v>
      </c>
      <c r="I37" s="2">
        <f t="shared" si="9"/>
        <v>5.1479538366745352</v>
      </c>
      <c r="M37">
        <f t="shared" si="4"/>
        <v>-12.74484397016621</v>
      </c>
      <c r="N37">
        <f t="shared" si="10"/>
        <v>-1.3564019081025021</v>
      </c>
      <c r="O37">
        <f t="shared" si="11"/>
        <v>19.497706418729479</v>
      </c>
      <c r="P37">
        <f t="shared" si="12"/>
        <v>-0.15834258830942138</v>
      </c>
      <c r="Q37">
        <f t="shared" si="13"/>
        <v>188.3153501803732</v>
      </c>
    </row>
    <row r="38" spans="1:17" x14ac:dyDescent="0.35">
      <c r="A38">
        <v>2016</v>
      </c>
      <c r="B38">
        <v>426765501.80000001</v>
      </c>
      <c r="C38">
        <v>17910</v>
      </c>
      <c r="D38">
        <v>3172000</v>
      </c>
      <c r="E38" s="1">
        <f t="shared" si="0"/>
        <v>23828.336225572308</v>
      </c>
      <c r="F38" s="1">
        <f t="shared" si="1"/>
        <v>177.107761027359</v>
      </c>
      <c r="G38" s="2">
        <f t="shared" si="2"/>
        <v>10.078630749173296</v>
      </c>
      <c r="H38" s="2">
        <f t="shared" si="3"/>
        <v>5.176758366682118</v>
      </c>
      <c r="I38" s="2">
        <f t="shared" si="9"/>
        <v>5.1984649944539711</v>
      </c>
      <c r="M38">
        <f t="shared" si="4"/>
        <v>-12.74484397016621</v>
      </c>
      <c r="N38">
        <f t="shared" si="10"/>
        <v>-1.3940797388831272</v>
      </c>
      <c r="O38">
        <f t="shared" si="11"/>
        <v>19.506101473755827</v>
      </c>
      <c r="P38">
        <f t="shared" si="12"/>
        <v>-0.15768141551542714</v>
      </c>
      <c r="Q38">
        <f t="shared" si="13"/>
        <v>183.00186594149744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Wogan</dc:creator>
  <cp:lastModifiedBy>David Wogan</cp:lastModifiedBy>
  <dcterms:created xsi:type="dcterms:W3CDTF">2019-06-22T08:23:36Z</dcterms:created>
  <dcterms:modified xsi:type="dcterms:W3CDTF">2019-06-22T09:28:20Z</dcterms:modified>
</cp:coreProperties>
</file>