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python_regression\industry\"/>
    </mc:Choice>
  </mc:AlternateContent>
  <xr:revisionPtr revIDLastSave="84" documentId="8_{AF80C55E-F81A-403F-B7F7-530D6B6E481A}" xr6:coauthVersionLast="43" xr6:coauthVersionMax="43" xr10:uidLastSave="{4DBAB719-48AE-487F-A7D7-8EF7DD8264C4}"/>
  <bookViews>
    <workbookView xWindow="-110" yWindow="-110" windowWidth="25820" windowHeight="14020" activeTab="1" xr2:uid="{2D493D90-50A9-46D5-80B5-1D445B5FBB02}"/>
  </bookViews>
  <sheets>
    <sheet name="Existing" sheetId="1" r:id="rId1"/>
    <sheet name="Pyth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O4" i="3"/>
  <c r="P4" i="3"/>
  <c r="Q4" i="3"/>
  <c r="P5" i="3"/>
  <c r="Q5" i="3" s="1"/>
  <c r="P6" i="3"/>
  <c r="P7" i="3"/>
  <c r="P8" i="3"/>
  <c r="P9" i="3"/>
  <c r="P10" i="3"/>
  <c r="P11" i="3"/>
  <c r="P12" i="3"/>
  <c r="P13" i="3"/>
  <c r="Q13" i="3" s="1"/>
  <c r="P14" i="3"/>
  <c r="P15" i="3"/>
  <c r="P16" i="3"/>
  <c r="P17" i="3"/>
  <c r="P18" i="3"/>
  <c r="P19" i="3"/>
  <c r="P20" i="3"/>
  <c r="P21" i="3"/>
  <c r="Q21" i="3" s="1"/>
  <c r="P22" i="3"/>
  <c r="P23" i="3"/>
  <c r="P24" i="3"/>
  <c r="P25" i="3"/>
  <c r="P26" i="3"/>
  <c r="P27" i="3"/>
  <c r="P28" i="3"/>
  <c r="P29" i="3"/>
  <c r="Q29" i="3" s="1"/>
  <c r="P30" i="3"/>
  <c r="P31" i="3"/>
  <c r="P32" i="3"/>
  <c r="P33" i="3"/>
  <c r="P34" i="3"/>
  <c r="P35" i="3"/>
  <c r="P36" i="3"/>
  <c r="P37" i="3"/>
  <c r="Q37" i="3" s="1"/>
  <c r="O5" i="3"/>
  <c r="O6" i="3"/>
  <c r="O7" i="3"/>
  <c r="O8" i="3"/>
  <c r="O9" i="3"/>
  <c r="Q9" i="3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M5" i="3"/>
  <c r="M6" i="3"/>
  <c r="M7" i="3"/>
  <c r="M8" i="3"/>
  <c r="M9" i="3"/>
  <c r="M10" i="3"/>
  <c r="M11" i="3"/>
  <c r="M12" i="3"/>
  <c r="Q12" i="3" s="1"/>
  <c r="M13" i="3"/>
  <c r="M14" i="3"/>
  <c r="M15" i="3"/>
  <c r="M16" i="3"/>
  <c r="M17" i="3"/>
  <c r="M18" i="3"/>
  <c r="M19" i="3"/>
  <c r="M20" i="3"/>
  <c r="Q20" i="3" s="1"/>
  <c r="M21" i="3"/>
  <c r="M22" i="3"/>
  <c r="M23" i="3"/>
  <c r="M24" i="3"/>
  <c r="M25" i="3"/>
  <c r="M26" i="3"/>
  <c r="M27" i="3"/>
  <c r="M28" i="3"/>
  <c r="Q28" i="3" s="1"/>
  <c r="M29" i="3"/>
  <c r="M30" i="3"/>
  <c r="M31" i="3"/>
  <c r="M32" i="3"/>
  <c r="M33" i="3"/>
  <c r="M34" i="3"/>
  <c r="M35" i="3"/>
  <c r="M36" i="3"/>
  <c r="Q36" i="3" s="1"/>
  <c r="M37" i="3"/>
  <c r="Q6" i="3"/>
  <c r="Q7" i="3"/>
  <c r="Q8" i="3"/>
  <c r="Q14" i="3"/>
  <c r="Q15" i="3"/>
  <c r="Q16" i="3"/>
  <c r="Q17" i="3"/>
  <c r="Q18" i="3"/>
  <c r="Q22" i="3"/>
  <c r="Q23" i="3"/>
  <c r="Q24" i="3"/>
  <c r="Q25" i="3"/>
  <c r="Q26" i="3"/>
  <c r="Q30" i="3"/>
  <c r="Q31" i="3"/>
  <c r="Q32" i="3"/>
  <c r="Q33" i="3"/>
  <c r="Q3" i="3"/>
  <c r="P3" i="3"/>
  <c r="O3" i="3"/>
  <c r="M3" i="3"/>
  <c r="N37" i="3"/>
  <c r="F38" i="3"/>
  <c r="H38" i="3" s="1"/>
  <c r="E38" i="3"/>
  <c r="G38" i="3" s="1"/>
  <c r="N36" i="3"/>
  <c r="F37" i="3"/>
  <c r="H37" i="3" s="1"/>
  <c r="E37" i="3"/>
  <c r="G37" i="3" s="1"/>
  <c r="N35" i="3"/>
  <c r="F36" i="3"/>
  <c r="H36" i="3" s="1"/>
  <c r="E36" i="3"/>
  <c r="G36" i="3" s="1"/>
  <c r="N34" i="3"/>
  <c r="F35" i="3"/>
  <c r="H35" i="3" s="1"/>
  <c r="E35" i="3"/>
  <c r="G35" i="3" s="1"/>
  <c r="N33" i="3"/>
  <c r="F34" i="3"/>
  <c r="H34" i="3" s="1"/>
  <c r="E34" i="3"/>
  <c r="G34" i="3" s="1"/>
  <c r="N32" i="3"/>
  <c r="F33" i="3"/>
  <c r="H33" i="3" s="1"/>
  <c r="E33" i="3"/>
  <c r="G33" i="3" s="1"/>
  <c r="N31" i="3"/>
  <c r="G32" i="3"/>
  <c r="F32" i="3"/>
  <c r="H32" i="3" s="1"/>
  <c r="E32" i="3"/>
  <c r="N30" i="3"/>
  <c r="F31" i="3"/>
  <c r="H31" i="3" s="1"/>
  <c r="E31" i="3"/>
  <c r="G31" i="3" s="1"/>
  <c r="N29" i="3"/>
  <c r="F30" i="3"/>
  <c r="H30" i="3" s="1"/>
  <c r="E30" i="3"/>
  <c r="G30" i="3" s="1"/>
  <c r="N28" i="3"/>
  <c r="F29" i="3"/>
  <c r="H29" i="3" s="1"/>
  <c r="E29" i="3"/>
  <c r="G29" i="3" s="1"/>
  <c r="N27" i="3"/>
  <c r="F28" i="3"/>
  <c r="H28" i="3" s="1"/>
  <c r="E28" i="3"/>
  <c r="G28" i="3" s="1"/>
  <c r="N26" i="3"/>
  <c r="H27" i="3"/>
  <c r="I28" i="3" s="1"/>
  <c r="F27" i="3"/>
  <c r="E27" i="3"/>
  <c r="G27" i="3" s="1"/>
  <c r="N25" i="3"/>
  <c r="F26" i="3"/>
  <c r="H26" i="3" s="1"/>
  <c r="E26" i="3"/>
  <c r="G26" i="3" s="1"/>
  <c r="N24" i="3"/>
  <c r="F25" i="3"/>
  <c r="H25" i="3" s="1"/>
  <c r="E25" i="3"/>
  <c r="G25" i="3" s="1"/>
  <c r="N23" i="3"/>
  <c r="F24" i="3"/>
  <c r="H24" i="3" s="1"/>
  <c r="E24" i="3"/>
  <c r="G24" i="3" s="1"/>
  <c r="N22" i="3"/>
  <c r="H23" i="3"/>
  <c r="I24" i="3" s="1"/>
  <c r="F23" i="3"/>
  <c r="E23" i="3"/>
  <c r="G23" i="3" s="1"/>
  <c r="N21" i="3"/>
  <c r="F22" i="3"/>
  <c r="H22" i="3" s="1"/>
  <c r="E22" i="3"/>
  <c r="G22" i="3" s="1"/>
  <c r="N20" i="3"/>
  <c r="F21" i="3"/>
  <c r="H21" i="3" s="1"/>
  <c r="E21" i="3"/>
  <c r="G21" i="3" s="1"/>
  <c r="N19" i="3"/>
  <c r="F20" i="3"/>
  <c r="H20" i="3" s="1"/>
  <c r="E20" i="3"/>
  <c r="G20" i="3" s="1"/>
  <c r="N18" i="3"/>
  <c r="F19" i="3"/>
  <c r="H19" i="3" s="1"/>
  <c r="E19" i="3"/>
  <c r="G19" i="3" s="1"/>
  <c r="N17" i="3"/>
  <c r="F18" i="3"/>
  <c r="H18" i="3" s="1"/>
  <c r="E18" i="3"/>
  <c r="G18" i="3" s="1"/>
  <c r="N16" i="3"/>
  <c r="F17" i="3"/>
  <c r="H17" i="3" s="1"/>
  <c r="E17" i="3"/>
  <c r="G17" i="3" s="1"/>
  <c r="N15" i="3"/>
  <c r="G16" i="3"/>
  <c r="F16" i="3"/>
  <c r="H16" i="3" s="1"/>
  <c r="E16" i="3"/>
  <c r="N14" i="3"/>
  <c r="F15" i="3"/>
  <c r="H15" i="3" s="1"/>
  <c r="E15" i="3"/>
  <c r="G15" i="3" s="1"/>
  <c r="N13" i="3"/>
  <c r="F14" i="3"/>
  <c r="H14" i="3" s="1"/>
  <c r="E14" i="3"/>
  <c r="G14" i="3" s="1"/>
  <c r="N12" i="3"/>
  <c r="F13" i="3"/>
  <c r="H13" i="3" s="1"/>
  <c r="E13" i="3"/>
  <c r="G13" i="3" s="1"/>
  <c r="N11" i="3"/>
  <c r="F12" i="3"/>
  <c r="H12" i="3" s="1"/>
  <c r="E12" i="3"/>
  <c r="G12" i="3" s="1"/>
  <c r="N10" i="3"/>
  <c r="F11" i="3"/>
  <c r="H11" i="3" s="1"/>
  <c r="E11" i="3"/>
  <c r="G11" i="3" s="1"/>
  <c r="N9" i="3"/>
  <c r="F10" i="3"/>
  <c r="H10" i="3" s="1"/>
  <c r="E10" i="3"/>
  <c r="G10" i="3" s="1"/>
  <c r="N8" i="3"/>
  <c r="F9" i="3"/>
  <c r="H9" i="3" s="1"/>
  <c r="E9" i="3"/>
  <c r="G9" i="3" s="1"/>
  <c r="N7" i="3"/>
  <c r="G8" i="3"/>
  <c r="F8" i="3"/>
  <c r="H8" i="3" s="1"/>
  <c r="E8" i="3"/>
  <c r="N6" i="3"/>
  <c r="F7" i="3"/>
  <c r="H7" i="3" s="1"/>
  <c r="E7" i="3"/>
  <c r="G7" i="3" s="1"/>
  <c r="N5" i="3"/>
  <c r="F6" i="3"/>
  <c r="H6" i="3" s="1"/>
  <c r="E6" i="3"/>
  <c r="G6" i="3" s="1"/>
  <c r="N4" i="3"/>
  <c r="F5" i="3"/>
  <c r="H5" i="3" s="1"/>
  <c r="E5" i="3"/>
  <c r="G5" i="3" s="1"/>
  <c r="N3" i="3"/>
  <c r="F4" i="3"/>
  <c r="H4" i="3" s="1"/>
  <c r="E4" i="3"/>
  <c r="G4" i="3" s="1"/>
  <c r="F3" i="3"/>
  <c r="H3" i="3" s="1"/>
  <c r="E3" i="3"/>
  <c r="G3" i="3" s="1"/>
  <c r="F2" i="3"/>
  <c r="H2" i="3" s="1"/>
  <c r="E2" i="3"/>
  <c r="G2" i="3" s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Q34" i="3" l="1"/>
  <c r="Q10" i="3"/>
  <c r="Q35" i="3"/>
  <c r="Q27" i="3"/>
  <c r="Q19" i="3"/>
  <c r="Q11" i="3"/>
  <c r="I13" i="3"/>
  <c r="I38" i="3"/>
  <c r="I21" i="3"/>
  <c r="I25" i="3"/>
  <c r="I17" i="3"/>
  <c r="I37" i="3"/>
  <c r="I20" i="3"/>
  <c r="I36" i="3"/>
  <c r="I29" i="3"/>
  <c r="I33" i="3"/>
  <c r="I5" i="3"/>
  <c r="I9" i="3"/>
  <c r="I32" i="3"/>
  <c r="I31" i="3"/>
  <c r="I23" i="3"/>
  <c r="I27" i="3"/>
  <c r="I8" i="3"/>
  <c r="I11" i="3"/>
  <c r="I16" i="3"/>
  <c r="I19" i="3"/>
  <c r="I26" i="3"/>
  <c r="I30" i="3"/>
  <c r="I3" i="3"/>
  <c r="I10" i="3"/>
  <c r="I18" i="3"/>
  <c r="I22" i="3"/>
  <c r="I4" i="3"/>
  <c r="I7" i="3"/>
  <c r="I12" i="3"/>
  <c r="I15" i="3"/>
  <c r="I35" i="3"/>
  <c r="I6" i="3"/>
  <c r="I14" i="3"/>
  <c r="I34" i="3"/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E3" i="1"/>
  <c r="G3" i="1" s="1"/>
  <c r="F3" i="1"/>
  <c r="H3" i="1" s="1"/>
  <c r="E4" i="1"/>
  <c r="F4" i="1"/>
  <c r="H4" i="1" s="1"/>
  <c r="E5" i="1"/>
  <c r="G5" i="1" s="1"/>
  <c r="F5" i="1"/>
  <c r="H5" i="1" s="1"/>
  <c r="E6" i="1"/>
  <c r="F6" i="1"/>
  <c r="H6" i="1" s="1"/>
  <c r="E7" i="1"/>
  <c r="G7" i="1" s="1"/>
  <c r="F7" i="1"/>
  <c r="H7" i="1" s="1"/>
  <c r="E8" i="1"/>
  <c r="F8" i="1"/>
  <c r="H8" i="1" s="1"/>
  <c r="E9" i="1"/>
  <c r="G9" i="1" s="1"/>
  <c r="F9" i="1"/>
  <c r="H9" i="1" s="1"/>
  <c r="E10" i="1"/>
  <c r="F10" i="1"/>
  <c r="H10" i="1" s="1"/>
  <c r="E11" i="1"/>
  <c r="G11" i="1" s="1"/>
  <c r="F11" i="1"/>
  <c r="H11" i="1" s="1"/>
  <c r="E12" i="1"/>
  <c r="F12" i="1"/>
  <c r="H12" i="1" s="1"/>
  <c r="E13" i="1"/>
  <c r="G13" i="1" s="1"/>
  <c r="F13" i="1"/>
  <c r="H13" i="1" s="1"/>
  <c r="E14" i="1"/>
  <c r="F14" i="1"/>
  <c r="H14" i="1" s="1"/>
  <c r="E15" i="1"/>
  <c r="G15" i="1" s="1"/>
  <c r="F15" i="1"/>
  <c r="H15" i="1" s="1"/>
  <c r="E16" i="1"/>
  <c r="F16" i="1"/>
  <c r="H16" i="1" s="1"/>
  <c r="E17" i="1"/>
  <c r="G17" i="1" s="1"/>
  <c r="F17" i="1"/>
  <c r="H17" i="1" s="1"/>
  <c r="E18" i="1"/>
  <c r="F18" i="1"/>
  <c r="H18" i="1" s="1"/>
  <c r="E19" i="1"/>
  <c r="G19" i="1" s="1"/>
  <c r="F19" i="1"/>
  <c r="H19" i="1" s="1"/>
  <c r="E20" i="1"/>
  <c r="F20" i="1"/>
  <c r="H20" i="1" s="1"/>
  <c r="E21" i="1"/>
  <c r="G21" i="1" s="1"/>
  <c r="F21" i="1"/>
  <c r="H21" i="1" s="1"/>
  <c r="E22" i="1"/>
  <c r="F22" i="1"/>
  <c r="H22" i="1" s="1"/>
  <c r="E23" i="1"/>
  <c r="G23" i="1" s="1"/>
  <c r="F23" i="1"/>
  <c r="H23" i="1" s="1"/>
  <c r="E24" i="1"/>
  <c r="F24" i="1"/>
  <c r="H24" i="1" s="1"/>
  <c r="E25" i="1"/>
  <c r="G25" i="1" s="1"/>
  <c r="F25" i="1"/>
  <c r="H25" i="1" s="1"/>
  <c r="E26" i="1"/>
  <c r="F26" i="1"/>
  <c r="H26" i="1" s="1"/>
  <c r="E27" i="1"/>
  <c r="G27" i="1" s="1"/>
  <c r="F27" i="1"/>
  <c r="H27" i="1" s="1"/>
  <c r="E28" i="1"/>
  <c r="F28" i="1"/>
  <c r="H28" i="1" s="1"/>
  <c r="E29" i="1"/>
  <c r="G29" i="1" s="1"/>
  <c r="F29" i="1"/>
  <c r="H29" i="1" s="1"/>
  <c r="E30" i="1"/>
  <c r="F30" i="1"/>
  <c r="H30" i="1" s="1"/>
  <c r="E31" i="1"/>
  <c r="G31" i="1" s="1"/>
  <c r="F31" i="1"/>
  <c r="H31" i="1" s="1"/>
  <c r="E32" i="1"/>
  <c r="F32" i="1"/>
  <c r="H32" i="1" s="1"/>
  <c r="E33" i="1"/>
  <c r="G33" i="1" s="1"/>
  <c r="F33" i="1"/>
  <c r="H33" i="1" s="1"/>
  <c r="E34" i="1"/>
  <c r="F34" i="1"/>
  <c r="H34" i="1" s="1"/>
  <c r="E35" i="1"/>
  <c r="G35" i="1" s="1"/>
  <c r="F35" i="1"/>
  <c r="H35" i="1" s="1"/>
  <c r="E36" i="1"/>
  <c r="F36" i="1"/>
  <c r="H36" i="1" s="1"/>
  <c r="E37" i="1"/>
  <c r="G37" i="1" s="1"/>
  <c r="F37" i="1"/>
  <c r="H37" i="1" s="1"/>
  <c r="E38" i="1"/>
  <c r="F38" i="1"/>
  <c r="H38" i="1" s="1"/>
  <c r="F2" i="1"/>
  <c r="H2" i="1" s="1"/>
  <c r="E2" i="1"/>
  <c r="G2" i="1" s="1"/>
  <c r="P36" i="1" l="1"/>
  <c r="I36" i="1"/>
  <c r="P12" i="1"/>
  <c r="I12" i="1"/>
  <c r="P4" i="1"/>
  <c r="Q4" i="1" s="1"/>
  <c r="I4" i="1"/>
  <c r="Q16" i="1"/>
  <c r="I24" i="1"/>
  <c r="P24" i="1"/>
  <c r="Q36" i="1"/>
  <c r="P35" i="1"/>
  <c r="Q35" i="1" s="1"/>
  <c r="I35" i="1"/>
  <c r="P31" i="1"/>
  <c r="I31" i="1"/>
  <c r="P27" i="1"/>
  <c r="Q27" i="1" s="1"/>
  <c r="I27" i="1"/>
  <c r="P23" i="1"/>
  <c r="Q23" i="1" s="1"/>
  <c r="I23" i="1"/>
  <c r="I19" i="1"/>
  <c r="P19" i="1"/>
  <c r="P15" i="1"/>
  <c r="I15" i="1"/>
  <c r="I11" i="1"/>
  <c r="P11" i="1"/>
  <c r="Q11" i="1" s="1"/>
  <c r="P7" i="1"/>
  <c r="Q7" i="1" s="1"/>
  <c r="I7" i="1"/>
  <c r="I16" i="1"/>
  <c r="P16" i="1"/>
  <c r="Q19" i="1"/>
  <c r="I32" i="1"/>
  <c r="P32" i="1"/>
  <c r="Q32" i="1" s="1"/>
  <c r="I8" i="1"/>
  <c r="P8" i="1"/>
  <c r="Q8" i="1" s="1"/>
  <c r="P38" i="1"/>
  <c r="I38" i="1"/>
  <c r="I34" i="1"/>
  <c r="P34" i="1"/>
  <c r="P30" i="1"/>
  <c r="I30" i="1"/>
  <c r="P26" i="1"/>
  <c r="Q26" i="1" s="1"/>
  <c r="I26" i="1"/>
  <c r="P22" i="1"/>
  <c r="I22" i="1"/>
  <c r="P18" i="1"/>
  <c r="I18" i="1"/>
  <c r="P14" i="1"/>
  <c r="I14" i="1"/>
  <c r="P10" i="1"/>
  <c r="Q10" i="1" s="1"/>
  <c r="I10" i="1"/>
  <c r="I6" i="1"/>
  <c r="P6" i="1"/>
  <c r="I28" i="1"/>
  <c r="P28" i="1"/>
  <c r="Q28" i="1"/>
  <c r="P20" i="1"/>
  <c r="Q20" i="1" s="1"/>
  <c r="I20" i="1"/>
  <c r="I3" i="1"/>
  <c r="P37" i="1"/>
  <c r="I37" i="1"/>
  <c r="P33" i="1"/>
  <c r="Q33" i="1" s="1"/>
  <c r="I33" i="1"/>
  <c r="P29" i="1"/>
  <c r="I29" i="1"/>
  <c r="P25" i="1"/>
  <c r="Q25" i="1" s="1"/>
  <c r="I25" i="1"/>
  <c r="P21" i="1"/>
  <c r="I21" i="1"/>
  <c r="P17" i="1"/>
  <c r="Q17" i="1" s="1"/>
  <c r="I17" i="1"/>
  <c r="I13" i="1"/>
  <c r="P13" i="1"/>
  <c r="Q13" i="1" s="1"/>
  <c r="I9" i="1"/>
  <c r="P9" i="1"/>
  <c r="P5" i="1"/>
  <c r="Q5" i="1" s="1"/>
  <c r="I5" i="1"/>
  <c r="Q12" i="1"/>
  <c r="Q31" i="1"/>
  <c r="Q29" i="1"/>
  <c r="Q38" i="1"/>
  <c r="Q34" i="1"/>
  <c r="Q21" i="1"/>
  <c r="Q15" i="1"/>
  <c r="Q6" i="1"/>
  <c r="Q3" i="1"/>
  <c r="Q30" i="1"/>
  <c r="Q9" i="1"/>
  <c r="Q37" i="1"/>
  <c r="Q24" i="1"/>
  <c r="Q22" i="1"/>
  <c r="Q18" i="1"/>
  <c r="Q14" i="1"/>
</calcChain>
</file>

<file path=xl/sharedStrings.xml><?xml version="1.0" encoding="utf-8"?>
<sst xmlns="http://schemas.openxmlformats.org/spreadsheetml/2006/main" count="38" uniqueCount="18">
  <si>
    <t>Year</t>
  </si>
  <si>
    <t>GDP</t>
  </si>
  <si>
    <t>Pop</t>
  </si>
  <si>
    <t>Steel</t>
  </si>
  <si>
    <t>GDP_pc</t>
  </si>
  <si>
    <t>Steel_pc</t>
  </si>
  <si>
    <t>lnGDP_pc</t>
  </si>
  <si>
    <t>lnSteel_pc</t>
  </si>
  <si>
    <t>lnSteel_pc_lag</t>
  </si>
  <si>
    <t>k</t>
  </si>
  <si>
    <t>c1</t>
  </si>
  <si>
    <t>c2</t>
  </si>
  <si>
    <t>c3</t>
  </si>
  <si>
    <t>y0</t>
  </si>
  <si>
    <t>c1y</t>
  </si>
  <si>
    <t>c2lnGDP</t>
  </si>
  <si>
    <t>c3lnProd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</si>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</sst>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Existing!$H$1</c:f>
              <c:strCache>
                <c:ptCount val="1"/>
                <c:pt idx="0">
                  <c:v>lnSteel_pc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Existing!$G$2:$G$38</c:f>
              <c:numCache>
                <c:formatCode>0.000</c:formatCode>
                <c:ptCount val="37"/>
                <c:pt idx="0">
                  <c:v>8.8144832569215765</c:v>
                </c:pt>
                <c:pt idx="1">
                  <c:v>8.8456202975994618</c:v>
                </c:pt>
                <c:pt idx="2">
                  <c:v>8.720941604815339</c:v>
                </c:pt>
                <c:pt idx="3">
                  <c:v>8.6661516657969031</c:v>
                </c:pt>
                <c:pt idx="4">
                  <c:v>8.7263813569116113</c:v>
                </c:pt>
                <c:pt idx="5">
                  <c:v>8.7784980672205499</c:v>
                </c:pt>
                <c:pt idx="6">
                  <c:v>8.8162089550218479</c:v>
                </c:pt>
                <c:pt idx="7">
                  <c:v>8.8632144782679188</c:v>
                </c:pt>
                <c:pt idx="8">
                  <c:v>8.9167167815754773</c:v>
                </c:pt>
                <c:pt idx="9">
                  <c:v>8.9997062689300673</c:v>
                </c:pt>
                <c:pt idx="10">
                  <c:v>9.1563860811546132</c:v>
                </c:pt>
                <c:pt idx="11">
                  <c:v>9.2154284764088725</c:v>
                </c:pt>
                <c:pt idx="12">
                  <c:v>9.3055118524341065</c:v>
                </c:pt>
                <c:pt idx="13">
                  <c:v>9.3539316859670425</c:v>
                </c:pt>
                <c:pt idx="14">
                  <c:v>9.3881381827214305</c:v>
                </c:pt>
                <c:pt idx="15">
                  <c:v>9.4591902978796352</c:v>
                </c:pt>
                <c:pt idx="16">
                  <c:v>9.5110443632370778</c:v>
                </c:pt>
                <c:pt idx="17">
                  <c:v>9.5691974162865883</c:v>
                </c:pt>
                <c:pt idx="18">
                  <c:v>9.5985531772819517</c:v>
                </c:pt>
                <c:pt idx="19">
                  <c:v>9.5817416461539633</c:v>
                </c:pt>
                <c:pt idx="20">
                  <c:v>9.6213794768354592</c:v>
                </c:pt>
                <c:pt idx="21">
                  <c:v>9.6420224386160989</c:v>
                </c:pt>
                <c:pt idx="22">
                  <c:v>9.6611603898584058</c:v>
                </c:pt>
                <c:pt idx="23">
                  <c:v>9.6899904257673928</c:v>
                </c:pt>
                <c:pt idx="24">
                  <c:v>9.7486530138211211</c:v>
                </c:pt>
                <c:pt idx="25">
                  <c:v>9.7937209732333592</c:v>
                </c:pt>
                <c:pt idx="26">
                  <c:v>9.8443818441074722</c:v>
                </c:pt>
                <c:pt idx="27">
                  <c:v>9.8817852255727736</c:v>
                </c:pt>
                <c:pt idx="28">
                  <c:v>9.9062160496558498</c:v>
                </c:pt>
                <c:pt idx="29">
                  <c:v>9.8804170922077965</c:v>
                </c:pt>
                <c:pt idx="30">
                  <c:v>9.9275169873546147</c:v>
                </c:pt>
                <c:pt idx="31">
                  <c:v>9.9774601616963778</c:v>
                </c:pt>
                <c:pt idx="32">
                  <c:v>10.020168999575228</c:v>
                </c:pt>
                <c:pt idx="33">
                  <c:v>10.051022364969214</c:v>
                </c:pt>
                <c:pt idx="34">
                  <c:v>10.059925825103523</c:v>
                </c:pt>
                <c:pt idx="35">
                  <c:v>10.074293098216062</c:v>
                </c:pt>
                <c:pt idx="36">
                  <c:v>10.078630749173296</c:v>
                </c:pt>
              </c:numCache>
            </c:numRef>
          </c:xVal>
          <c:yVal>
            <c:numRef>
              <c:f>Existing!$H$2:$H$38</c:f>
              <c:numCache>
                <c:formatCode>0.000</c:formatCode>
                <c:ptCount val="37"/>
                <c:pt idx="0">
                  <c:v>4.2817782697782674</c:v>
                </c:pt>
                <c:pt idx="1">
                  <c:v>4.1557109274841633</c:v>
                </c:pt>
                <c:pt idx="2">
                  <c:v>3.3664251107593333</c:v>
                </c:pt>
                <c:pt idx="3">
                  <c:v>3.6747424557666166</c:v>
                </c:pt>
                <c:pt idx="4">
                  <c:v>3.9653138584757861</c:v>
                </c:pt>
                <c:pt idx="5">
                  <c:v>3.8518339732039264</c:v>
                </c:pt>
                <c:pt idx="6">
                  <c:v>3.9384233611812043</c:v>
                </c:pt>
                <c:pt idx="7">
                  <c:v>4.1796204434333051</c:v>
                </c:pt>
                <c:pt idx="8">
                  <c:v>4.3891938587515806</c:v>
                </c:pt>
                <c:pt idx="9">
                  <c:v>4.354157658212829</c:v>
                </c:pt>
                <c:pt idx="10">
                  <c:v>4.2517909896446469</c:v>
                </c:pt>
                <c:pt idx="11">
                  <c:v>4.4313580593567163</c:v>
                </c:pt>
                <c:pt idx="12">
                  <c:v>4.6571215916201911</c:v>
                </c:pt>
                <c:pt idx="13">
                  <c:v>4.7514592956848469</c:v>
                </c:pt>
                <c:pt idx="14">
                  <c:v>4.6998285447039008</c:v>
                </c:pt>
                <c:pt idx="15">
                  <c:v>4.7682834691437792</c:v>
                </c:pt>
                <c:pt idx="16">
                  <c:v>5.0033897216361209</c:v>
                </c:pt>
                <c:pt idx="17">
                  <c:v>5.0622461064035562</c:v>
                </c:pt>
                <c:pt idx="18">
                  <c:v>5.0020677643736624</c:v>
                </c:pt>
                <c:pt idx="19">
                  <c:v>4.7467443624443231</c:v>
                </c:pt>
                <c:pt idx="20">
                  <c:v>4.8639042242376318</c:v>
                </c:pt>
                <c:pt idx="21">
                  <c:v>4.9937678176365825</c:v>
                </c:pt>
                <c:pt idx="22">
                  <c:v>4.9787909230456826</c:v>
                </c:pt>
                <c:pt idx="23">
                  <c:v>4.976297156515364</c:v>
                </c:pt>
                <c:pt idx="24">
                  <c:v>5.126334072100688</c:v>
                </c:pt>
                <c:pt idx="25">
                  <c:v>5.1698250572557676</c:v>
                </c:pt>
                <c:pt idx="26">
                  <c:v>5.1342725260325865</c:v>
                </c:pt>
                <c:pt idx="27">
                  <c:v>5.1219811364098025</c:v>
                </c:pt>
                <c:pt idx="28">
                  <c:v>5.1949621880223766</c:v>
                </c:pt>
                <c:pt idx="29">
                  <c:v>4.757596163493627</c:v>
                </c:pt>
                <c:pt idx="30">
                  <c:v>5.0821815112964259</c:v>
                </c:pt>
                <c:pt idx="31">
                  <c:v>5.2123495241096061</c:v>
                </c:pt>
                <c:pt idx="32">
                  <c:v>5.2968720707335066</c:v>
                </c:pt>
                <c:pt idx="33">
                  <c:v>5.180684637409871</c:v>
                </c:pt>
                <c:pt idx="34">
                  <c:v>5.1479538366745352</c:v>
                </c:pt>
                <c:pt idx="35">
                  <c:v>5.1984649944539711</c:v>
                </c:pt>
                <c:pt idx="36">
                  <c:v>5.176758366682118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4D33-B7B5-B3C38670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19072"/>
        <c:axId val="1655205344"/>
      </c:scatterChart>
      <c:valAx>
        <c:axId val="16467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5344"/>
        <c:crosses val="autoZero"/>
        <c:crossBetween val="midCat"/>
      </c:valAx>
      <c:valAx>
        <c:axId val="1655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Existing!$A$3:$A$38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Existing!$Q$3:$Q$38</c:f>
              <c:numCache>
                <c:formatCode>0.0</c:formatCode>
                <c:ptCount val="36"/>
                <c:pt idx="0">
                  <c:v>64.658687962087996</c:v>
                </c:pt>
                <c:pt idx="1">
                  <c:v>49.106060078500128</c:v>
                </c:pt>
                <c:pt idx="2">
                  <c:v>43.56725569004761</c:v>
                </c:pt>
                <c:pt idx="3">
                  <c:v>46.7028362178376</c:v>
                </c:pt>
                <c:pt idx="4">
                  <c:v>49.310777773170422</c:v>
                </c:pt>
                <c:pt idx="5">
                  <c:v>51.259795575248297</c:v>
                </c:pt>
                <c:pt idx="6">
                  <c:v>53.923455378098225</c:v>
                </c:pt>
                <c:pt idx="7">
                  <c:v>57.173408725659762</c:v>
                </c:pt>
                <c:pt idx="8">
                  <c:v>64.241201262641653</c:v>
                </c:pt>
                <c:pt idx="9">
                  <c:v>83.870251572600964</c:v>
                </c:pt>
                <c:pt idx="10">
                  <c:v>90.829249656977723</c:v>
                </c:pt>
                <c:pt idx="11">
                  <c:v>103.5630557151606</c:v>
                </c:pt>
                <c:pt idx="12">
                  <c:v>108.78109364700188</c:v>
                </c:pt>
                <c:pt idx="13">
                  <c:v>111.60760796081668</c:v>
                </c:pt>
                <c:pt idx="14">
                  <c:v>123.51933853779569</c:v>
                </c:pt>
                <c:pt idx="15">
                  <c:v>131.23541118069431</c:v>
                </c:pt>
                <c:pt idx="16">
                  <c:v>140.42908802042061</c:v>
                </c:pt>
                <c:pt idx="17">
                  <c:v>142.88598277730387</c:v>
                </c:pt>
                <c:pt idx="18">
                  <c:v>133.44177717323959</c:v>
                </c:pt>
                <c:pt idx="19">
                  <c:v>139.83724173516899</c:v>
                </c:pt>
                <c:pt idx="20">
                  <c:v>139.65637627948354</c:v>
                </c:pt>
                <c:pt idx="21">
                  <c:v>139.01627030950098</c:v>
                </c:pt>
                <c:pt idx="22">
                  <c:v>141.62273948285409</c:v>
                </c:pt>
                <c:pt idx="23">
                  <c:v>152.79543345272538</c:v>
                </c:pt>
                <c:pt idx="24">
                  <c:v>159.82449080484869</c:v>
                </c:pt>
                <c:pt idx="25">
                  <c:v>169.54567875285485</c:v>
                </c:pt>
                <c:pt idx="26">
                  <c:v>175.7245423424437</c:v>
                </c:pt>
                <c:pt idx="27">
                  <c:v>177.48701462203064</c:v>
                </c:pt>
                <c:pt idx="28">
                  <c:v>162.23818879596593</c:v>
                </c:pt>
                <c:pt idx="29">
                  <c:v>173.44602094321692</c:v>
                </c:pt>
                <c:pt idx="30">
                  <c:v>182.17386233703689</c:v>
                </c:pt>
                <c:pt idx="31">
                  <c:v>189.80119466372943</c:v>
                </c:pt>
                <c:pt idx="32">
                  <c:v>193.53109420539377</c:v>
                </c:pt>
                <c:pt idx="33">
                  <c:v>190.28654313808434</c:v>
                </c:pt>
                <c:pt idx="34">
                  <c:v>188.60530464129315</c:v>
                </c:pt>
                <c:pt idx="35">
                  <c:v>182.88091007725623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464-982F-C0939449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Python!$Q$1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Python!$Q$2:$Q$37</c:f>
              <c:numCache>
                <c:formatCode>0.0</c:formatCode>
                <c:ptCount val="36"/>
                <c:pt idx="1">
                  <c:v>60.740948753237191</c:v>
                </c:pt>
                <c:pt idx="2">
                  <c:v>53.364625859661714</c:v>
                </c:pt>
                <c:pt idx="3">
                  <c:v>43.037909551447676</c:v>
                </c:pt>
                <c:pt idx="4">
                  <c:v>48.325062415253285</c:v>
                </c:pt>
                <c:pt idx="5">
                  <c:v>53.695964853935706</c:v>
                </c:pt>
                <c:pt idx="6">
                  <c:v>54.045263474147056</c:v>
                </c:pt>
                <c:pt idx="7">
                  <c:v>57.228516879528698</c:v>
                </c:pt>
                <c:pt idx="8">
                  <c:v>62.987437690425573</c:v>
                </c:pt>
                <c:pt idx="9">
                  <c:v>70.541196931391625</c:v>
                </c:pt>
                <c:pt idx="10">
                  <c:v>79.614953008377739</c:v>
                </c:pt>
                <c:pt idx="11">
                  <c:v>81.743290001958442</c:v>
                </c:pt>
                <c:pt idx="12">
                  <c:v>91.487168735911069</c:v>
                </c:pt>
                <c:pt idx="13">
                  <c:v>99.941518986736597</c:v>
                </c:pt>
                <c:pt idx="14">
                  <c:v>104.89752712501922</c:v>
                </c:pt>
                <c:pt idx="15">
                  <c:v>109.96417703492891</c:v>
                </c:pt>
                <c:pt idx="16">
                  <c:v>116.44916908239719</c:v>
                </c:pt>
                <c:pt idx="17">
                  <c:v>128.4887134550743</c:v>
                </c:pt>
                <c:pt idx="18">
                  <c:v>133.30138569115462</c:v>
                </c:pt>
                <c:pt idx="19">
                  <c:v>129.78104074103004</c:v>
                </c:pt>
                <c:pt idx="20">
                  <c:v>126.89283453826387</c:v>
                </c:pt>
                <c:pt idx="21">
                  <c:v>132.36079483081178</c:v>
                </c:pt>
                <c:pt idx="22">
                  <c:v>138.27205875425304</c:v>
                </c:pt>
                <c:pt idx="23">
                  <c:v>141.12561856507159</c:v>
                </c:pt>
                <c:pt idx="24">
                  <c:v>148.00495569322325</c:v>
                </c:pt>
                <c:pt idx="25">
                  <c:v>158.62786253880842</c:v>
                </c:pt>
                <c:pt idx="26">
                  <c:v>166.91785268131241</c:v>
                </c:pt>
                <c:pt idx="27">
                  <c:v>170.80608152647775</c:v>
                </c:pt>
                <c:pt idx="28">
                  <c:v>173.80349766386115</c:v>
                </c:pt>
                <c:pt idx="29">
                  <c:v>172.86077750553255</c:v>
                </c:pt>
                <c:pt idx="30">
                  <c:v>163.50906998458566</c:v>
                </c:pt>
                <c:pt idx="31">
                  <c:v>182.69233196266825</c:v>
                </c:pt>
                <c:pt idx="32">
                  <c:v>194.59116721000635</c:v>
                </c:pt>
                <c:pt idx="33">
                  <c:v>203.24920612514117</c:v>
                </c:pt>
                <c:pt idx="34">
                  <c:v>199.67614320083322</c:v>
                </c:pt>
                <c:pt idx="35">
                  <c:v>200.62366263064877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F-4A9F-A426-FDAFAC8B2ED5}"/>
            </c:ext>
          </c:extLst>
        </c:ser>
        <c:ser>
          <c:idx val="1"/>
          <c:order val="1"/>
          <c:tx>
            <c:strRef>
              <c:f>Python!$F$1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F-4A9F-A426-FDAFAC8B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13</xdr:row>
      <xdr:rowOff>101600</xdr:rowOff>
    </xdr:from>
    <xdr:to>
      <xdr:col>28</xdr:col>
      <xdr:colOff>450851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94224-DFC1-47F1-8800-A7475CB4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8</xdr:row>
      <xdr:rowOff>120650</xdr:rowOff>
    </xdr:from>
    <xdr:to>
      <xdr:col>12</xdr:col>
      <xdr:colOff>247650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7DEAA-2B19-414E-A489-F0A0C2E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307974</xdr:colOff>
      <xdr:row>8</xdr:row>
      <xdr:rowOff>107950</xdr:rowOff>
    </xdr:from>
    <xdr:to>
      <xdr:col>23</xdr:col>
      <xdr:colOff>307974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A1E4-71A1-4924-8EA2-311ED0C7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1C46-2ED4-4D31-87F8-7CA3A12C1392}">
  <dimension ref="A1:Q38"/>
  <sheetViews>
    <sheetView workbookViewId="0">
      <selection activeCell="J3" sqref="J3:J7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G38" si="2">LN(E3)</f>
        <v>8.8456202975994618</v>
      </c>
      <c r="H3" s="2">
        <f t="shared" ref="H3:H38" si="3">LN(F3)</f>
        <v>4.1557109274841633</v>
      </c>
      <c r="I3" s="2">
        <f>H2</f>
        <v>4.2817782697782674</v>
      </c>
      <c r="J3" s="3" t="s">
        <v>10</v>
      </c>
      <c r="K3">
        <v>-3.767783078062506E-2</v>
      </c>
      <c r="M3">
        <f>$K$6</f>
        <v>-12.74484397016621</v>
      </c>
      <c r="N3">
        <f>$K$3*(A3-$A$2+1)</f>
        <v>-7.535566156125012E-2</v>
      </c>
      <c r="O3">
        <f>$K$4*G3</f>
        <v>17.119742891408364</v>
      </c>
      <c r="P3">
        <f t="shared" ref="P3:P38" si="4">$K$5*H2</f>
        <v>-0.13042077892744189</v>
      </c>
      <c r="Q3" s="1">
        <f>EXP(M3+N3+O3+P3)</f>
        <v>64.658687962087996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3"/>
        <v>3.3664251107593333</v>
      </c>
      <c r="I4" s="2">
        <f t="shared" ref="I4:I38" si="5">H3</f>
        <v>4.1557109274841633</v>
      </c>
      <c r="J4" s="3" t="s">
        <v>11</v>
      </c>
      <c r="K4">
        <v>1.9353920149674917</v>
      </c>
      <c r="M4">
        <f t="shared" ref="M4:M38" si="6">$K$6</f>
        <v>-12.74484397016621</v>
      </c>
      <c r="N4">
        <f t="shared" ref="N4:N38" si="7">$K$3*(A4-$A$2+1)</f>
        <v>-0.11303349234187518</v>
      </c>
      <c r="O4">
        <f t="shared" ref="O4:O38" si="8">$K$4*G4</f>
        <v>16.878440744957391</v>
      </c>
      <c r="P4">
        <f t="shared" si="4"/>
        <v>-0.12658083207747084</v>
      </c>
      <c r="Q4" s="1">
        <f>EXP(M4+N4+O4+P4)</f>
        <v>49.106060078500128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3"/>
        <v>3.6747424557666166</v>
      </c>
      <c r="I5" s="2">
        <f t="shared" si="5"/>
        <v>3.3664251107593333</v>
      </c>
      <c r="J5" s="3" t="s">
        <v>12</v>
      </c>
      <c r="K5">
        <v>-3.045948919120367E-2</v>
      </c>
      <c r="M5">
        <f t="shared" si="6"/>
        <v>-12.74484397016621</v>
      </c>
      <c r="N5">
        <f t="shared" si="7"/>
        <v>-0.15071132312250024</v>
      </c>
      <c r="O5">
        <f t="shared" si="8"/>
        <v>16.772400734480552</v>
      </c>
      <c r="P5">
        <f t="shared" si="4"/>
        <v>-0.10253958927417053</v>
      </c>
      <c r="Q5" s="1">
        <f t="shared" ref="Q5:Q18" si="9">EXP(M5+N5+O5+P5)</f>
        <v>43.56725569004761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3"/>
        <v>3.9653138584757861</v>
      </c>
      <c r="I6" s="2">
        <f t="shared" si="5"/>
        <v>3.6747424557666166</v>
      </c>
      <c r="J6" s="3" t="s">
        <v>9</v>
      </c>
      <c r="K6">
        <v>-12.74484397016621</v>
      </c>
      <c r="M6">
        <f t="shared" si="6"/>
        <v>-12.74484397016621</v>
      </c>
      <c r="N6">
        <f t="shared" si="7"/>
        <v>-0.1883891539031253</v>
      </c>
      <c r="O6">
        <f t="shared" si="8"/>
        <v>16.888968797727919</v>
      </c>
      <c r="P6">
        <f t="shared" si="4"/>
        <v>-0.11193077811188049</v>
      </c>
      <c r="Q6" s="1">
        <f t="shared" si="9"/>
        <v>46.7028362178376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3"/>
        <v>3.8518339732039264</v>
      </c>
      <c r="I7" s="2">
        <f t="shared" si="5"/>
        <v>3.9653138584757861</v>
      </c>
      <c r="J7" s="3" t="s">
        <v>13</v>
      </c>
      <c r="K7">
        <v>1980</v>
      </c>
      <c r="M7">
        <f t="shared" si="6"/>
        <v>-12.74484397016621</v>
      </c>
      <c r="N7">
        <f t="shared" si="7"/>
        <v>-0.22606698468375036</v>
      </c>
      <c r="O7">
        <f t="shared" si="8"/>
        <v>16.989835062706213</v>
      </c>
      <c r="P7">
        <f t="shared" si="4"/>
        <v>-0.12078143461197333</v>
      </c>
      <c r="Q7" s="1">
        <f t="shared" si="9"/>
        <v>49.310777773170422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3"/>
        <v>3.9384233611812043</v>
      </c>
      <c r="I8" s="2">
        <f t="shared" si="5"/>
        <v>3.8518339732039264</v>
      </c>
      <c r="M8">
        <f t="shared" si="6"/>
        <v>-12.74484397016621</v>
      </c>
      <c r="N8">
        <f t="shared" si="7"/>
        <v>-0.26374481546437545</v>
      </c>
      <c r="O8">
        <f t="shared" si="8"/>
        <v>17.062820413834178</v>
      </c>
      <c r="P8">
        <f t="shared" si="4"/>
        <v>-0.11732489527311608</v>
      </c>
      <c r="Q8" s="1">
        <f t="shared" si="9"/>
        <v>51.259795575248297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3"/>
        <v>4.1796204434333051</v>
      </c>
      <c r="I9" s="2">
        <f t="shared" si="5"/>
        <v>3.9384233611812043</v>
      </c>
      <c r="M9">
        <f t="shared" si="6"/>
        <v>-12.74484397016621</v>
      </c>
      <c r="N9">
        <f t="shared" si="7"/>
        <v>-0.30142264624500048</v>
      </c>
      <c r="O9">
        <f t="shared" si="8"/>
        <v>17.153794528183994</v>
      </c>
      <c r="P9">
        <f t="shared" si="4"/>
        <v>-0.11996236380028293</v>
      </c>
      <c r="Q9" s="1">
        <f t="shared" si="9"/>
        <v>53.923455378098225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3"/>
        <v>4.3891938587515806</v>
      </c>
      <c r="I10" s="2">
        <f t="shared" si="5"/>
        <v>4.1796204434333051</v>
      </c>
      <c r="M10">
        <f t="shared" si="6"/>
        <v>-12.74484397016621</v>
      </c>
      <c r="N10">
        <f t="shared" si="7"/>
        <v>-0.33910047702562551</v>
      </c>
      <c r="O10">
        <f t="shared" si="8"/>
        <v>17.257342458787811</v>
      </c>
      <c r="P10">
        <f t="shared" si="4"/>
        <v>-0.12730910372009066</v>
      </c>
      <c r="Q10" s="1">
        <f t="shared" si="9"/>
        <v>57.173408725659762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3"/>
        <v>4.354157658212829</v>
      </c>
      <c r="I11" s="2">
        <f t="shared" si="5"/>
        <v>4.3891938587515806</v>
      </c>
      <c r="M11">
        <f t="shared" si="6"/>
        <v>-12.74484397016621</v>
      </c>
      <c r="N11">
        <f t="shared" si="7"/>
        <v>-0.3767783078062506</v>
      </c>
      <c r="O11">
        <f t="shared" si="8"/>
        <v>17.41795964994013</v>
      </c>
      <c r="P11">
        <f t="shared" si="4"/>
        <v>-0.1336926028987413</v>
      </c>
      <c r="Q11" s="1">
        <f t="shared" si="9"/>
        <v>64.241201262641653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3"/>
        <v>4.2517909896446469</v>
      </c>
      <c r="I12" s="2">
        <f t="shared" si="5"/>
        <v>4.354157658212829</v>
      </c>
      <c r="M12">
        <f t="shared" si="6"/>
        <v>-12.74484397016621</v>
      </c>
      <c r="N12">
        <f t="shared" si="7"/>
        <v>-0.41445613858687569</v>
      </c>
      <c r="O12">
        <f t="shared" si="8"/>
        <v>17.721196507426122</v>
      </c>
      <c r="P12">
        <f t="shared" si="4"/>
        <v>-0.13262541812713036</v>
      </c>
      <c r="Q12" s="1">
        <f t="shared" si="9"/>
        <v>83.870251572600964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3"/>
        <v>4.4313580593567163</v>
      </c>
      <c r="I13" s="2">
        <f t="shared" si="5"/>
        <v>4.2517909896446469</v>
      </c>
      <c r="M13">
        <f t="shared" si="6"/>
        <v>-12.74484397016621</v>
      </c>
      <c r="N13">
        <f t="shared" si="7"/>
        <v>-0.45213396936750072</v>
      </c>
      <c r="O13">
        <f t="shared" si="8"/>
        <v>17.835466687745768</v>
      </c>
      <c r="P13">
        <f t="shared" si="4"/>
        <v>-0.12950738169233827</v>
      </c>
      <c r="Q13" s="1">
        <f t="shared" si="9"/>
        <v>90.829249656977723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3"/>
        <v>4.6571215916201911</v>
      </c>
      <c r="I14" s="2">
        <f t="shared" si="5"/>
        <v>4.4313580593567163</v>
      </c>
      <c r="M14">
        <f t="shared" si="6"/>
        <v>-12.74484397016621</v>
      </c>
      <c r="N14">
        <f t="shared" si="7"/>
        <v>-0.48981180014812575</v>
      </c>
      <c r="O14">
        <f t="shared" si="8"/>
        <v>18.009813334386322</v>
      </c>
      <c r="P14">
        <f t="shared" si="4"/>
        <v>-0.13497690291132916</v>
      </c>
      <c r="Q14" s="1">
        <f t="shared" si="9"/>
        <v>103.5630557151606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3"/>
        <v>4.7514592956848469</v>
      </c>
      <c r="I15" s="2">
        <f t="shared" si="5"/>
        <v>4.6571215916201911</v>
      </c>
      <c r="M15">
        <f t="shared" si="6"/>
        <v>-12.74484397016621</v>
      </c>
      <c r="N15">
        <f t="shared" si="7"/>
        <v>-0.5274896309287509</v>
      </c>
      <c r="O15">
        <f t="shared" si="8"/>
        <v>18.10352469357202</v>
      </c>
      <c r="P15">
        <f t="shared" si="4"/>
        <v>-0.14185354478207646</v>
      </c>
      <c r="Q15" s="1">
        <f t="shared" si="9"/>
        <v>108.78109364700188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3"/>
        <v>4.6998285447039008</v>
      </c>
      <c r="I16" s="2">
        <f t="shared" si="5"/>
        <v>4.7514592956848469</v>
      </c>
      <c r="M16">
        <f t="shared" si="6"/>
        <v>-12.74484397016621</v>
      </c>
      <c r="N16">
        <f t="shared" si="7"/>
        <v>-0.56516746170937593</v>
      </c>
      <c r="O16">
        <f t="shared" si="8"/>
        <v>18.169727674250474</v>
      </c>
      <c r="P16">
        <f t="shared" si="4"/>
        <v>-0.14472702305935681</v>
      </c>
      <c r="Q16" s="1">
        <f t="shared" si="9"/>
        <v>111.60760796081668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3"/>
        <v>4.7682834691437792</v>
      </c>
      <c r="I17" s="2">
        <f t="shared" si="5"/>
        <v>4.6998285447039008</v>
      </c>
      <c r="M17">
        <f t="shared" si="6"/>
        <v>-12.74484397016621</v>
      </c>
      <c r="N17">
        <f t="shared" si="7"/>
        <v>-0.60284529249000096</v>
      </c>
      <c r="O17">
        <f t="shared" si="8"/>
        <v>18.307241370574214</v>
      </c>
      <c r="P17">
        <f t="shared" si="4"/>
        <v>-0.14315437675791895</v>
      </c>
      <c r="Q17" s="1">
        <f t="shared" si="9"/>
        <v>123.51933853779569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3"/>
        <v>5.0033897216361209</v>
      </c>
      <c r="I18" s="2">
        <f t="shared" si="5"/>
        <v>4.7682834691437792</v>
      </c>
      <c r="M18">
        <f t="shared" si="6"/>
        <v>-12.74484397016621</v>
      </c>
      <c r="N18">
        <f t="shared" si="7"/>
        <v>-0.64052312327062599</v>
      </c>
      <c r="O18">
        <f t="shared" si="8"/>
        <v>18.407599314610611</v>
      </c>
      <c r="P18">
        <f t="shared" si="4"/>
        <v>-0.14523947878898008</v>
      </c>
      <c r="Q18" s="1">
        <f t="shared" si="9"/>
        <v>131.23541118069431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3"/>
        <v>5.0622461064035562</v>
      </c>
      <c r="I19" s="2">
        <f t="shared" si="5"/>
        <v>5.0033897216361209</v>
      </c>
      <c r="M19">
        <f t="shared" si="6"/>
        <v>-12.74484397016621</v>
      </c>
      <c r="N19">
        <f t="shared" si="7"/>
        <v>-0.67820095405125103</v>
      </c>
      <c r="O19">
        <f t="shared" si="8"/>
        <v>18.520148269128615</v>
      </c>
      <c r="P19">
        <f t="shared" si="4"/>
        <v>-0.15240069514555496</v>
      </c>
      <c r="Q19" s="1">
        <f t="shared" ref="Q19:Q38" si="10">EXP(M19+N19+O19+P19)</f>
        <v>140.42908802042061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3"/>
        <v>5.0020677643736624</v>
      </c>
      <c r="I20" s="2">
        <f t="shared" si="5"/>
        <v>5.0622461064035562</v>
      </c>
      <c r="M20">
        <f t="shared" si="6"/>
        <v>-12.74484397016621</v>
      </c>
      <c r="N20">
        <f t="shared" si="7"/>
        <v>-0.71587878483187617</v>
      </c>
      <c r="O20">
        <f t="shared" si="8"/>
        <v>18.576963174552336</v>
      </c>
      <c r="P20">
        <f t="shared" si="4"/>
        <v>-0.15419343056121199</v>
      </c>
      <c r="Q20" s="1">
        <f t="shared" si="10"/>
        <v>142.88598277730387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3"/>
        <v>4.7467443624443231</v>
      </c>
      <c r="I21" s="2">
        <f t="shared" si="5"/>
        <v>5.0020677643736624</v>
      </c>
      <c r="M21">
        <f t="shared" si="6"/>
        <v>-12.74484397016621</v>
      </c>
      <c r="N21">
        <f t="shared" si="7"/>
        <v>-0.7535566156125012</v>
      </c>
      <c r="O21">
        <f t="shared" si="8"/>
        <v>18.54442627144785</v>
      </c>
      <c r="P21">
        <f t="shared" si="4"/>
        <v>-0.15236042900260788</v>
      </c>
      <c r="Q21" s="1">
        <f t="shared" si="10"/>
        <v>133.44177717323959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3"/>
        <v>4.8639042242376318</v>
      </c>
      <c r="I22" s="2">
        <f t="shared" si="5"/>
        <v>4.7467443624443231</v>
      </c>
      <c r="M22">
        <f t="shared" si="6"/>
        <v>-12.74484397016621</v>
      </c>
      <c r="N22">
        <f t="shared" si="7"/>
        <v>-0.79123444639312623</v>
      </c>
      <c r="O22">
        <f t="shared" si="8"/>
        <v>18.621141012439452</v>
      </c>
      <c r="P22">
        <f t="shared" si="4"/>
        <v>-0.14458340860127983</v>
      </c>
      <c r="Q22" s="1">
        <f t="shared" si="10"/>
        <v>139.83724173516899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3"/>
        <v>4.9937678176365825</v>
      </c>
      <c r="I23" s="2">
        <f t="shared" si="5"/>
        <v>4.8639042242376318</v>
      </c>
      <c r="M23">
        <f t="shared" si="6"/>
        <v>-12.74484397016621</v>
      </c>
      <c r="N23">
        <f t="shared" si="7"/>
        <v>-0.82891227717375138</v>
      </c>
      <c r="O23">
        <f t="shared" si="8"/>
        <v>18.661093235834979</v>
      </c>
      <c r="P23">
        <f t="shared" si="4"/>
        <v>-0.14815203814521602</v>
      </c>
      <c r="Q23" s="1">
        <f t="shared" si="10"/>
        <v>139.65637627948354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3"/>
        <v>4.9787909230456826</v>
      </c>
      <c r="I24" s="2">
        <f t="shared" si="5"/>
        <v>4.9937678176365825</v>
      </c>
      <c r="M24">
        <f t="shared" si="6"/>
        <v>-12.74484397016621</v>
      </c>
      <c r="N24">
        <f t="shared" si="7"/>
        <v>-0.86659010795437641</v>
      </c>
      <c r="O24">
        <f t="shared" si="8"/>
        <v>18.698132673852179</v>
      </c>
      <c r="P24">
        <f t="shared" si="4"/>
        <v>-0.15210761686468222</v>
      </c>
      <c r="Q24" s="1">
        <f t="shared" si="10"/>
        <v>139.01627030950098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3"/>
        <v>4.976297156515364</v>
      </c>
      <c r="I25" s="2">
        <f t="shared" si="5"/>
        <v>4.9787909230456826</v>
      </c>
      <c r="M25">
        <f t="shared" si="6"/>
        <v>-12.74484397016621</v>
      </c>
      <c r="N25">
        <f t="shared" si="7"/>
        <v>-0.90426793873500144</v>
      </c>
      <c r="O25">
        <f t="shared" si="8"/>
        <v>18.753930095141659</v>
      </c>
      <c r="P25">
        <f t="shared" si="4"/>
        <v>-0.15165142830577291</v>
      </c>
      <c r="Q25" s="1">
        <f t="shared" si="10"/>
        <v>141.62273948285409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3"/>
        <v>5.126334072100688</v>
      </c>
      <c r="I26" s="2">
        <f t="shared" si="5"/>
        <v>4.976297156515364</v>
      </c>
      <c r="M26">
        <f t="shared" si="6"/>
        <v>-12.74484397016621</v>
      </c>
      <c r="N26">
        <f t="shared" si="7"/>
        <v>-0.94194576951562647</v>
      </c>
      <c r="O26">
        <f t="shared" si="8"/>
        <v>18.867465199638172</v>
      </c>
      <c r="P26">
        <f t="shared" si="4"/>
        <v>-0.15157546945109729</v>
      </c>
      <c r="Q26" s="1">
        <f t="shared" si="10"/>
        <v>152.79543345272538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3"/>
        <v>5.1698250572557676</v>
      </c>
      <c r="I27" s="2">
        <f t="shared" si="5"/>
        <v>5.126334072100688</v>
      </c>
      <c r="M27">
        <f t="shared" si="6"/>
        <v>-12.74484397016621</v>
      </c>
      <c r="N27">
        <f t="shared" si="7"/>
        <v>-0.97962360029625151</v>
      </c>
      <c r="O27">
        <f t="shared" si="8"/>
        <v>18.954689368415494</v>
      </c>
      <c r="P27">
        <f t="shared" si="4"/>
        <v>-0.15614551725965001</v>
      </c>
      <c r="Q27" s="1">
        <f t="shared" si="10"/>
        <v>159.82449080484869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3"/>
        <v>5.1342725260325865</v>
      </c>
      <c r="I28" s="2">
        <f t="shared" si="5"/>
        <v>5.1698250572557676</v>
      </c>
      <c r="M28">
        <f t="shared" si="6"/>
        <v>-12.74484397016621</v>
      </c>
      <c r="N28">
        <f t="shared" si="7"/>
        <v>-1.0173014310768766</v>
      </c>
      <c r="O28">
        <f t="shared" si="8"/>
        <v>19.052738013376551</v>
      </c>
      <c r="P28">
        <f t="shared" si="4"/>
        <v>-0.15747023045189595</v>
      </c>
      <c r="Q28" s="1">
        <f t="shared" si="10"/>
        <v>169.54567875285485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3"/>
        <v>5.1219811364098025</v>
      </c>
      <c r="I29" s="2">
        <f t="shared" si="5"/>
        <v>5.1342725260325865</v>
      </c>
      <c r="M29">
        <f t="shared" si="6"/>
        <v>-12.74484397016621</v>
      </c>
      <c r="N29">
        <f t="shared" si="7"/>
        <v>-1.0549792618575018</v>
      </c>
      <c r="O29">
        <f t="shared" si="8"/>
        <v>19.125128219197279</v>
      </c>
      <c r="P29">
        <f t="shared" si="4"/>
        <v>-0.15638731851138354</v>
      </c>
      <c r="Q29" s="1">
        <f t="shared" si="10"/>
        <v>175.7245423424437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3"/>
        <v>5.1949621880223766</v>
      </c>
      <c r="I30" s="2">
        <f t="shared" si="5"/>
        <v>5.1219811364098025</v>
      </c>
      <c r="M30">
        <f t="shared" si="6"/>
        <v>-12.74484397016621</v>
      </c>
      <c r="N30">
        <f t="shared" si="7"/>
        <v>-1.0926570926381267</v>
      </c>
      <c r="O30">
        <f t="shared" si="8"/>
        <v>19.172411441046741</v>
      </c>
      <c r="P30">
        <f t="shared" si="4"/>
        <v>-0.15601292906202346</v>
      </c>
      <c r="Q30" s="1">
        <f t="shared" si="10"/>
        <v>177.48701462203064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3"/>
        <v>4.757596163493627</v>
      </c>
      <c r="I31" s="2">
        <f t="shared" si="5"/>
        <v>5.1949621880223766</v>
      </c>
      <c r="M31">
        <f t="shared" si="6"/>
        <v>-12.74484397016621</v>
      </c>
      <c r="N31">
        <f t="shared" si="7"/>
        <v>-1.1303349234187519</v>
      </c>
      <c r="O31">
        <f t="shared" si="8"/>
        <v>19.122480344807293</v>
      </c>
      <c r="P31">
        <f t="shared" si="4"/>
        <v>-0.15823589461477935</v>
      </c>
      <c r="Q31" s="1">
        <f t="shared" si="10"/>
        <v>162.23818879596593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3"/>
        <v>5.0821815112964259</v>
      </c>
      <c r="I32" s="2">
        <f t="shared" si="5"/>
        <v>4.757596163493627</v>
      </c>
      <c r="M32">
        <f t="shared" si="6"/>
        <v>-12.74484397016621</v>
      </c>
      <c r="N32">
        <f t="shared" si="7"/>
        <v>-1.1680127541993768</v>
      </c>
      <c r="O32">
        <f t="shared" si="8"/>
        <v>19.213637105780251</v>
      </c>
      <c r="P32">
        <f t="shared" si="4"/>
        <v>-0.14491394891804618</v>
      </c>
      <c r="Q32" s="1">
        <f t="shared" si="10"/>
        <v>173.44602094321692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3"/>
        <v>5.2123495241096061</v>
      </c>
      <c r="I33" s="2">
        <f t="shared" si="5"/>
        <v>5.0821815112964259</v>
      </c>
      <c r="M33">
        <f t="shared" si="6"/>
        <v>-12.74484397016621</v>
      </c>
      <c r="N33">
        <f t="shared" si="7"/>
        <v>-1.2056905849800019</v>
      </c>
      <c r="O33">
        <f t="shared" si="8"/>
        <v>19.310296726603429</v>
      </c>
      <c r="P33">
        <f t="shared" si="4"/>
        <v>-0.15480065281106861</v>
      </c>
      <c r="Q33" s="1">
        <f t="shared" si="10"/>
        <v>182.17386233703689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3"/>
        <v>5.2968720707335066</v>
      </c>
      <c r="I34" s="2">
        <f t="shared" si="5"/>
        <v>5.2123495241096061</v>
      </c>
      <c r="M34">
        <f t="shared" si="6"/>
        <v>-12.74484397016621</v>
      </c>
      <c r="N34">
        <f t="shared" si="7"/>
        <v>-1.2433684157606271</v>
      </c>
      <c r="O34">
        <f t="shared" si="8"/>
        <v>19.392955070402696</v>
      </c>
      <c r="P34">
        <f t="shared" si="4"/>
        <v>-0.15876550399039213</v>
      </c>
      <c r="Q34" s="1">
        <f t="shared" si="10"/>
        <v>189.80119466372943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3"/>
        <v>5.180684637409871</v>
      </c>
      <c r="I35" s="2">
        <f t="shared" si="5"/>
        <v>5.2968720707335066</v>
      </c>
      <c r="M35">
        <f t="shared" si="6"/>
        <v>-12.74484397016621</v>
      </c>
      <c r="N35">
        <f t="shared" si="7"/>
        <v>-1.281046246541252</v>
      </c>
      <c r="O35">
        <f t="shared" si="8"/>
        <v>19.452668427421091</v>
      </c>
      <c r="P35">
        <f t="shared" si="4"/>
        <v>-0.16134001758569586</v>
      </c>
      <c r="Q35" s="1">
        <f t="shared" si="10"/>
        <v>193.53109420539377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3"/>
        <v>5.1479538366745352</v>
      </c>
      <c r="I36" s="2">
        <f t="shared" si="5"/>
        <v>5.180684637409871</v>
      </c>
      <c r="M36">
        <f t="shared" si="6"/>
        <v>-12.74484397016621</v>
      </c>
      <c r="N36">
        <f t="shared" si="7"/>
        <v>-1.3187240773218771</v>
      </c>
      <c r="O36">
        <f t="shared" si="8"/>
        <v>19.469900113070615</v>
      </c>
      <c r="P36">
        <f t="shared" si="4"/>
        <v>-0.15780100771622088</v>
      </c>
      <c r="Q36" s="1">
        <f t="shared" si="10"/>
        <v>190.28654313808434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3"/>
        <v>5.1984649944539711</v>
      </c>
      <c r="I37" s="2">
        <f t="shared" si="5"/>
        <v>5.1479538366745352</v>
      </c>
      <c r="M37">
        <f t="shared" si="6"/>
        <v>-12.74484397016621</v>
      </c>
      <c r="N37">
        <f t="shared" si="7"/>
        <v>-1.3564019081025021</v>
      </c>
      <c r="O37">
        <f t="shared" si="8"/>
        <v>19.497706418729479</v>
      </c>
      <c r="P37">
        <f t="shared" si="4"/>
        <v>-0.15680404424500347</v>
      </c>
      <c r="Q37" s="1">
        <f t="shared" si="10"/>
        <v>188.60530464129315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3"/>
        <v>5.176758366682118</v>
      </c>
      <c r="I38" s="2">
        <f t="shared" si="5"/>
        <v>5.1984649944539711</v>
      </c>
      <c r="M38">
        <f t="shared" si="6"/>
        <v>-12.74484397016621</v>
      </c>
      <c r="N38">
        <f t="shared" si="7"/>
        <v>-1.3940797388831272</v>
      </c>
      <c r="O38">
        <f t="shared" si="8"/>
        <v>19.506101473755827</v>
      </c>
      <c r="P38">
        <f t="shared" si="4"/>
        <v>-0.15834258830942138</v>
      </c>
      <c r="Q38" s="1">
        <f t="shared" si="10"/>
        <v>182.88091007725623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8DB2-2BF2-42B2-8F97-809AA7D65676}">
  <dimension ref="A1:Q38"/>
  <sheetViews>
    <sheetView tabSelected="1" workbookViewId="0">
      <selection activeCell="G29" sqref="G29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H38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>
        <v>0</v>
      </c>
      <c r="M3">
        <f>$K$6</f>
        <v>-4.0740725400000004</v>
      </c>
      <c r="N3">
        <f t="shared" ref="N3:N37" si="3">$K$3*(A4-$A$2+1)</f>
        <v>0</v>
      </c>
      <c r="O3">
        <f>$K$4*G3</f>
        <v>7.2578570180230182</v>
      </c>
      <c r="P3">
        <f>$K$5*H2</f>
        <v>0.92283360138101145</v>
      </c>
      <c r="Q3" s="1">
        <f>EXP(M3+O3+P3)</f>
        <v>60.740948753237191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4">H3</f>
        <v>4.1557109274841633</v>
      </c>
      <c r="J4" s="3" t="s">
        <v>11</v>
      </c>
      <c r="K4">
        <v>0.82050288999999998</v>
      </c>
      <c r="M4">
        <f>$K$6</f>
        <v>-4.0740725400000004</v>
      </c>
      <c r="N4">
        <f t="shared" si="3"/>
        <v>0</v>
      </c>
      <c r="O4">
        <f>$K$4*G4</f>
        <v>7.1555577902722236</v>
      </c>
      <c r="P4">
        <f>$K$5*H3</f>
        <v>0.89566283910054778</v>
      </c>
      <c r="Q4" s="1">
        <f>EXP(M4+O4+P4)</f>
        <v>53.364625859661714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4"/>
        <v>3.3664251107593333</v>
      </c>
      <c r="J5" s="3" t="s">
        <v>12</v>
      </c>
      <c r="K5">
        <v>0.21552578</v>
      </c>
      <c r="M5">
        <f t="shared" ref="M5:M37" si="5">$K$6</f>
        <v>-4.0740725400000004</v>
      </c>
      <c r="N5">
        <f t="shared" si="3"/>
        <v>0</v>
      </c>
      <c r="O5">
        <f t="shared" ref="O5:O37" si="6">$K$4*G5</f>
        <v>7.1106024869646731</v>
      </c>
      <c r="P5">
        <f t="shared" ref="P5:P37" si="7">$K$5*H4</f>
        <v>0.72555139780799172</v>
      </c>
      <c r="Q5" s="1">
        <f t="shared" ref="Q5:Q37" si="8">EXP(M5+O5+P5)</f>
        <v>43.037909551447676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4"/>
        <v>3.6747424557666166</v>
      </c>
      <c r="J6" s="3" t="s">
        <v>9</v>
      </c>
      <c r="K6">
        <v>-4.0740725400000004</v>
      </c>
      <c r="M6">
        <f t="shared" si="5"/>
        <v>-4.0740725400000004</v>
      </c>
      <c r="N6">
        <f t="shared" si="3"/>
        <v>0</v>
      </c>
      <c r="O6">
        <f t="shared" si="6"/>
        <v>7.1600211225880983</v>
      </c>
      <c r="P6">
        <f t="shared" si="7"/>
        <v>0.7920017340782155</v>
      </c>
      <c r="Q6" s="1">
        <f t="shared" si="8"/>
        <v>48.325062415253285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4"/>
        <v>3.9653138584757861</v>
      </c>
      <c r="J7" s="3" t="s">
        <v>13</v>
      </c>
      <c r="K7">
        <v>1980</v>
      </c>
      <c r="M7">
        <f t="shared" si="5"/>
        <v>-4.0740725400000004</v>
      </c>
      <c r="N7">
        <f t="shared" si="3"/>
        <v>0</v>
      </c>
      <c r="O7">
        <f t="shared" si="6"/>
        <v>7.2027830340138754</v>
      </c>
      <c r="P7">
        <f t="shared" si="7"/>
        <v>0.85462736229280345</v>
      </c>
      <c r="Q7" s="1">
        <f t="shared" si="8"/>
        <v>53.695964853935706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4"/>
        <v>3.8518339732039264</v>
      </c>
      <c r="M8">
        <f t="shared" si="5"/>
        <v>-4.0740725400000004</v>
      </c>
      <c r="N8">
        <f t="shared" si="3"/>
        <v>0</v>
      </c>
      <c r="O8">
        <f t="shared" si="6"/>
        <v>7.2337249264393062</v>
      </c>
      <c r="P8">
        <f t="shared" si="7"/>
        <v>0.83016952150527534</v>
      </c>
      <c r="Q8" s="1">
        <f t="shared" si="8"/>
        <v>54.045263474147056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4"/>
        <v>3.9384233611812043</v>
      </c>
      <c r="M9">
        <f t="shared" si="5"/>
        <v>-4.0740725400000004</v>
      </c>
      <c r="N9">
        <f t="shared" si="3"/>
        <v>0</v>
      </c>
      <c r="O9">
        <f t="shared" si="6"/>
        <v>7.2722930941086696</v>
      </c>
      <c r="P9">
        <f t="shared" si="7"/>
        <v>0.8488317668888008</v>
      </c>
      <c r="Q9" s="1">
        <f t="shared" si="8"/>
        <v>57.228516879528698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4"/>
        <v>4.1796204434333051</v>
      </c>
      <c r="M10">
        <f t="shared" si="5"/>
        <v>-4.0740725400000004</v>
      </c>
      <c r="N10">
        <f t="shared" si="3"/>
        <v>0</v>
      </c>
      <c r="O10">
        <f t="shared" si="6"/>
        <v>7.3161918885941777</v>
      </c>
      <c r="P10">
        <f t="shared" si="7"/>
        <v>0.90081595617490895</v>
      </c>
      <c r="Q10" s="1">
        <f t="shared" si="8"/>
        <v>62.987437690425573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4"/>
        <v>4.3891938587515806</v>
      </c>
      <c r="M11">
        <f t="shared" si="5"/>
        <v>-4.0740725400000004</v>
      </c>
      <c r="N11">
        <f t="shared" si="3"/>
        <v>0</v>
      </c>
      <c r="O11">
        <f t="shared" si="6"/>
        <v>7.3842850028082374</v>
      </c>
      <c r="P11">
        <f t="shared" si="7"/>
        <v>0.94598442997864429</v>
      </c>
      <c r="Q11" s="1">
        <f t="shared" si="8"/>
        <v>70.541196931391625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4"/>
        <v>4.354157658212829</v>
      </c>
      <c r="M12">
        <f t="shared" si="5"/>
        <v>-4.0740725400000004</v>
      </c>
      <c r="N12">
        <f t="shared" si="3"/>
        <v>0</v>
      </c>
      <c r="O12">
        <f t="shared" si="6"/>
        <v>7.5128412415431347</v>
      </c>
      <c r="P12">
        <f t="shared" si="7"/>
        <v>0.93843322552929331</v>
      </c>
      <c r="Q12" s="1">
        <f t="shared" si="8"/>
        <v>79.614953008377739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4"/>
        <v>4.2517909896446469</v>
      </c>
      <c r="M13">
        <f t="shared" si="5"/>
        <v>-4.0740725400000004</v>
      </c>
      <c r="N13">
        <f t="shared" si="3"/>
        <v>0</v>
      </c>
      <c r="O13">
        <f t="shared" si="6"/>
        <v>7.5612856974817761</v>
      </c>
      <c r="P13">
        <f t="shared" si="7"/>
        <v>0.9163705694401344</v>
      </c>
      <c r="Q13" s="1">
        <f t="shared" si="8"/>
        <v>81.743290001958442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4"/>
        <v>4.4313580593567163</v>
      </c>
      <c r="M14">
        <f t="shared" si="5"/>
        <v>-4.0740725400000004</v>
      </c>
      <c r="N14">
        <f t="shared" si="3"/>
        <v>0</v>
      </c>
      <c r="O14">
        <f t="shared" si="6"/>
        <v>7.6351993678514374</v>
      </c>
      <c r="P14">
        <f t="shared" si="7"/>
        <v>0.95507190220214255</v>
      </c>
      <c r="Q14" s="1">
        <f t="shared" si="8"/>
        <v>91.487168735911069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4"/>
        <v>4.6571215916201911</v>
      </c>
      <c r="M15">
        <f t="shared" si="5"/>
        <v>-4.0740725400000004</v>
      </c>
      <c r="N15">
        <f t="shared" si="3"/>
        <v>0</v>
      </c>
      <c r="O15">
        <f t="shared" si="6"/>
        <v>7.6749279811985307</v>
      </c>
      <c r="P15">
        <f t="shared" si="7"/>
        <v>1.0037297635887832</v>
      </c>
      <c r="Q15" s="1">
        <f t="shared" si="8"/>
        <v>99.941518986736597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4"/>
        <v>4.7514592956848469</v>
      </c>
      <c r="M16">
        <f t="shared" si="5"/>
        <v>-4.0740725400000004</v>
      </c>
      <c r="N16">
        <f t="shared" si="3"/>
        <v>0</v>
      </c>
      <c r="O16">
        <f t="shared" si="6"/>
        <v>7.7029945106422817</v>
      </c>
      <c r="P16">
        <f t="shared" si="7"/>
        <v>1.0240619708407273</v>
      </c>
      <c r="Q16" s="1">
        <f t="shared" si="8"/>
        <v>104.89752712501922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4"/>
        <v>4.6998285447039008</v>
      </c>
      <c r="M17">
        <f t="shared" si="5"/>
        <v>-4.0740725400000004</v>
      </c>
      <c r="N17">
        <f t="shared" si="3"/>
        <v>0</v>
      </c>
      <c r="O17">
        <f t="shared" si="6"/>
        <v>7.7612929764702017</v>
      </c>
      <c r="P17">
        <f t="shared" si="7"/>
        <v>1.012934212963573</v>
      </c>
      <c r="Q17" s="1">
        <f t="shared" si="8"/>
        <v>109.96417703492891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4"/>
        <v>4.7682834691437792</v>
      </c>
      <c r="M18">
        <f t="shared" si="5"/>
        <v>-4.0740725400000004</v>
      </c>
      <c r="N18">
        <f t="shared" si="3"/>
        <v>0</v>
      </c>
      <c r="O18">
        <f t="shared" si="6"/>
        <v>7.8038393869542322</v>
      </c>
      <c r="P18">
        <f t="shared" si="7"/>
        <v>1.0276880139483189</v>
      </c>
      <c r="Q18" s="1">
        <f t="shared" si="8"/>
        <v>116.44916908239719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4"/>
        <v>5.0033897216361209</v>
      </c>
      <c r="M19">
        <f t="shared" si="5"/>
        <v>-4.0740725400000004</v>
      </c>
      <c r="N19">
        <f t="shared" si="3"/>
        <v>0</v>
      </c>
      <c r="O19">
        <f t="shared" si="6"/>
        <v>7.8515541350436786</v>
      </c>
      <c r="P19">
        <f t="shared" si="7"/>
        <v>1.0783594723996079</v>
      </c>
      <c r="Q19" s="1">
        <f t="shared" si="8"/>
        <v>128.4887134550743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4"/>
        <v>5.0622461064035562</v>
      </c>
      <c r="M20">
        <f t="shared" si="5"/>
        <v>-4.0740725400000004</v>
      </c>
      <c r="N20">
        <f t="shared" si="3"/>
        <v>0</v>
      </c>
      <c r="O20">
        <f t="shared" si="6"/>
        <v>7.8756406217785235</v>
      </c>
      <c r="P20">
        <f t="shared" si="7"/>
        <v>1.0910445406345894</v>
      </c>
      <c r="Q20" s="1">
        <f t="shared" si="8"/>
        <v>133.30138569115462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4"/>
        <v>5.0020677643736624</v>
      </c>
      <c r="M21">
        <f t="shared" si="5"/>
        <v>-4.0740725400000004</v>
      </c>
      <c r="N21">
        <f t="shared" si="3"/>
        <v>0</v>
      </c>
      <c r="O21">
        <f t="shared" si="6"/>
        <v>7.8618467119026842</v>
      </c>
      <c r="P21">
        <f t="shared" si="7"/>
        <v>1.0780745565294898</v>
      </c>
      <c r="Q21" s="1">
        <f t="shared" si="8"/>
        <v>129.78104074103004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4"/>
        <v>4.7467443624443231</v>
      </c>
      <c r="M22">
        <f t="shared" si="5"/>
        <v>-4.0740725400000004</v>
      </c>
      <c r="N22">
        <f t="shared" si="3"/>
        <v>0</v>
      </c>
      <c r="O22">
        <f t="shared" si="6"/>
        <v>7.8943696665301824</v>
      </c>
      <c r="P22">
        <f t="shared" si="7"/>
        <v>1.0230457811764155</v>
      </c>
      <c r="Q22" s="1">
        <f t="shared" si="8"/>
        <v>126.89283453826387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4"/>
        <v>4.8639042242376318</v>
      </c>
      <c r="M23">
        <f t="shared" si="5"/>
        <v>-4.0740725400000004</v>
      </c>
      <c r="N23">
        <f t="shared" si="3"/>
        <v>0</v>
      </c>
      <c r="O23">
        <f t="shared" si="6"/>
        <v>7.9113072763293566</v>
      </c>
      <c r="P23">
        <f t="shared" si="7"/>
        <v>1.0482967517741104</v>
      </c>
      <c r="Q23" s="1">
        <f t="shared" si="8"/>
        <v>132.36079483081178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4"/>
        <v>4.9937678176365825</v>
      </c>
      <c r="M24">
        <f t="shared" si="5"/>
        <v>-4.0740725400000004</v>
      </c>
      <c r="N24">
        <f t="shared" si="3"/>
        <v>0</v>
      </c>
      <c r="O24">
        <f t="shared" si="6"/>
        <v>7.9270100206323484</v>
      </c>
      <c r="P24">
        <f t="shared" si="7"/>
        <v>1.0762857040350222</v>
      </c>
      <c r="Q24" s="1">
        <f t="shared" si="8"/>
        <v>138.27205875425304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4"/>
        <v>4.9787909230456826</v>
      </c>
      <c r="M25">
        <f t="shared" si="5"/>
        <v>-4.0740725400000004</v>
      </c>
      <c r="N25">
        <f t="shared" si="3"/>
        <v>0</v>
      </c>
      <c r="O25">
        <f t="shared" si="6"/>
        <v>7.9506651484144761</v>
      </c>
      <c r="P25">
        <f t="shared" si="7"/>
        <v>1.0730577971463406</v>
      </c>
      <c r="Q25" s="1">
        <f t="shared" si="8"/>
        <v>141.12561856507159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4"/>
        <v>4.976297156515364</v>
      </c>
      <c r="M26">
        <f t="shared" si="5"/>
        <v>-4.0740725400000004</v>
      </c>
      <c r="N26">
        <f t="shared" si="3"/>
        <v>0</v>
      </c>
      <c r="O26">
        <f t="shared" si="6"/>
        <v>7.9987979714474395</v>
      </c>
      <c r="P26">
        <f t="shared" si="7"/>
        <v>1.072520326169756</v>
      </c>
      <c r="Q26" s="1">
        <f t="shared" si="8"/>
        <v>148.00495569322325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4"/>
        <v>5.126334072100688</v>
      </c>
      <c r="M27">
        <f t="shared" si="5"/>
        <v>-4.0740725400000004</v>
      </c>
      <c r="N27">
        <f t="shared" si="3"/>
        <v>0</v>
      </c>
      <c r="O27">
        <f t="shared" si="6"/>
        <v>8.0357763623915837</v>
      </c>
      <c r="P27">
        <f t="shared" si="7"/>
        <v>1.104857149430077</v>
      </c>
      <c r="Q27" s="1">
        <f t="shared" si="8"/>
        <v>158.62786253880842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4"/>
        <v>5.1698250572557676</v>
      </c>
      <c r="M28">
        <f t="shared" si="5"/>
        <v>-4.0740725400000004</v>
      </c>
      <c r="N28">
        <f t="shared" si="3"/>
        <v>0</v>
      </c>
      <c r="O28">
        <f t="shared" si="6"/>
        <v>8.0773437533537109</v>
      </c>
      <c r="P28">
        <f t="shared" si="7"/>
        <v>1.1142305779285939</v>
      </c>
      <c r="Q28" s="1">
        <f t="shared" si="8"/>
        <v>166.91785268131241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4"/>
        <v>5.1342725260325865</v>
      </c>
      <c r="M29">
        <f t="shared" si="5"/>
        <v>-4.0740725400000004</v>
      </c>
      <c r="N29">
        <f t="shared" si="3"/>
        <v>0</v>
      </c>
      <c r="O29">
        <f t="shared" si="6"/>
        <v>8.1080333359417622</v>
      </c>
      <c r="P29">
        <f t="shared" si="7"/>
        <v>1.1065680909057436</v>
      </c>
      <c r="Q29" s="1">
        <f t="shared" si="8"/>
        <v>170.80608152647775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4"/>
        <v>5.1219811364098025</v>
      </c>
      <c r="M30">
        <f t="shared" si="5"/>
        <v>-4.0740725400000004</v>
      </c>
      <c r="N30">
        <f t="shared" si="3"/>
        <v>0</v>
      </c>
      <c r="O30">
        <f t="shared" si="6"/>
        <v>8.1280788977070078</v>
      </c>
      <c r="P30">
        <f t="shared" si="7"/>
        <v>1.1039189795700091</v>
      </c>
      <c r="Q30" s="1">
        <f t="shared" si="8"/>
        <v>173.80349766386115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4"/>
        <v>5.1949621880223766</v>
      </c>
      <c r="M31">
        <f t="shared" si="5"/>
        <v>-4.0740725400000004</v>
      </c>
      <c r="N31">
        <f t="shared" si="3"/>
        <v>0</v>
      </c>
      <c r="O31">
        <f t="shared" si="6"/>
        <v>8.1069107785618932</v>
      </c>
      <c r="P31">
        <f t="shared" si="7"/>
        <v>1.1196482776440293</v>
      </c>
      <c r="Q31" s="1">
        <f t="shared" si="8"/>
        <v>172.86077750553255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4"/>
        <v>4.757596163493627</v>
      </c>
      <c r="M32">
        <f t="shared" si="5"/>
        <v>-4.0740725400000004</v>
      </c>
      <c r="N32">
        <f t="shared" si="3"/>
        <v>0</v>
      </c>
      <c r="O32">
        <f t="shared" si="6"/>
        <v>8.1455563786485552</v>
      </c>
      <c r="P32">
        <f t="shared" si="7"/>
        <v>1.0253846240619715</v>
      </c>
      <c r="Q32" s="1">
        <f t="shared" si="8"/>
        <v>163.50906998458566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4"/>
        <v>5.0821815112964259</v>
      </c>
      <c r="M33">
        <f t="shared" si="5"/>
        <v>-4.0740725400000004</v>
      </c>
      <c r="N33">
        <f t="shared" si="3"/>
        <v>0</v>
      </c>
      <c r="O33">
        <f t="shared" si="6"/>
        <v>8.1865348975317449</v>
      </c>
      <c r="P33">
        <f t="shared" si="7"/>
        <v>1.0953411343237409</v>
      </c>
      <c r="Q33" s="1">
        <f t="shared" si="8"/>
        <v>182.69233196266825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4"/>
        <v>5.2123495241096061</v>
      </c>
      <c r="M34">
        <f t="shared" si="5"/>
        <v>-4.0740725400000004</v>
      </c>
      <c r="N34">
        <f t="shared" si="3"/>
        <v>0</v>
      </c>
      <c r="O34">
        <f t="shared" si="6"/>
        <v>8.2215776224398827</v>
      </c>
      <c r="P34">
        <f t="shared" si="7"/>
        <v>1.1233956968163517</v>
      </c>
      <c r="Q34" s="1">
        <f t="shared" si="8"/>
        <v>194.59116721000635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4"/>
        <v>5.2968720707335066</v>
      </c>
      <c r="M35">
        <f t="shared" si="5"/>
        <v>-4.0740725400000004</v>
      </c>
      <c r="N35">
        <f t="shared" si="3"/>
        <v>0</v>
      </c>
      <c r="O35">
        <f t="shared" si="6"/>
        <v>8.2468928979118736</v>
      </c>
      <c r="P35">
        <f t="shared" si="7"/>
        <v>1.1416124846050542</v>
      </c>
      <c r="Q35" s="1">
        <f t="shared" si="8"/>
        <v>203.24920612514117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4"/>
        <v>5.180684637409871</v>
      </c>
      <c r="M36">
        <f t="shared" si="5"/>
        <v>-4.0740725400000004</v>
      </c>
      <c r="N36">
        <f t="shared" si="3"/>
        <v>0</v>
      </c>
      <c r="O36">
        <f t="shared" si="6"/>
        <v>8.2541982126830753</v>
      </c>
      <c r="P36">
        <f t="shared" si="7"/>
        <v>1.1165710974117795</v>
      </c>
      <c r="Q36" s="1">
        <f t="shared" si="8"/>
        <v>199.67614320083322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4"/>
        <v>5.1479538366745352</v>
      </c>
      <c r="M37">
        <f t="shared" si="5"/>
        <v>-4.0740725400000004</v>
      </c>
      <c r="N37">
        <f t="shared" si="3"/>
        <v>0</v>
      </c>
      <c r="O37">
        <f t="shared" si="6"/>
        <v>8.2659866017933332</v>
      </c>
      <c r="P37">
        <f t="shared" si="7"/>
        <v>1.1095167660532719</v>
      </c>
      <c r="Q37" s="1">
        <f t="shared" si="8"/>
        <v>200.62366263064877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2"/>
        <v>5.176758366682118</v>
      </c>
      <c r="I38" s="2">
        <f t="shared" si="4"/>
        <v>5.1984649944539711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2019-06-22T08:23:36Z</dcterms:created>
  <dcterms:modified xsi:type="dcterms:W3CDTF">2019-06-23T06:07:05Z</dcterms:modified>
</cp:coreProperties>
</file>