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OneDrive\Documents\GitHub\python_regressions\industry\"/>
    </mc:Choice>
  </mc:AlternateContent>
  <xr:revisionPtr revIDLastSave="178" documentId="8_{AF80C55E-F81A-403F-B7F7-530D6B6E481A}" xr6:coauthVersionLast="43" xr6:coauthVersionMax="43" xr10:uidLastSave="{F206B2DF-1E22-44CA-9718-03DF276D6D6A}"/>
  <bookViews>
    <workbookView xWindow="-110" yWindow="-110" windowWidth="25820" windowHeight="14020" activeTab="2" xr2:uid="{2D493D90-50A9-46D5-80B5-1D445B5FBB02}"/>
  </bookViews>
  <sheets>
    <sheet name="Existing" sheetId="1" r:id="rId1"/>
    <sheet name="Python" sheetId="3" r:id="rId2"/>
    <sheet name="Python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4" l="1"/>
  <c r="N72" i="1" l="1"/>
  <c r="M72" i="1"/>
  <c r="E72" i="1"/>
  <c r="G72" i="1" s="1"/>
  <c r="O72" i="1" s="1"/>
  <c r="N71" i="1"/>
  <c r="M71" i="1"/>
  <c r="E71" i="1"/>
  <c r="G71" i="1" s="1"/>
  <c r="O71" i="1" s="1"/>
  <c r="N70" i="1"/>
  <c r="M70" i="1"/>
  <c r="G70" i="1"/>
  <c r="O70" i="1" s="1"/>
  <c r="E70" i="1"/>
  <c r="N69" i="1"/>
  <c r="M69" i="1"/>
  <c r="G69" i="1"/>
  <c r="O69" i="1" s="1"/>
  <c r="E69" i="1"/>
  <c r="O68" i="1"/>
  <c r="N68" i="1"/>
  <c r="M68" i="1"/>
  <c r="G68" i="1"/>
  <c r="E68" i="1"/>
  <c r="N67" i="1"/>
  <c r="M67" i="1"/>
  <c r="E67" i="1"/>
  <c r="G67" i="1" s="1"/>
  <c r="O67" i="1" s="1"/>
  <c r="N66" i="1"/>
  <c r="M66" i="1"/>
  <c r="E66" i="1"/>
  <c r="G66" i="1" s="1"/>
  <c r="O66" i="1" s="1"/>
  <c r="N65" i="1"/>
  <c r="M65" i="1"/>
  <c r="E65" i="1"/>
  <c r="G65" i="1" s="1"/>
  <c r="O65" i="1" s="1"/>
  <c r="N64" i="1"/>
  <c r="M64" i="1"/>
  <c r="E64" i="1"/>
  <c r="G64" i="1" s="1"/>
  <c r="O64" i="1" s="1"/>
  <c r="N63" i="1"/>
  <c r="M63" i="1"/>
  <c r="E63" i="1"/>
  <c r="G63" i="1" s="1"/>
  <c r="O63" i="1" s="1"/>
  <c r="N62" i="1"/>
  <c r="M62" i="1"/>
  <c r="G62" i="1"/>
  <c r="O62" i="1" s="1"/>
  <c r="E62" i="1"/>
  <c r="N61" i="1"/>
  <c r="M61" i="1"/>
  <c r="G61" i="1"/>
  <c r="O61" i="1" s="1"/>
  <c r="E61" i="1"/>
  <c r="N60" i="1"/>
  <c r="M60" i="1"/>
  <c r="G60" i="1"/>
  <c r="O60" i="1" s="1"/>
  <c r="E60" i="1"/>
  <c r="N59" i="1"/>
  <c r="M59" i="1"/>
  <c r="E59" i="1"/>
  <c r="G59" i="1" s="1"/>
  <c r="O59" i="1" s="1"/>
  <c r="N58" i="1"/>
  <c r="M58" i="1"/>
  <c r="E58" i="1"/>
  <c r="G58" i="1" s="1"/>
  <c r="O58" i="1" s="1"/>
  <c r="N57" i="1"/>
  <c r="M57" i="1"/>
  <c r="E57" i="1"/>
  <c r="G57" i="1" s="1"/>
  <c r="O57" i="1" s="1"/>
  <c r="N56" i="1"/>
  <c r="M56" i="1"/>
  <c r="E56" i="1"/>
  <c r="G56" i="1" s="1"/>
  <c r="O56" i="1" s="1"/>
  <c r="N55" i="1"/>
  <c r="M55" i="1"/>
  <c r="E55" i="1"/>
  <c r="G55" i="1" s="1"/>
  <c r="O55" i="1" s="1"/>
  <c r="N54" i="1"/>
  <c r="M54" i="1"/>
  <c r="G54" i="1"/>
  <c r="O54" i="1" s="1"/>
  <c r="E54" i="1"/>
  <c r="N53" i="1"/>
  <c r="M53" i="1"/>
  <c r="G53" i="1"/>
  <c r="O53" i="1" s="1"/>
  <c r="E53" i="1"/>
  <c r="N52" i="1"/>
  <c r="M52" i="1"/>
  <c r="G52" i="1"/>
  <c r="O52" i="1" s="1"/>
  <c r="E52" i="1"/>
  <c r="N51" i="1"/>
  <c r="M51" i="1"/>
  <c r="E51" i="1"/>
  <c r="G51" i="1" s="1"/>
  <c r="O51" i="1" s="1"/>
  <c r="N50" i="1"/>
  <c r="M50" i="1"/>
  <c r="E50" i="1"/>
  <c r="G50" i="1" s="1"/>
  <c r="O50" i="1" s="1"/>
  <c r="N49" i="1"/>
  <c r="M49" i="1"/>
  <c r="E49" i="1"/>
  <c r="G49" i="1" s="1"/>
  <c r="O49" i="1" s="1"/>
  <c r="N48" i="1"/>
  <c r="M48" i="1"/>
  <c r="E48" i="1"/>
  <c r="G48" i="1" s="1"/>
  <c r="O48" i="1" s="1"/>
  <c r="N47" i="1"/>
  <c r="M47" i="1"/>
  <c r="E47" i="1"/>
  <c r="G47" i="1" s="1"/>
  <c r="O47" i="1" s="1"/>
  <c r="N46" i="1"/>
  <c r="M46" i="1"/>
  <c r="G46" i="1"/>
  <c r="O46" i="1" s="1"/>
  <c r="E46" i="1"/>
  <c r="N45" i="1"/>
  <c r="M45" i="1"/>
  <c r="G45" i="1"/>
  <c r="O45" i="1" s="1"/>
  <c r="E45" i="1"/>
  <c r="N44" i="1"/>
  <c r="M44" i="1"/>
  <c r="G44" i="1"/>
  <c r="O44" i="1" s="1"/>
  <c r="E44" i="1"/>
  <c r="N43" i="1"/>
  <c r="M43" i="1"/>
  <c r="E43" i="1"/>
  <c r="G43" i="1" s="1"/>
  <c r="O43" i="1" s="1"/>
  <c r="N42" i="1"/>
  <c r="M42" i="1"/>
  <c r="E42" i="1"/>
  <c r="G42" i="1" s="1"/>
  <c r="O42" i="1" s="1"/>
  <c r="N41" i="1"/>
  <c r="M41" i="1"/>
  <c r="E41" i="1"/>
  <c r="G41" i="1" s="1"/>
  <c r="O41" i="1" s="1"/>
  <c r="N40" i="1"/>
  <c r="M40" i="1"/>
  <c r="E40" i="1"/>
  <c r="G40" i="1" s="1"/>
  <c r="O40" i="1" s="1"/>
  <c r="P39" i="1"/>
  <c r="N39" i="1"/>
  <c r="M39" i="1"/>
  <c r="E39" i="1"/>
  <c r="G39" i="1" s="1"/>
  <c r="O39" i="1" s="1"/>
  <c r="Q39" i="1" s="1"/>
  <c r="F39" i="1" s="1"/>
  <c r="H39" i="1" s="1"/>
  <c r="P40" i="1" s="1"/>
  <c r="Q41" i="1" l="1"/>
  <c r="F41" i="1" s="1"/>
  <c r="H41" i="1" s="1"/>
  <c r="P42" i="1" s="1"/>
  <c r="Q42" i="1" s="1"/>
  <c r="F42" i="1" s="1"/>
  <c r="H42" i="1" s="1"/>
  <c r="P43" i="1" s="1"/>
  <c r="Q43" i="1" s="1"/>
  <c r="F43" i="1" s="1"/>
  <c r="H43" i="1" s="1"/>
  <c r="P44" i="1" s="1"/>
  <c r="Q44" i="1" s="1"/>
  <c r="F44" i="1" s="1"/>
  <c r="H44" i="1" s="1"/>
  <c r="P45" i="1" s="1"/>
  <c r="Q45" i="1" s="1"/>
  <c r="F45" i="1" s="1"/>
  <c r="H45" i="1" s="1"/>
  <c r="P46" i="1" s="1"/>
  <c r="Q46" i="1" s="1"/>
  <c r="F46" i="1" s="1"/>
  <c r="H46" i="1" s="1"/>
  <c r="P47" i="1" s="1"/>
  <c r="Q47" i="1" s="1"/>
  <c r="F47" i="1" s="1"/>
  <c r="H47" i="1" s="1"/>
  <c r="P48" i="1" s="1"/>
  <c r="Q48" i="1" s="1"/>
  <c r="F48" i="1" s="1"/>
  <c r="H48" i="1" s="1"/>
  <c r="P49" i="1" s="1"/>
  <c r="Q49" i="1" s="1"/>
  <c r="F49" i="1" s="1"/>
  <c r="H49" i="1" s="1"/>
  <c r="P50" i="1" s="1"/>
  <c r="Q50" i="1" s="1"/>
  <c r="F50" i="1" s="1"/>
  <c r="H50" i="1" s="1"/>
  <c r="P51" i="1" s="1"/>
  <c r="Q51" i="1" s="1"/>
  <c r="F51" i="1" s="1"/>
  <c r="H51" i="1" s="1"/>
  <c r="P52" i="1" s="1"/>
  <c r="Q52" i="1" s="1"/>
  <c r="F52" i="1" s="1"/>
  <c r="H52" i="1" s="1"/>
  <c r="P53" i="1" s="1"/>
  <c r="Q53" i="1" s="1"/>
  <c r="F53" i="1" s="1"/>
  <c r="H53" i="1" s="1"/>
  <c r="P54" i="1" s="1"/>
  <c r="Q54" i="1" s="1"/>
  <c r="F54" i="1" s="1"/>
  <c r="H54" i="1" s="1"/>
  <c r="P55" i="1" s="1"/>
  <c r="Q55" i="1" s="1"/>
  <c r="F55" i="1" s="1"/>
  <c r="H55" i="1" s="1"/>
  <c r="P56" i="1" s="1"/>
  <c r="Q56" i="1" s="1"/>
  <c r="F56" i="1" s="1"/>
  <c r="H56" i="1" s="1"/>
  <c r="P57" i="1" s="1"/>
  <c r="Q57" i="1" s="1"/>
  <c r="F57" i="1" s="1"/>
  <c r="H57" i="1" s="1"/>
  <c r="P58" i="1" s="1"/>
  <c r="Q58" i="1" s="1"/>
  <c r="F58" i="1" s="1"/>
  <c r="H58" i="1" s="1"/>
  <c r="P59" i="1" s="1"/>
  <c r="Q59" i="1" s="1"/>
  <c r="F59" i="1" s="1"/>
  <c r="H59" i="1" s="1"/>
  <c r="P60" i="1" s="1"/>
  <c r="Q60" i="1" s="1"/>
  <c r="F60" i="1" s="1"/>
  <c r="H60" i="1" s="1"/>
  <c r="P61" i="1" s="1"/>
  <c r="Q61" i="1" s="1"/>
  <c r="F61" i="1" s="1"/>
  <c r="H61" i="1" s="1"/>
  <c r="P62" i="1" s="1"/>
  <c r="Q62" i="1" s="1"/>
  <c r="F62" i="1" s="1"/>
  <c r="H62" i="1" s="1"/>
  <c r="P63" i="1" s="1"/>
  <c r="Q63" i="1" s="1"/>
  <c r="F63" i="1" s="1"/>
  <c r="H63" i="1" s="1"/>
  <c r="P64" i="1" s="1"/>
  <c r="Q64" i="1" s="1"/>
  <c r="F64" i="1" s="1"/>
  <c r="H64" i="1" s="1"/>
  <c r="P65" i="1" s="1"/>
  <c r="Q65" i="1" s="1"/>
  <c r="F65" i="1" s="1"/>
  <c r="H65" i="1" s="1"/>
  <c r="P66" i="1" s="1"/>
  <c r="Q66" i="1" s="1"/>
  <c r="F66" i="1" s="1"/>
  <c r="H66" i="1" s="1"/>
  <c r="P67" i="1" s="1"/>
  <c r="Q67" i="1" s="1"/>
  <c r="F67" i="1" s="1"/>
  <c r="H67" i="1" s="1"/>
  <c r="P68" i="1" s="1"/>
  <c r="Q68" i="1" s="1"/>
  <c r="F68" i="1" s="1"/>
  <c r="H68" i="1" s="1"/>
  <c r="P69" i="1" s="1"/>
  <c r="Q69" i="1" s="1"/>
  <c r="F69" i="1" s="1"/>
  <c r="H69" i="1" s="1"/>
  <c r="P70" i="1" s="1"/>
  <c r="Q70" i="1" s="1"/>
  <c r="F70" i="1" s="1"/>
  <c r="H70" i="1" s="1"/>
  <c r="P71" i="1" s="1"/>
  <c r="Q71" i="1" s="1"/>
  <c r="F71" i="1" s="1"/>
  <c r="H71" i="1" s="1"/>
  <c r="P72" i="1" s="1"/>
  <c r="Q72" i="1" s="1"/>
  <c r="F72" i="1" s="1"/>
  <c r="H72" i="1" s="1"/>
  <c r="Q40" i="1"/>
  <c r="F40" i="1" s="1"/>
  <c r="H40" i="1" s="1"/>
  <c r="P41" i="1" s="1"/>
  <c r="O3" i="4"/>
  <c r="M3" i="4"/>
  <c r="P3" i="4"/>
  <c r="N72" i="4"/>
  <c r="M72" i="4"/>
  <c r="G72" i="4"/>
  <c r="O72" i="4" s="1"/>
  <c r="E72" i="4"/>
  <c r="O71" i="4"/>
  <c r="N71" i="4"/>
  <c r="M71" i="4"/>
  <c r="G71" i="4"/>
  <c r="E71" i="4"/>
  <c r="O70" i="4"/>
  <c r="N70" i="4"/>
  <c r="M70" i="4"/>
  <c r="G70" i="4"/>
  <c r="E70" i="4"/>
  <c r="N69" i="4"/>
  <c r="M69" i="4"/>
  <c r="E69" i="4"/>
  <c r="G69" i="4" s="1"/>
  <c r="O69" i="4" s="1"/>
  <c r="O68" i="4"/>
  <c r="N68" i="4"/>
  <c r="M68" i="4"/>
  <c r="E68" i="4"/>
  <c r="G68" i="4" s="1"/>
  <c r="N67" i="4"/>
  <c r="M67" i="4"/>
  <c r="E67" i="4"/>
  <c r="G67" i="4" s="1"/>
  <c r="O67" i="4" s="1"/>
  <c r="N66" i="4"/>
  <c r="M66" i="4"/>
  <c r="E66" i="4"/>
  <c r="G66" i="4" s="1"/>
  <c r="O66" i="4" s="1"/>
  <c r="N65" i="4"/>
  <c r="M65" i="4"/>
  <c r="G65" i="4"/>
  <c r="O65" i="4" s="1"/>
  <c r="E65" i="4"/>
  <c r="N64" i="4"/>
  <c r="M64" i="4"/>
  <c r="G64" i="4"/>
  <c r="O64" i="4" s="1"/>
  <c r="E64" i="4"/>
  <c r="O63" i="4"/>
  <c r="N63" i="4"/>
  <c r="M63" i="4"/>
  <c r="G63" i="4"/>
  <c r="E63" i="4"/>
  <c r="O62" i="4"/>
  <c r="N62" i="4"/>
  <c r="M62" i="4"/>
  <c r="G62" i="4"/>
  <c r="E62" i="4"/>
  <c r="N61" i="4"/>
  <c r="M61" i="4"/>
  <c r="E61" i="4"/>
  <c r="G61" i="4" s="1"/>
  <c r="O61" i="4" s="1"/>
  <c r="O60" i="4"/>
  <c r="N60" i="4"/>
  <c r="M60" i="4"/>
  <c r="E60" i="4"/>
  <c r="G60" i="4" s="1"/>
  <c r="N59" i="4"/>
  <c r="M59" i="4"/>
  <c r="E59" i="4"/>
  <c r="G59" i="4" s="1"/>
  <c r="O59" i="4" s="1"/>
  <c r="N58" i="4"/>
  <c r="M58" i="4"/>
  <c r="E58" i="4"/>
  <c r="G58" i="4" s="1"/>
  <c r="O58" i="4" s="1"/>
  <c r="N57" i="4"/>
  <c r="M57" i="4"/>
  <c r="G57" i="4"/>
  <c r="O57" i="4" s="1"/>
  <c r="E57" i="4"/>
  <c r="N56" i="4"/>
  <c r="M56" i="4"/>
  <c r="G56" i="4"/>
  <c r="O56" i="4" s="1"/>
  <c r="E56" i="4"/>
  <c r="O55" i="4"/>
  <c r="N55" i="4"/>
  <c r="M55" i="4"/>
  <c r="G55" i="4"/>
  <c r="E55" i="4"/>
  <c r="O54" i="4"/>
  <c r="N54" i="4"/>
  <c r="M54" i="4"/>
  <c r="G54" i="4"/>
  <c r="E54" i="4"/>
  <c r="N53" i="4"/>
  <c r="M53" i="4"/>
  <c r="E53" i="4"/>
  <c r="G53" i="4" s="1"/>
  <c r="O53" i="4" s="1"/>
  <c r="O52" i="4"/>
  <c r="N52" i="4"/>
  <c r="M52" i="4"/>
  <c r="E52" i="4"/>
  <c r="G52" i="4" s="1"/>
  <c r="N51" i="4"/>
  <c r="M51" i="4"/>
  <c r="E51" i="4"/>
  <c r="G51" i="4" s="1"/>
  <c r="O51" i="4" s="1"/>
  <c r="N50" i="4"/>
  <c r="M50" i="4"/>
  <c r="G50" i="4"/>
  <c r="O50" i="4" s="1"/>
  <c r="E50" i="4"/>
  <c r="N49" i="4"/>
  <c r="M49" i="4"/>
  <c r="G49" i="4"/>
  <c r="O49" i="4" s="1"/>
  <c r="E49" i="4"/>
  <c r="N48" i="4"/>
  <c r="M48" i="4"/>
  <c r="G48" i="4"/>
  <c r="O48" i="4" s="1"/>
  <c r="E48" i="4"/>
  <c r="O47" i="4"/>
  <c r="N47" i="4"/>
  <c r="M47" i="4"/>
  <c r="G47" i="4"/>
  <c r="E47" i="4"/>
  <c r="O46" i="4"/>
  <c r="N46" i="4"/>
  <c r="M46" i="4"/>
  <c r="G46" i="4"/>
  <c r="E46" i="4"/>
  <c r="N45" i="4"/>
  <c r="M45" i="4"/>
  <c r="E45" i="4"/>
  <c r="G45" i="4" s="1"/>
  <c r="O45" i="4" s="1"/>
  <c r="N44" i="4"/>
  <c r="M44" i="4"/>
  <c r="E44" i="4"/>
  <c r="G44" i="4" s="1"/>
  <c r="O44" i="4" s="1"/>
  <c r="N43" i="4"/>
  <c r="M43" i="4"/>
  <c r="E43" i="4"/>
  <c r="G43" i="4" s="1"/>
  <c r="O43" i="4" s="1"/>
  <c r="N42" i="4"/>
  <c r="M42" i="4"/>
  <c r="G42" i="4"/>
  <c r="O42" i="4" s="1"/>
  <c r="E42" i="4"/>
  <c r="N41" i="4"/>
  <c r="M41" i="4"/>
  <c r="G41" i="4"/>
  <c r="O41" i="4" s="1"/>
  <c r="E41" i="4"/>
  <c r="N40" i="4"/>
  <c r="M40" i="4"/>
  <c r="G40" i="4"/>
  <c r="O40" i="4" s="1"/>
  <c r="E40" i="4"/>
  <c r="O39" i="4"/>
  <c r="N39" i="4"/>
  <c r="M39" i="4"/>
  <c r="G39" i="4"/>
  <c r="E39" i="4"/>
  <c r="O38" i="4"/>
  <c r="N38" i="4"/>
  <c r="M38" i="4"/>
  <c r="H38" i="4"/>
  <c r="P39" i="4" s="1"/>
  <c r="F38" i="4"/>
  <c r="E38" i="4"/>
  <c r="G38" i="4" s="1"/>
  <c r="O37" i="4"/>
  <c r="N37" i="4"/>
  <c r="M37" i="4"/>
  <c r="F37" i="4"/>
  <c r="H37" i="4" s="1"/>
  <c r="E37" i="4"/>
  <c r="G37" i="4" s="1"/>
  <c r="N36" i="4"/>
  <c r="M36" i="4"/>
  <c r="H36" i="4"/>
  <c r="I37" i="4" s="1"/>
  <c r="G36" i="4"/>
  <c r="O36" i="4" s="1"/>
  <c r="F36" i="4"/>
  <c r="E36" i="4"/>
  <c r="N35" i="4"/>
  <c r="M35" i="4"/>
  <c r="I35" i="4"/>
  <c r="H35" i="4"/>
  <c r="G35" i="4"/>
  <c r="O35" i="4" s="1"/>
  <c r="F35" i="4"/>
  <c r="E35" i="4"/>
  <c r="N34" i="4"/>
  <c r="M34" i="4"/>
  <c r="H34" i="4"/>
  <c r="P35" i="4" s="1"/>
  <c r="F34" i="4"/>
  <c r="E34" i="4"/>
  <c r="G34" i="4" s="1"/>
  <c r="O34" i="4" s="1"/>
  <c r="P33" i="4"/>
  <c r="N33" i="4"/>
  <c r="M33" i="4"/>
  <c r="F33" i="4"/>
  <c r="H33" i="4" s="1"/>
  <c r="E33" i="4"/>
  <c r="G33" i="4" s="1"/>
  <c r="O33" i="4" s="1"/>
  <c r="N32" i="4"/>
  <c r="M32" i="4"/>
  <c r="H32" i="4"/>
  <c r="I33" i="4" s="1"/>
  <c r="G32" i="4"/>
  <c r="O32" i="4" s="1"/>
  <c r="F32" i="4"/>
  <c r="E32" i="4"/>
  <c r="N31" i="4"/>
  <c r="M31" i="4"/>
  <c r="I31" i="4"/>
  <c r="H31" i="4"/>
  <c r="G31" i="4"/>
  <c r="O31" i="4" s="1"/>
  <c r="F31" i="4"/>
  <c r="E31" i="4"/>
  <c r="N30" i="4"/>
  <c r="M30" i="4"/>
  <c r="H30" i="4"/>
  <c r="P31" i="4" s="1"/>
  <c r="F30" i="4"/>
  <c r="E30" i="4"/>
  <c r="G30" i="4" s="1"/>
  <c r="O30" i="4" s="1"/>
  <c r="N29" i="4"/>
  <c r="M29" i="4"/>
  <c r="F29" i="4"/>
  <c r="H29" i="4" s="1"/>
  <c r="E29" i="4"/>
  <c r="G29" i="4" s="1"/>
  <c r="O29" i="4" s="1"/>
  <c r="N28" i="4"/>
  <c r="M28" i="4"/>
  <c r="G28" i="4"/>
  <c r="O28" i="4" s="1"/>
  <c r="F28" i="4"/>
  <c r="H28" i="4" s="1"/>
  <c r="E28" i="4"/>
  <c r="N27" i="4"/>
  <c r="M27" i="4"/>
  <c r="I27" i="4"/>
  <c r="H27" i="4"/>
  <c r="G27" i="4"/>
  <c r="O27" i="4" s="1"/>
  <c r="F27" i="4"/>
  <c r="E27" i="4"/>
  <c r="O26" i="4"/>
  <c r="N26" i="4"/>
  <c r="M26" i="4"/>
  <c r="H26" i="4"/>
  <c r="P27" i="4" s="1"/>
  <c r="F26" i="4"/>
  <c r="E26" i="4"/>
  <c r="G26" i="4" s="1"/>
  <c r="P25" i="4"/>
  <c r="O25" i="4"/>
  <c r="N25" i="4"/>
  <c r="M25" i="4"/>
  <c r="F25" i="4"/>
  <c r="H25" i="4" s="1"/>
  <c r="E25" i="4"/>
  <c r="G25" i="4" s="1"/>
  <c r="N24" i="4"/>
  <c r="M24" i="4"/>
  <c r="H24" i="4"/>
  <c r="I25" i="4" s="1"/>
  <c r="G24" i="4"/>
  <c r="O24" i="4" s="1"/>
  <c r="F24" i="4"/>
  <c r="E24" i="4"/>
  <c r="N23" i="4"/>
  <c r="M23" i="4"/>
  <c r="I23" i="4"/>
  <c r="H23" i="4"/>
  <c r="G23" i="4"/>
  <c r="O23" i="4" s="1"/>
  <c r="F23" i="4"/>
  <c r="E23" i="4"/>
  <c r="O22" i="4"/>
  <c r="N22" i="4"/>
  <c r="M22" i="4"/>
  <c r="H22" i="4"/>
  <c r="P23" i="4" s="1"/>
  <c r="F22" i="4"/>
  <c r="E22" i="4"/>
  <c r="G22" i="4" s="1"/>
  <c r="N21" i="4"/>
  <c r="M21" i="4"/>
  <c r="F21" i="4"/>
  <c r="H21" i="4" s="1"/>
  <c r="E21" i="4"/>
  <c r="G21" i="4" s="1"/>
  <c r="O21" i="4" s="1"/>
  <c r="N20" i="4"/>
  <c r="M20" i="4"/>
  <c r="H20" i="4"/>
  <c r="I21" i="4" s="1"/>
  <c r="G20" i="4"/>
  <c r="O20" i="4" s="1"/>
  <c r="F20" i="4"/>
  <c r="E20" i="4"/>
  <c r="N19" i="4"/>
  <c r="M19" i="4"/>
  <c r="I19" i="4"/>
  <c r="H19" i="4"/>
  <c r="G19" i="4"/>
  <c r="O19" i="4" s="1"/>
  <c r="F19" i="4"/>
  <c r="E19" i="4"/>
  <c r="N18" i="4"/>
  <c r="M18" i="4"/>
  <c r="H18" i="4"/>
  <c r="P19" i="4" s="1"/>
  <c r="F18" i="4"/>
  <c r="E18" i="4"/>
  <c r="G18" i="4" s="1"/>
  <c r="O18" i="4" s="1"/>
  <c r="O17" i="4"/>
  <c r="N17" i="4"/>
  <c r="M17" i="4"/>
  <c r="F17" i="4"/>
  <c r="H17" i="4" s="1"/>
  <c r="E17" i="4"/>
  <c r="G17" i="4" s="1"/>
  <c r="N16" i="4"/>
  <c r="M16" i="4"/>
  <c r="H16" i="4"/>
  <c r="I17" i="4" s="1"/>
  <c r="G16" i="4"/>
  <c r="O16" i="4" s="1"/>
  <c r="F16" i="4"/>
  <c r="E16" i="4"/>
  <c r="N15" i="4"/>
  <c r="M15" i="4"/>
  <c r="I15" i="4"/>
  <c r="H15" i="4"/>
  <c r="G15" i="4"/>
  <c r="O15" i="4" s="1"/>
  <c r="F15" i="4"/>
  <c r="E15" i="4"/>
  <c r="O14" i="4"/>
  <c r="N14" i="4"/>
  <c r="M14" i="4"/>
  <c r="H14" i="4"/>
  <c r="P15" i="4" s="1"/>
  <c r="F14" i="4"/>
  <c r="E14" i="4"/>
  <c r="G14" i="4" s="1"/>
  <c r="O13" i="4"/>
  <c r="N13" i="4"/>
  <c r="M13" i="4"/>
  <c r="F13" i="4"/>
  <c r="H13" i="4" s="1"/>
  <c r="E13" i="4"/>
  <c r="G13" i="4" s="1"/>
  <c r="N12" i="4"/>
  <c r="M12" i="4"/>
  <c r="H12" i="4"/>
  <c r="I13" i="4" s="1"/>
  <c r="G12" i="4"/>
  <c r="O12" i="4" s="1"/>
  <c r="F12" i="4"/>
  <c r="E12" i="4"/>
  <c r="N11" i="4"/>
  <c r="M11" i="4"/>
  <c r="I11" i="4"/>
  <c r="H11" i="4"/>
  <c r="G11" i="4"/>
  <c r="O11" i="4" s="1"/>
  <c r="F11" i="4"/>
  <c r="E11" i="4"/>
  <c r="N10" i="4"/>
  <c r="M10" i="4"/>
  <c r="H10" i="4"/>
  <c r="P11" i="4" s="1"/>
  <c r="F10" i="4"/>
  <c r="E10" i="4"/>
  <c r="G10" i="4" s="1"/>
  <c r="O10" i="4" s="1"/>
  <c r="N9" i="4"/>
  <c r="M9" i="4"/>
  <c r="F9" i="4"/>
  <c r="H9" i="4" s="1"/>
  <c r="E9" i="4"/>
  <c r="G9" i="4" s="1"/>
  <c r="O9" i="4" s="1"/>
  <c r="N8" i="4"/>
  <c r="M8" i="4"/>
  <c r="G8" i="4"/>
  <c r="O8" i="4" s="1"/>
  <c r="F8" i="4"/>
  <c r="H8" i="4" s="1"/>
  <c r="E8" i="4"/>
  <c r="N7" i="4"/>
  <c r="M7" i="4"/>
  <c r="I7" i="4"/>
  <c r="H7" i="4"/>
  <c r="G7" i="4"/>
  <c r="O7" i="4" s="1"/>
  <c r="F7" i="4"/>
  <c r="E7" i="4"/>
  <c r="O6" i="4"/>
  <c r="N6" i="4"/>
  <c r="M6" i="4"/>
  <c r="H6" i="4"/>
  <c r="P7" i="4" s="1"/>
  <c r="F6" i="4"/>
  <c r="E6" i="4"/>
  <c r="G6" i="4" s="1"/>
  <c r="O5" i="4"/>
  <c r="N5" i="4"/>
  <c r="M5" i="4"/>
  <c r="F5" i="4"/>
  <c r="H5" i="4" s="1"/>
  <c r="E5" i="4"/>
  <c r="G5" i="4" s="1"/>
  <c r="N4" i="4"/>
  <c r="M4" i="4"/>
  <c r="H4" i="4"/>
  <c r="I5" i="4" s="1"/>
  <c r="G4" i="4"/>
  <c r="O4" i="4" s="1"/>
  <c r="F4" i="4"/>
  <c r="E4" i="4"/>
  <c r="H3" i="4"/>
  <c r="G3" i="4"/>
  <c r="F3" i="4"/>
  <c r="E3" i="4"/>
  <c r="F2" i="4"/>
  <c r="H2" i="4" s="1"/>
  <c r="E2" i="4"/>
  <c r="G2" i="4" s="1"/>
  <c r="Q15" i="4" l="1"/>
  <c r="Q7" i="4"/>
  <c r="Q33" i="4"/>
  <c r="Q25" i="4"/>
  <c r="Q31" i="4"/>
  <c r="Q39" i="4"/>
  <c r="F39" i="4" s="1"/>
  <c r="H39" i="4" s="1"/>
  <c r="P40" i="4" s="1"/>
  <c r="Q40" i="4" s="1"/>
  <c r="F40" i="4" s="1"/>
  <c r="H40" i="4" s="1"/>
  <c r="P41" i="4" s="1"/>
  <c r="Q41" i="4" s="1"/>
  <c r="F41" i="4" s="1"/>
  <c r="H41" i="4" s="1"/>
  <c r="P42" i="4" s="1"/>
  <c r="Q42" i="4" s="1"/>
  <c r="F42" i="4" s="1"/>
  <c r="H42" i="4" s="1"/>
  <c r="P43" i="4" s="1"/>
  <c r="Q43" i="4" s="1"/>
  <c r="F43" i="4" s="1"/>
  <c r="H43" i="4" s="1"/>
  <c r="P44" i="4" s="1"/>
  <c r="Q44" i="4" s="1"/>
  <c r="F44" i="4" s="1"/>
  <c r="H44" i="4" s="1"/>
  <c r="P45" i="4" s="1"/>
  <c r="Q45" i="4" s="1"/>
  <c r="F45" i="4" s="1"/>
  <c r="H45" i="4" s="1"/>
  <c r="P46" i="4" s="1"/>
  <c r="Q46" i="4" s="1"/>
  <c r="F46" i="4" s="1"/>
  <c r="H46" i="4" s="1"/>
  <c r="P47" i="4" s="1"/>
  <c r="Q47" i="4" s="1"/>
  <c r="F47" i="4" s="1"/>
  <c r="H47" i="4" s="1"/>
  <c r="P48" i="4" s="1"/>
  <c r="Q48" i="4" s="1"/>
  <c r="F48" i="4" s="1"/>
  <c r="H48" i="4" s="1"/>
  <c r="P49" i="4" s="1"/>
  <c r="Q49" i="4" s="1"/>
  <c r="F49" i="4" s="1"/>
  <c r="H49" i="4" s="1"/>
  <c r="P50" i="4" s="1"/>
  <c r="Q50" i="4" s="1"/>
  <c r="F50" i="4" s="1"/>
  <c r="H50" i="4" s="1"/>
  <c r="P51" i="4" s="1"/>
  <c r="Q51" i="4" s="1"/>
  <c r="F51" i="4" s="1"/>
  <c r="H51" i="4" s="1"/>
  <c r="P52" i="4" s="1"/>
  <c r="Q52" i="4" s="1"/>
  <c r="F52" i="4" s="1"/>
  <c r="H52" i="4" s="1"/>
  <c r="P53" i="4" s="1"/>
  <c r="Q53" i="4" s="1"/>
  <c r="F53" i="4" s="1"/>
  <c r="H53" i="4" s="1"/>
  <c r="P54" i="4" s="1"/>
  <c r="Q54" i="4" s="1"/>
  <c r="F54" i="4" s="1"/>
  <c r="H54" i="4" s="1"/>
  <c r="P55" i="4" s="1"/>
  <c r="Q55" i="4" s="1"/>
  <c r="F55" i="4" s="1"/>
  <c r="H55" i="4" s="1"/>
  <c r="P56" i="4" s="1"/>
  <c r="Q56" i="4" s="1"/>
  <c r="F56" i="4" s="1"/>
  <c r="H56" i="4" s="1"/>
  <c r="P57" i="4" s="1"/>
  <c r="Q57" i="4" s="1"/>
  <c r="F57" i="4" s="1"/>
  <c r="H57" i="4" s="1"/>
  <c r="P58" i="4" s="1"/>
  <c r="Q58" i="4" s="1"/>
  <c r="F58" i="4" s="1"/>
  <c r="H58" i="4" s="1"/>
  <c r="P59" i="4" s="1"/>
  <c r="Q59" i="4" s="1"/>
  <c r="F59" i="4" s="1"/>
  <c r="H59" i="4" s="1"/>
  <c r="P60" i="4" s="1"/>
  <c r="Q60" i="4" s="1"/>
  <c r="F60" i="4" s="1"/>
  <c r="H60" i="4" s="1"/>
  <c r="P61" i="4" s="1"/>
  <c r="Q61" i="4" s="1"/>
  <c r="F61" i="4" s="1"/>
  <c r="H61" i="4" s="1"/>
  <c r="P62" i="4" s="1"/>
  <c r="Q62" i="4" s="1"/>
  <c r="F62" i="4" s="1"/>
  <c r="H62" i="4" s="1"/>
  <c r="P63" i="4" s="1"/>
  <c r="Q63" i="4" s="1"/>
  <c r="F63" i="4" s="1"/>
  <c r="H63" i="4" s="1"/>
  <c r="P64" i="4" s="1"/>
  <c r="Q64" i="4" s="1"/>
  <c r="F64" i="4" s="1"/>
  <c r="H64" i="4" s="1"/>
  <c r="P65" i="4" s="1"/>
  <c r="Q65" i="4" s="1"/>
  <c r="F65" i="4" s="1"/>
  <c r="H65" i="4" s="1"/>
  <c r="P66" i="4" s="1"/>
  <c r="Q66" i="4" s="1"/>
  <c r="F66" i="4" s="1"/>
  <c r="H66" i="4" s="1"/>
  <c r="P67" i="4" s="1"/>
  <c r="Q67" i="4" s="1"/>
  <c r="F67" i="4" s="1"/>
  <c r="H67" i="4" s="1"/>
  <c r="P68" i="4" s="1"/>
  <c r="Q68" i="4" s="1"/>
  <c r="F68" i="4" s="1"/>
  <c r="H68" i="4" s="1"/>
  <c r="P69" i="4" s="1"/>
  <c r="Q69" i="4" s="1"/>
  <c r="F69" i="4" s="1"/>
  <c r="H69" i="4" s="1"/>
  <c r="P70" i="4" s="1"/>
  <c r="Q70" i="4" s="1"/>
  <c r="F70" i="4" s="1"/>
  <c r="H70" i="4" s="1"/>
  <c r="P71" i="4" s="1"/>
  <c r="Q71" i="4" s="1"/>
  <c r="F71" i="4" s="1"/>
  <c r="H71" i="4" s="1"/>
  <c r="P72" i="4" s="1"/>
  <c r="Q72" i="4" s="1"/>
  <c r="F72" i="4" s="1"/>
  <c r="H72" i="4" s="1"/>
  <c r="I9" i="4"/>
  <c r="P9" i="4"/>
  <c r="Q9" i="4" s="1"/>
  <c r="I29" i="4"/>
  <c r="P29" i="4"/>
  <c r="Q29" i="4" s="1"/>
  <c r="P18" i="4"/>
  <c r="Q18" i="4" s="1"/>
  <c r="I18" i="4"/>
  <c r="I32" i="4"/>
  <c r="P32" i="4"/>
  <c r="Q32" i="4" s="1"/>
  <c r="I12" i="4"/>
  <c r="P12" i="4"/>
  <c r="Q12" i="4" s="1"/>
  <c r="P13" i="4"/>
  <c r="Q13" i="4" s="1"/>
  <c r="Q19" i="4"/>
  <c r="P30" i="4"/>
  <c r="Q30" i="4" s="1"/>
  <c r="I30" i="4"/>
  <c r="P10" i="4"/>
  <c r="Q10" i="4" s="1"/>
  <c r="I10" i="4"/>
  <c r="P4" i="4"/>
  <c r="Q4" i="4" s="1"/>
  <c r="I4" i="4"/>
  <c r="Q11" i="4"/>
  <c r="I16" i="4"/>
  <c r="P16" i="4"/>
  <c r="Q16" i="4" s="1"/>
  <c r="P17" i="4"/>
  <c r="Q17" i="4" s="1"/>
  <c r="Q23" i="4"/>
  <c r="P34" i="4"/>
  <c r="Q34" i="4" s="1"/>
  <c r="I34" i="4"/>
  <c r="I24" i="4"/>
  <c r="P24" i="4"/>
  <c r="Q24" i="4" s="1"/>
  <c r="P5" i="4"/>
  <c r="Q5" i="4" s="1"/>
  <c r="P22" i="4"/>
  <c r="Q22" i="4" s="1"/>
  <c r="I22" i="4"/>
  <c r="I36" i="4"/>
  <c r="P36" i="4"/>
  <c r="Q36" i="4" s="1"/>
  <c r="P37" i="4"/>
  <c r="Q37" i="4" s="1"/>
  <c r="I3" i="4"/>
  <c r="Q3" i="4"/>
  <c r="P14" i="4"/>
  <c r="Q14" i="4" s="1"/>
  <c r="I14" i="4"/>
  <c r="I28" i="4"/>
  <c r="P28" i="4"/>
  <c r="Q28" i="4" s="1"/>
  <c r="Q35" i="4"/>
  <c r="P26" i="4"/>
  <c r="I26" i="4"/>
  <c r="I8" i="4"/>
  <c r="P8" i="4"/>
  <c r="Q8" i="4" s="1"/>
  <c r="P6" i="4"/>
  <c r="Q6" i="4" s="1"/>
  <c r="I6" i="4"/>
  <c r="I20" i="4"/>
  <c r="P20" i="4"/>
  <c r="Q20" i="4" s="1"/>
  <c r="P21" i="4"/>
  <c r="Q21" i="4" s="1"/>
  <c r="Q26" i="4"/>
  <c r="Q27" i="4"/>
  <c r="P38" i="4"/>
  <c r="Q38" i="4" s="1"/>
  <c r="I38" i="4"/>
  <c r="Q3" i="1"/>
  <c r="M67" i="3" l="1"/>
  <c r="N67" i="3"/>
  <c r="O67" i="3"/>
  <c r="M68" i="3"/>
  <c r="N68" i="3"/>
  <c r="O68" i="3"/>
  <c r="M69" i="3"/>
  <c r="N69" i="3"/>
  <c r="O69" i="3"/>
  <c r="M70" i="3"/>
  <c r="N70" i="3"/>
  <c r="O70" i="3"/>
  <c r="M71" i="3"/>
  <c r="N71" i="3"/>
  <c r="O71" i="3"/>
  <c r="M72" i="3"/>
  <c r="N72" i="3"/>
  <c r="O72" i="3"/>
  <c r="M44" i="3"/>
  <c r="N44" i="3"/>
  <c r="O44" i="3"/>
  <c r="M45" i="3"/>
  <c r="N45" i="3"/>
  <c r="O45" i="3"/>
  <c r="M46" i="3"/>
  <c r="N46" i="3"/>
  <c r="O46" i="3"/>
  <c r="M47" i="3"/>
  <c r="N47" i="3"/>
  <c r="O47" i="3"/>
  <c r="M48" i="3"/>
  <c r="N48" i="3"/>
  <c r="O48" i="3"/>
  <c r="M49" i="3"/>
  <c r="N49" i="3"/>
  <c r="O49" i="3"/>
  <c r="M50" i="3"/>
  <c r="N50" i="3"/>
  <c r="O50" i="3"/>
  <c r="M51" i="3"/>
  <c r="N51" i="3"/>
  <c r="O51" i="3"/>
  <c r="M52" i="3"/>
  <c r="N52" i="3"/>
  <c r="O52" i="3"/>
  <c r="M53" i="3"/>
  <c r="N53" i="3"/>
  <c r="O53" i="3"/>
  <c r="M54" i="3"/>
  <c r="N54" i="3"/>
  <c r="O54" i="3"/>
  <c r="M55" i="3"/>
  <c r="N55" i="3"/>
  <c r="O55" i="3"/>
  <c r="M56" i="3"/>
  <c r="N56" i="3"/>
  <c r="O56" i="3"/>
  <c r="M57" i="3"/>
  <c r="N57" i="3"/>
  <c r="O57" i="3"/>
  <c r="M58" i="3"/>
  <c r="N58" i="3"/>
  <c r="O58" i="3"/>
  <c r="M59" i="3"/>
  <c r="N59" i="3"/>
  <c r="O59" i="3"/>
  <c r="M60" i="3"/>
  <c r="N60" i="3"/>
  <c r="O60" i="3"/>
  <c r="M61" i="3"/>
  <c r="N61" i="3"/>
  <c r="O61" i="3"/>
  <c r="M62" i="3"/>
  <c r="N62" i="3"/>
  <c r="O62" i="3"/>
  <c r="M63" i="3"/>
  <c r="N63" i="3"/>
  <c r="O63" i="3"/>
  <c r="M64" i="3"/>
  <c r="N64" i="3"/>
  <c r="O64" i="3"/>
  <c r="M65" i="3"/>
  <c r="N65" i="3"/>
  <c r="O65" i="3"/>
  <c r="M66" i="3"/>
  <c r="N66" i="3"/>
  <c r="O66" i="3"/>
  <c r="P39" i="3"/>
  <c r="O38" i="3"/>
  <c r="M38" i="3"/>
  <c r="N38" i="3"/>
  <c r="P38" i="3"/>
  <c r="M39" i="3"/>
  <c r="N39" i="3"/>
  <c r="O39" i="3"/>
  <c r="M40" i="3"/>
  <c r="N40" i="3"/>
  <c r="O40" i="3"/>
  <c r="M41" i="3"/>
  <c r="N41" i="3"/>
  <c r="O41" i="3"/>
  <c r="M42" i="3"/>
  <c r="N42" i="3"/>
  <c r="O42" i="3"/>
  <c r="M43" i="3"/>
  <c r="N43" i="3"/>
  <c r="O43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38" i="3"/>
  <c r="F38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39" i="3"/>
  <c r="E40" i="3"/>
  <c r="E41" i="3"/>
  <c r="E42" i="3"/>
  <c r="E43" i="3"/>
  <c r="Q38" i="3" l="1"/>
  <c r="Q39" i="3"/>
  <c r="F39" i="3" s="1"/>
  <c r="H39" i="3" s="1"/>
  <c r="P40" i="3" s="1"/>
  <c r="Q40" i="3" s="1"/>
  <c r="F40" i="3" s="1"/>
  <c r="H40" i="3" s="1"/>
  <c r="P41" i="3" s="1"/>
  <c r="M4" i="3"/>
  <c r="O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P3" i="3"/>
  <c r="O3" i="3"/>
  <c r="M3" i="3"/>
  <c r="N37" i="3"/>
  <c r="H38" i="3"/>
  <c r="E38" i="3"/>
  <c r="N36" i="3"/>
  <c r="F37" i="3"/>
  <c r="H37" i="3" s="1"/>
  <c r="E37" i="3"/>
  <c r="G37" i="3" s="1"/>
  <c r="N35" i="3"/>
  <c r="F36" i="3"/>
  <c r="H36" i="3" s="1"/>
  <c r="E36" i="3"/>
  <c r="G36" i="3" s="1"/>
  <c r="N34" i="3"/>
  <c r="F35" i="3"/>
  <c r="H35" i="3" s="1"/>
  <c r="E35" i="3"/>
  <c r="G35" i="3" s="1"/>
  <c r="N33" i="3"/>
  <c r="F34" i="3"/>
  <c r="H34" i="3" s="1"/>
  <c r="E34" i="3"/>
  <c r="G34" i="3" s="1"/>
  <c r="N32" i="3"/>
  <c r="F33" i="3"/>
  <c r="H33" i="3" s="1"/>
  <c r="E33" i="3"/>
  <c r="G33" i="3" s="1"/>
  <c r="N31" i="3"/>
  <c r="G32" i="3"/>
  <c r="F32" i="3"/>
  <c r="H32" i="3" s="1"/>
  <c r="E32" i="3"/>
  <c r="N30" i="3"/>
  <c r="F31" i="3"/>
  <c r="H31" i="3" s="1"/>
  <c r="E31" i="3"/>
  <c r="G31" i="3" s="1"/>
  <c r="N29" i="3"/>
  <c r="F30" i="3"/>
  <c r="H30" i="3" s="1"/>
  <c r="E30" i="3"/>
  <c r="G30" i="3" s="1"/>
  <c r="N28" i="3"/>
  <c r="F29" i="3"/>
  <c r="H29" i="3" s="1"/>
  <c r="E29" i="3"/>
  <c r="G29" i="3" s="1"/>
  <c r="N27" i="3"/>
  <c r="F28" i="3"/>
  <c r="H28" i="3" s="1"/>
  <c r="E28" i="3"/>
  <c r="G28" i="3" s="1"/>
  <c r="N26" i="3"/>
  <c r="H27" i="3"/>
  <c r="I28" i="3" s="1"/>
  <c r="F27" i="3"/>
  <c r="E27" i="3"/>
  <c r="G27" i="3" s="1"/>
  <c r="N25" i="3"/>
  <c r="F26" i="3"/>
  <c r="H26" i="3" s="1"/>
  <c r="E26" i="3"/>
  <c r="G26" i="3" s="1"/>
  <c r="N24" i="3"/>
  <c r="F25" i="3"/>
  <c r="H25" i="3" s="1"/>
  <c r="E25" i="3"/>
  <c r="G25" i="3" s="1"/>
  <c r="N23" i="3"/>
  <c r="F24" i="3"/>
  <c r="H24" i="3" s="1"/>
  <c r="E24" i="3"/>
  <c r="G24" i="3" s="1"/>
  <c r="N22" i="3"/>
  <c r="H23" i="3"/>
  <c r="I24" i="3" s="1"/>
  <c r="F23" i="3"/>
  <c r="E23" i="3"/>
  <c r="G23" i="3" s="1"/>
  <c r="N21" i="3"/>
  <c r="F22" i="3"/>
  <c r="H22" i="3" s="1"/>
  <c r="E22" i="3"/>
  <c r="G22" i="3" s="1"/>
  <c r="N20" i="3"/>
  <c r="F21" i="3"/>
  <c r="H21" i="3" s="1"/>
  <c r="E21" i="3"/>
  <c r="G21" i="3" s="1"/>
  <c r="N19" i="3"/>
  <c r="F20" i="3"/>
  <c r="H20" i="3" s="1"/>
  <c r="E20" i="3"/>
  <c r="G20" i="3" s="1"/>
  <c r="N18" i="3"/>
  <c r="F19" i="3"/>
  <c r="H19" i="3" s="1"/>
  <c r="E19" i="3"/>
  <c r="G19" i="3" s="1"/>
  <c r="N17" i="3"/>
  <c r="F18" i="3"/>
  <c r="H18" i="3" s="1"/>
  <c r="E18" i="3"/>
  <c r="G18" i="3" s="1"/>
  <c r="N16" i="3"/>
  <c r="F17" i="3"/>
  <c r="H17" i="3" s="1"/>
  <c r="E17" i="3"/>
  <c r="G17" i="3" s="1"/>
  <c r="N15" i="3"/>
  <c r="G16" i="3"/>
  <c r="F16" i="3"/>
  <c r="H16" i="3" s="1"/>
  <c r="E16" i="3"/>
  <c r="N14" i="3"/>
  <c r="F15" i="3"/>
  <c r="H15" i="3" s="1"/>
  <c r="E15" i="3"/>
  <c r="G15" i="3" s="1"/>
  <c r="N13" i="3"/>
  <c r="F14" i="3"/>
  <c r="H14" i="3" s="1"/>
  <c r="E14" i="3"/>
  <c r="G14" i="3" s="1"/>
  <c r="N12" i="3"/>
  <c r="F13" i="3"/>
  <c r="H13" i="3" s="1"/>
  <c r="E13" i="3"/>
  <c r="G13" i="3" s="1"/>
  <c r="N11" i="3"/>
  <c r="F12" i="3"/>
  <c r="H12" i="3" s="1"/>
  <c r="E12" i="3"/>
  <c r="G12" i="3" s="1"/>
  <c r="N10" i="3"/>
  <c r="F11" i="3"/>
  <c r="H11" i="3" s="1"/>
  <c r="E11" i="3"/>
  <c r="G11" i="3" s="1"/>
  <c r="N9" i="3"/>
  <c r="F10" i="3"/>
  <c r="H10" i="3" s="1"/>
  <c r="E10" i="3"/>
  <c r="G10" i="3" s="1"/>
  <c r="N8" i="3"/>
  <c r="F9" i="3"/>
  <c r="H9" i="3" s="1"/>
  <c r="E9" i="3"/>
  <c r="G9" i="3" s="1"/>
  <c r="N7" i="3"/>
  <c r="G8" i="3"/>
  <c r="F8" i="3"/>
  <c r="H8" i="3" s="1"/>
  <c r="E8" i="3"/>
  <c r="N6" i="3"/>
  <c r="F7" i="3"/>
  <c r="H7" i="3" s="1"/>
  <c r="E7" i="3"/>
  <c r="G7" i="3" s="1"/>
  <c r="N5" i="3"/>
  <c r="F6" i="3"/>
  <c r="H6" i="3" s="1"/>
  <c r="E6" i="3"/>
  <c r="G6" i="3" s="1"/>
  <c r="N4" i="3"/>
  <c r="F5" i="3"/>
  <c r="H5" i="3" s="1"/>
  <c r="E5" i="3"/>
  <c r="G5" i="3" s="1"/>
  <c r="N3" i="3"/>
  <c r="F4" i="3"/>
  <c r="H4" i="3" s="1"/>
  <c r="E4" i="3"/>
  <c r="G4" i="3" s="1"/>
  <c r="F3" i="3"/>
  <c r="H3" i="3" s="1"/>
  <c r="E3" i="3"/>
  <c r="G3" i="3" s="1"/>
  <c r="F2" i="3"/>
  <c r="H2" i="3" s="1"/>
  <c r="E2" i="3"/>
  <c r="G2" i="3" s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Q36" i="3" l="1"/>
  <c r="Q28" i="3"/>
  <c r="Q20" i="3"/>
  <c r="Q12" i="3"/>
  <c r="Q35" i="3"/>
  <c r="Q26" i="3"/>
  <c r="Q18" i="3"/>
  <c r="Q27" i="3"/>
  <c r="Q19" i="3"/>
  <c r="Q11" i="3"/>
  <c r="Q34" i="3"/>
  <c r="Q10" i="3"/>
  <c r="Q33" i="3"/>
  <c r="Q25" i="3"/>
  <c r="Q17" i="3"/>
  <c r="Q9" i="3"/>
  <c r="Q3" i="3"/>
  <c r="Q32" i="3"/>
  <c r="Q24" i="3"/>
  <c r="Q16" i="3"/>
  <c r="Q8" i="3"/>
  <c r="Q4" i="3"/>
  <c r="Q31" i="3"/>
  <c r="Q23" i="3"/>
  <c r="Q15" i="3"/>
  <c r="Q7" i="3"/>
  <c r="Q30" i="3"/>
  <c r="Q22" i="3"/>
  <c r="Q14" i="3"/>
  <c r="Q6" i="3"/>
  <c r="Q37" i="3"/>
  <c r="Q29" i="3"/>
  <c r="Q21" i="3"/>
  <c r="Q13" i="3"/>
  <c r="Q5" i="3"/>
  <c r="Q41" i="3"/>
  <c r="F41" i="3" s="1"/>
  <c r="H41" i="3" s="1"/>
  <c r="P42" i="3" s="1"/>
  <c r="I13" i="3"/>
  <c r="I38" i="3"/>
  <c r="I21" i="3"/>
  <c r="I25" i="3"/>
  <c r="I17" i="3"/>
  <c r="I37" i="3"/>
  <c r="I20" i="3"/>
  <c r="I36" i="3"/>
  <c r="I29" i="3"/>
  <c r="I33" i="3"/>
  <c r="I5" i="3"/>
  <c r="I9" i="3"/>
  <c r="I32" i="3"/>
  <c r="I31" i="3"/>
  <c r="I23" i="3"/>
  <c r="I27" i="3"/>
  <c r="I8" i="3"/>
  <c r="I11" i="3"/>
  <c r="I16" i="3"/>
  <c r="I19" i="3"/>
  <c r="I26" i="3"/>
  <c r="I30" i="3"/>
  <c r="I3" i="3"/>
  <c r="I10" i="3"/>
  <c r="I18" i="3"/>
  <c r="I22" i="3"/>
  <c r="I4" i="3"/>
  <c r="I7" i="3"/>
  <c r="I12" i="3"/>
  <c r="I15" i="3"/>
  <c r="I35" i="3"/>
  <c r="I6" i="3"/>
  <c r="I14" i="3"/>
  <c r="I34" i="3"/>
  <c r="Q42" i="3" l="1"/>
  <c r="F42" i="3" s="1"/>
  <c r="H42" i="3" s="1"/>
  <c r="P43" i="3" s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E3" i="1"/>
  <c r="G3" i="1" s="1"/>
  <c r="F3" i="1"/>
  <c r="H3" i="1" s="1"/>
  <c r="E4" i="1"/>
  <c r="F4" i="1"/>
  <c r="H4" i="1" s="1"/>
  <c r="E5" i="1"/>
  <c r="G5" i="1" s="1"/>
  <c r="F5" i="1"/>
  <c r="H5" i="1" s="1"/>
  <c r="E6" i="1"/>
  <c r="F6" i="1"/>
  <c r="H6" i="1" s="1"/>
  <c r="E7" i="1"/>
  <c r="G7" i="1" s="1"/>
  <c r="F7" i="1"/>
  <c r="H7" i="1" s="1"/>
  <c r="E8" i="1"/>
  <c r="F8" i="1"/>
  <c r="H8" i="1" s="1"/>
  <c r="E9" i="1"/>
  <c r="G9" i="1" s="1"/>
  <c r="F9" i="1"/>
  <c r="H9" i="1" s="1"/>
  <c r="E10" i="1"/>
  <c r="F10" i="1"/>
  <c r="H10" i="1" s="1"/>
  <c r="E11" i="1"/>
  <c r="G11" i="1" s="1"/>
  <c r="F11" i="1"/>
  <c r="H11" i="1" s="1"/>
  <c r="E12" i="1"/>
  <c r="F12" i="1"/>
  <c r="H12" i="1" s="1"/>
  <c r="E13" i="1"/>
  <c r="G13" i="1" s="1"/>
  <c r="F13" i="1"/>
  <c r="H13" i="1" s="1"/>
  <c r="E14" i="1"/>
  <c r="F14" i="1"/>
  <c r="H14" i="1" s="1"/>
  <c r="E15" i="1"/>
  <c r="G15" i="1" s="1"/>
  <c r="F15" i="1"/>
  <c r="H15" i="1" s="1"/>
  <c r="E16" i="1"/>
  <c r="F16" i="1"/>
  <c r="H16" i="1" s="1"/>
  <c r="E17" i="1"/>
  <c r="G17" i="1" s="1"/>
  <c r="F17" i="1"/>
  <c r="H17" i="1" s="1"/>
  <c r="E18" i="1"/>
  <c r="F18" i="1"/>
  <c r="H18" i="1" s="1"/>
  <c r="E19" i="1"/>
  <c r="G19" i="1" s="1"/>
  <c r="F19" i="1"/>
  <c r="H19" i="1" s="1"/>
  <c r="E20" i="1"/>
  <c r="F20" i="1"/>
  <c r="H20" i="1" s="1"/>
  <c r="E21" i="1"/>
  <c r="G21" i="1" s="1"/>
  <c r="F21" i="1"/>
  <c r="H21" i="1" s="1"/>
  <c r="E22" i="1"/>
  <c r="F22" i="1"/>
  <c r="H22" i="1" s="1"/>
  <c r="E23" i="1"/>
  <c r="G23" i="1" s="1"/>
  <c r="F23" i="1"/>
  <c r="H23" i="1" s="1"/>
  <c r="E24" i="1"/>
  <c r="F24" i="1"/>
  <c r="H24" i="1" s="1"/>
  <c r="E25" i="1"/>
  <c r="G25" i="1" s="1"/>
  <c r="F25" i="1"/>
  <c r="H25" i="1" s="1"/>
  <c r="E26" i="1"/>
  <c r="F26" i="1"/>
  <c r="H26" i="1" s="1"/>
  <c r="E27" i="1"/>
  <c r="G27" i="1" s="1"/>
  <c r="F27" i="1"/>
  <c r="H27" i="1" s="1"/>
  <c r="E28" i="1"/>
  <c r="F28" i="1"/>
  <c r="H28" i="1" s="1"/>
  <c r="E29" i="1"/>
  <c r="G29" i="1" s="1"/>
  <c r="F29" i="1"/>
  <c r="H29" i="1" s="1"/>
  <c r="E30" i="1"/>
  <c r="F30" i="1"/>
  <c r="H30" i="1" s="1"/>
  <c r="E31" i="1"/>
  <c r="G31" i="1" s="1"/>
  <c r="F31" i="1"/>
  <c r="H31" i="1" s="1"/>
  <c r="E32" i="1"/>
  <c r="F32" i="1"/>
  <c r="H32" i="1" s="1"/>
  <c r="E33" i="1"/>
  <c r="G33" i="1" s="1"/>
  <c r="F33" i="1"/>
  <c r="H33" i="1" s="1"/>
  <c r="E34" i="1"/>
  <c r="F34" i="1"/>
  <c r="H34" i="1" s="1"/>
  <c r="E35" i="1"/>
  <c r="G35" i="1" s="1"/>
  <c r="F35" i="1"/>
  <c r="H35" i="1" s="1"/>
  <c r="E36" i="1"/>
  <c r="F36" i="1"/>
  <c r="H36" i="1" s="1"/>
  <c r="E37" i="1"/>
  <c r="G37" i="1" s="1"/>
  <c r="F37" i="1"/>
  <c r="H37" i="1" s="1"/>
  <c r="E38" i="1"/>
  <c r="F38" i="1"/>
  <c r="H38" i="1" s="1"/>
  <c r="F2" i="1"/>
  <c r="H2" i="1" s="1"/>
  <c r="E2" i="1"/>
  <c r="G2" i="1" s="1"/>
  <c r="Q43" i="3" l="1"/>
  <c r="F43" i="3" s="1"/>
  <c r="H43" i="3" s="1"/>
  <c r="P44" i="3" s="1"/>
  <c r="P36" i="1"/>
  <c r="I36" i="1"/>
  <c r="P12" i="1"/>
  <c r="I12" i="1"/>
  <c r="P4" i="1"/>
  <c r="Q4" i="1" s="1"/>
  <c r="I4" i="1"/>
  <c r="Q16" i="1"/>
  <c r="I24" i="1"/>
  <c r="P24" i="1"/>
  <c r="Q36" i="1"/>
  <c r="P35" i="1"/>
  <c r="Q35" i="1" s="1"/>
  <c r="I35" i="1"/>
  <c r="P31" i="1"/>
  <c r="I31" i="1"/>
  <c r="P27" i="1"/>
  <c r="Q27" i="1" s="1"/>
  <c r="I27" i="1"/>
  <c r="P23" i="1"/>
  <c r="Q23" i="1" s="1"/>
  <c r="I23" i="1"/>
  <c r="I19" i="1"/>
  <c r="P19" i="1"/>
  <c r="P15" i="1"/>
  <c r="I15" i="1"/>
  <c r="I11" i="1"/>
  <c r="P11" i="1"/>
  <c r="Q11" i="1" s="1"/>
  <c r="P7" i="1"/>
  <c r="Q7" i="1" s="1"/>
  <c r="I7" i="1"/>
  <c r="I16" i="1"/>
  <c r="P16" i="1"/>
  <c r="Q19" i="1"/>
  <c r="I32" i="1"/>
  <c r="P32" i="1"/>
  <c r="Q32" i="1" s="1"/>
  <c r="I8" i="1"/>
  <c r="P8" i="1"/>
  <c r="Q8" i="1" s="1"/>
  <c r="P38" i="1"/>
  <c r="I38" i="1"/>
  <c r="I34" i="1"/>
  <c r="P34" i="1"/>
  <c r="P30" i="1"/>
  <c r="I30" i="1"/>
  <c r="P26" i="1"/>
  <c r="Q26" i="1" s="1"/>
  <c r="I26" i="1"/>
  <c r="P22" i="1"/>
  <c r="I22" i="1"/>
  <c r="P18" i="1"/>
  <c r="I18" i="1"/>
  <c r="P14" i="1"/>
  <c r="I14" i="1"/>
  <c r="P10" i="1"/>
  <c r="Q10" i="1" s="1"/>
  <c r="I10" i="1"/>
  <c r="I6" i="1"/>
  <c r="P6" i="1"/>
  <c r="I28" i="1"/>
  <c r="P28" i="1"/>
  <c r="Q28" i="1"/>
  <c r="P20" i="1"/>
  <c r="Q20" i="1" s="1"/>
  <c r="I20" i="1"/>
  <c r="I3" i="1"/>
  <c r="P37" i="1"/>
  <c r="I37" i="1"/>
  <c r="P33" i="1"/>
  <c r="Q33" i="1" s="1"/>
  <c r="I33" i="1"/>
  <c r="P29" i="1"/>
  <c r="I29" i="1"/>
  <c r="P25" i="1"/>
  <c r="Q25" i="1" s="1"/>
  <c r="I25" i="1"/>
  <c r="P21" i="1"/>
  <c r="I21" i="1"/>
  <c r="P17" i="1"/>
  <c r="Q17" i="1" s="1"/>
  <c r="I17" i="1"/>
  <c r="I13" i="1"/>
  <c r="P13" i="1"/>
  <c r="Q13" i="1" s="1"/>
  <c r="I9" i="1"/>
  <c r="P9" i="1"/>
  <c r="P5" i="1"/>
  <c r="Q5" i="1" s="1"/>
  <c r="I5" i="1"/>
  <c r="Q12" i="1"/>
  <c r="Q31" i="1"/>
  <c r="Q29" i="1"/>
  <c r="Q38" i="1"/>
  <c r="Q34" i="1"/>
  <c r="Q21" i="1"/>
  <c r="Q15" i="1"/>
  <c r="Q6" i="1"/>
  <c r="Q30" i="1"/>
  <c r="Q9" i="1"/>
  <c r="Q37" i="1"/>
  <c r="Q24" i="1"/>
  <c r="Q22" i="1"/>
  <c r="Q18" i="1"/>
  <c r="Q14" i="1"/>
  <c r="Q44" i="3" l="1"/>
  <c r="F44" i="3" s="1"/>
  <c r="H44" i="3" s="1"/>
  <c r="P45" i="3" s="1"/>
  <c r="Q45" i="3" l="1"/>
  <c r="F45" i="3" s="1"/>
  <c r="H45" i="3" s="1"/>
  <c r="P46" i="3" s="1"/>
  <c r="Q46" i="3" l="1"/>
  <c r="F46" i="3" s="1"/>
  <c r="H46" i="3" s="1"/>
  <c r="P47" i="3" s="1"/>
  <c r="Q47" i="3" l="1"/>
  <c r="F47" i="3" s="1"/>
  <c r="H47" i="3" s="1"/>
  <c r="P48" i="3" s="1"/>
  <c r="Q48" i="3" l="1"/>
  <c r="F48" i="3" s="1"/>
  <c r="H48" i="3" s="1"/>
  <c r="P49" i="3" s="1"/>
  <c r="Q49" i="3" l="1"/>
  <c r="F49" i="3" s="1"/>
  <c r="H49" i="3" s="1"/>
  <c r="P50" i="3" s="1"/>
  <c r="Q50" i="3" l="1"/>
  <c r="F50" i="3" s="1"/>
  <c r="H50" i="3" s="1"/>
  <c r="P51" i="3" s="1"/>
  <c r="Q51" i="3" l="1"/>
  <c r="F51" i="3" s="1"/>
  <c r="H51" i="3" s="1"/>
  <c r="P52" i="3" s="1"/>
  <c r="Q52" i="3" l="1"/>
  <c r="F52" i="3" s="1"/>
  <c r="H52" i="3" s="1"/>
  <c r="P53" i="3" s="1"/>
  <c r="Q53" i="3" l="1"/>
  <c r="F53" i="3" s="1"/>
  <c r="H53" i="3" s="1"/>
  <c r="P54" i="3" s="1"/>
  <c r="Q54" i="3" l="1"/>
  <c r="F54" i="3" s="1"/>
  <c r="H54" i="3" s="1"/>
  <c r="P55" i="3" s="1"/>
  <c r="Q55" i="3" l="1"/>
  <c r="F55" i="3" s="1"/>
  <c r="H55" i="3" s="1"/>
  <c r="P56" i="3" s="1"/>
  <c r="Q56" i="3" l="1"/>
  <c r="F56" i="3" s="1"/>
  <c r="H56" i="3" s="1"/>
  <c r="P57" i="3" s="1"/>
  <c r="Q57" i="3" l="1"/>
  <c r="F57" i="3" s="1"/>
  <c r="H57" i="3" s="1"/>
  <c r="P58" i="3" s="1"/>
  <c r="Q58" i="3" l="1"/>
  <c r="F58" i="3" s="1"/>
  <c r="H58" i="3" s="1"/>
  <c r="P59" i="3" s="1"/>
  <c r="Q59" i="3" l="1"/>
  <c r="F59" i="3" s="1"/>
  <c r="H59" i="3" s="1"/>
  <c r="P60" i="3" s="1"/>
  <c r="Q60" i="3" l="1"/>
  <c r="F60" i="3" s="1"/>
  <c r="H60" i="3" s="1"/>
  <c r="P61" i="3" s="1"/>
  <c r="Q61" i="3" l="1"/>
  <c r="F61" i="3" s="1"/>
  <c r="H61" i="3" s="1"/>
  <c r="P62" i="3" s="1"/>
  <c r="Q62" i="3" l="1"/>
  <c r="F62" i="3" s="1"/>
  <c r="H62" i="3" s="1"/>
  <c r="P63" i="3" s="1"/>
  <c r="Q63" i="3" l="1"/>
  <c r="F63" i="3" s="1"/>
  <c r="H63" i="3" s="1"/>
  <c r="P64" i="3" s="1"/>
  <c r="Q64" i="3" l="1"/>
  <c r="F64" i="3" s="1"/>
  <c r="H64" i="3" s="1"/>
  <c r="P65" i="3" s="1"/>
  <c r="Q65" i="3" l="1"/>
  <c r="F65" i="3" s="1"/>
  <c r="H65" i="3" s="1"/>
  <c r="P66" i="3" s="1"/>
  <c r="Q66" i="3" l="1"/>
  <c r="F66" i="3" s="1"/>
  <c r="H66" i="3" s="1"/>
  <c r="P67" i="3" s="1"/>
  <c r="Q67" i="3" l="1"/>
  <c r="F67" i="3" s="1"/>
  <c r="H67" i="3" s="1"/>
  <c r="P68" i="3" s="1"/>
  <c r="Q68" i="3" l="1"/>
  <c r="F68" i="3" s="1"/>
  <c r="H68" i="3" s="1"/>
  <c r="P69" i="3" s="1"/>
  <c r="Q69" i="3" l="1"/>
  <c r="F69" i="3" s="1"/>
  <c r="H69" i="3" s="1"/>
  <c r="P70" i="3" s="1"/>
  <c r="Q70" i="3" l="1"/>
  <c r="F70" i="3" s="1"/>
  <c r="H70" i="3" s="1"/>
  <c r="P71" i="3" s="1"/>
  <c r="Q71" i="3" l="1"/>
  <c r="F71" i="3" s="1"/>
  <c r="H71" i="3" s="1"/>
  <c r="P72" i="3" s="1"/>
  <c r="Q72" i="3" s="1"/>
  <c r="F72" i="3" s="1"/>
  <c r="H72" i="3" l="1"/>
</calcChain>
</file>

<file path=xl/sharedStrings.xml><?xml version="1.0" encoding="utf-8"?>
<sst xmlns="http://schemas.openxmlformats.org/spreadsheetml/2006/main" count="57" uniqueCount="18">
  <si>
    <t>Year</t>
  </si>
  <si>
    <t>GDP</t>
  </si>
  <si>
    <t>Pop</t>
  </si>
  <si>
    <t>Steel</t>
  </si>
  <si>
    <t>GDP_pc</t>
  </si>
  <si>
    <t>Steel_pc</t>
  </si>
  <si>
    <t>lnGDP_pc</t>
  </si>
  <si>
    <t>lnSteel_pc</t>
  </si>
  <si>
    <t>lnSteel_pc_lag</t>
  </si>
  <si>
    <t>k</t>
  </si>
  <si>
    <t>c1</t>
  </si>
  <si>
    <t>c2</t>
  </si>
  <si>
    <t>c3</t>
  </si>
  <si>
    <t>y0</t>
  </si>
  <si>
    <t>c1y</t>
  </si>
  <si>
    <t>c2lnGDP</t>
  </si>
  <si>
    <t>c3lnProd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</si>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</sst>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Existing!$H$1</c:f>
              <c:strCache>
                <c:ptCount val="1"/>
                <c:pt idx="0">
                  <c:v>lnSteel_pc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Existing!$G$2:$G$38</c:f>
              <c:numCache>
                <c:formatCode>0.000</c:formatCode>
                <c:ptCount val="37"/>
                <c:pt idx="0">
                  <c:v>8.8144832569215765</c:v>
                </c:pt>
                <c:pt idx="1">
                  <c:v>8.8456202975994618</c:v>
                </c:pt>
                <c:pt idx="2">
                  <c:v>8.720941604815339</c:v>
                </c:pt>
                <c:pt idx="3">
                  <c:v>8.6661516657969031</c:v>
                </c:pt>
                <c:pt idx="4">
                  <c:v>8.7263813569116113</c:v>
                </c:pt>
                <c:pt idx="5">
                  <c:v>8.7784980672205499</c:v>
                </c:pt>
                <c:pt idx="6">
                  <c:v>8.8162089550218479</c:v>
                </c:pt>
                <c:pt idx="7">
                  <c:v>8.8632144782679188</c:v>
                </c:pt>
                <c:pt idx="8">
                  <c:v>8.9167167815754773</c:v>
                </c:pt>
                <c:pt idx="9">
                  <c:v>8.9997062689300673</c:v>
                </c:pt>
                <c:pt idx="10">
                  <c:v>9.1563860811546132</c:v>
                </c:pt>
                <c:pt idx="11">
                  <c:v>9.2154284764088725</c:v>
                </c:pt>
                <c:pt idx="12">
                  <c:v>9.3055118524341065</c:v>
                </c:pt>
                <c:pt idx="13">
                  <c:v>9.3539316859670425</c:v>
                </c:pt>
                <c:pt idx="14">
                  <c:v>9.3881381827214305</c:v>
                </c:pt>
                <c:pt idx="15">
                  <c:v>9.4591902978796352</c:v>
                </c:pt>
                <c:pt idx="16">
                  <c:v>9.5110443632370778</c:v>
                </c:pt>
                <c:pt idx="17">
                  <c:v>9.5691974162865883</c:v>
                </c:pt>
                <c:pt idx="18">
                  <c:v>9.5985531772819517</c:v>
                </c:pt>
                <c:pt idx="19">
                  <c:v>9.5817416461539633</c:v>
                </c:pt>
                <c:pt idx="20">
                  <c:v>9.6213794768354592</c:v>
                </c:pt>
                <c:pt idx="21">
                  <c:v>9.6420224386160989</c:v>
                </c:pt>
                <c:pt idx="22">
                  <c:v>9.6611603898584058</c:v>
                </c:pt>
                <c:pt idx="23">
                  <c:v>9.6899904257673928</c:v>
                </c:pt>
                <c:pt idx="24">
                  <c:v>9.7486530138211211</c:v>
                </c:pt>
                <c:pt idx="25">
                  <c:v>9.7937209732333592</c:v>
                </c:pt>
                <c:pt idx="26">
                  <c:v>9.8443818441074722</c:v>
                </c:pt>
                <c:pt idx="27">
                  <c:v>9.8817852255727736</c:v>
                </c:pt>
                <c:pt idx="28">
                  <c:v>9.9062160496558498</c:v>
                </c:pt>
                <c:pt idx="29">
                  <c:v>9.8804170922077965</c:v>
                </c:pt>
                <c:pt idx="30">
                  <c:v>9.9275169873546147</c:v>
                </c:pt>
                <c:pt idx="31">
                  <c:v>9.9774601616963778</c:v>
                </c:pt>
                <c:pt idx="32">
                  <c:v>10.020168999575228</c:v>
                </c:pt>
                <c:pt idx="33">
                  <c:v>10.051022364969214</c:v>
                </c:pt>
                <c:pt idx="34">
                  <c:v>10.059925825103523</c:v>
                </c:pt>
                <c:pt idx="35">
                  <c:v>10.074293098216062</c:v>
                </c:pt>
                <c:pt idx="36">
                  <c:v>10.078630749173296</c:v>
                </c:pt>
              </c:numCache>
            </c:numRef>
          </c:xVal>
          <c:yVal>
            <c:numRef>
              <c:f>Existing!$H$2:$H$38</c:f>
              <c:numCache>
                <c:formatCode>0.000</c:formatCode>
                <c:ptCount val="37"/>
                <c:pt idx="0">
                  <c:v>4.2817782697782674</c:v>
                </c:pt>
                <c:pt idx="1">
                  <c:v>4.1557109274841633</c:v>
                </c:pt>
                <c:pt idx="2">
                  <c:v>3.3664251107593333</c:v>
                </c:pt>
                <c:pt idx="3">
                  <c:v>3.6747424557666166</c:v>
                </c:pt>
                <c:pt idx="4">
                  <c:v>3.9653138584757861</c:v>
                </c:pt>
                <c:pt idx="5">
                  <c:v>3.8518339732039264</c:v>
                </c:pt>
                <c:pt idx="6">
                  <c:v>3.9384233611812043</c:v>
                </c:pt>
                <c:pt idx="7">
                  <c:v>4.1796204434333051</c:v>
                </c:pt>
                <c:pt idx="8">
                  <c:v>4.3891938587515806</c:v>
                </c:pt>
                <c:pt idx="9">
                  <c:v>4.354157658212829</c:v>
                </c:pt>
                <c:pt idx="10">
                  <c:v>4.2517909896446469</c:v>
                </c:pt>
                <c:pt idx="11">
                  <c:v>4.4313580593567163</c:v>
                </c:pt>
                <c:pt idx="12">
                  <c:v>4.6571215916201911</c:v>
                </c:pt>
                <c:pt idx="13">
                  <c:v>4.7514592956848469</c:v>
                </c:pt>
                <c:pt idx="14">
                  <c:v>4.6998285447039008</c:v>
                </c:pt>
                <c:pt idx="15">
                  <c:v>4.7682834691437792</c:v>
                </c:pt>
                <c:pt idx="16">
                  <c:v>5.0033897216361209</c:v>
                </c:pt>
                <c:pt idx="17">
                  <c:v>5.0622461064035562</c:v>
                </c:pt>
                <c:pt idx="18">
                  <c:v>5.0020677643736624</c:v>
                </c:pt>
                <c:pt idx="19">
                  <c:v>4.7467443624443231</c:v>
                </c:pt>
                <c:pt idx="20">
                  <c:v>4.8639042242376318</c:v>
                </c:pt>
                <c:pt idx="21">
                  <c:v>4.9937678176365825</c:v>
                </c:pt>
                <c:pt idx="22">
                  <c:v>4.9787909230456826</c:v>
                </c:pt>
                <c:pt idx="23">
                  <c:v>4.976297156515364</c:v>
                </c:pt>
                <c:pt idx="24">
                  <c:v>5.126334072100688</c:v>
                </c:pt>
                <c:pt idx="25">
                  <c:v>5.1698250572557676</c:v>
                </c:pt>
                <c:pt idx="26">
                  <c:v>5.1342725260325865</c:v>
                </c:pt>
                <c:pt idx="27">
                  <c:v>5.1219811364098025</c:v>
                </c:pt>
                <c:pt idx="28">
                  <c:v>5.1949621880223766</c:v>
                </c:pt>
                <c:pt idx="29">
                  <c:v>4.757596163493627</c:v>
                </c:pt>
                <c:pt idx="30">
                  <c:v>5.0821815112964259</c:v>
                </c:pt>
                <c:pt idx="31">
                  <c:v>5.2123495241096061</c:v>
                </c:pt>
                <c:pt idx="32">
                  <c:v>5.2968720707335066</c:v>
                </c:pt>
                <c:pt idx="33">
                  <c:v>5.180684637409871</c:v>
                </c:pt>
                <c:pt idx="34">
                  <c:v>5.1479538366745352</c:v>
                </c:pt>
                <c:pt idx="35">
                  <c:v>5.1984649944539711</c:v>
                </c:pt>
                <c:pt idx="36">
                  <c:v>5.176758366682118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3-4D33-B7B5-B3C38670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19072"/>
        <c:axId val="1655205344"/>
      </c:scatterChart>
      <c:valAx>
        <c:axId val="16467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5344"/>
        <c:crosses val="autoZero"/>
        <c:crossBetween val="midCat"/>
      </c:valAx>
      <c:valAx>
        <c:axId val="165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Existing!$Q$1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Existing!$A$3:$A$38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Existing!$Q$3:$Q$38</c:f>
              <c:numCache>
                <c:formatCode>0.0</c:formatCode>
                <c:ptCount val="36"/>
                <c:pt idx="0">
                  <c:v>64.658687962087996</c:v>
                </c:pt>
                <c:pt idx="1">
                  <c:v>49.106060078500128</c:v>
                </c:pt>
                <c:pt idx="2">
                  <c:v>43.56725569004761</c:v>
                </c:pt>
                <c:pt idx="3">
                  <c:v>46.7028362178376</c:v>
                </c:pt>
                <c:pt idx="4">
                  <c:v>49.310777773170422</c:v>
                </c:pt>
                <c:pt idx="5">
                  <c:v>51.259795575248297</c:v>
                </c:pt>
                <c:pt idx="6">
                  <c:v>53.923455378098225</c:v>
                </c:pt>
                <c:pt idx="7">
                  <c:v>57.173408725659762</c:v>
                </c:pt>
                <c:pt idx="8">
                  <c:v>64.241201262641653</c:v>
                </c:pt>
                <c:pt idx="9">
                  <c:v>83.870251572600964</c:v>
                </c:pt>
                <c:pt idx="10">
                  <c:v>90.829249656977723</c:v>
                </c:pt>
                <c:pt idx="11">
                  <c:v>103.5630557151606</c:v>
                </c:pt>
                <c:pt idx="12">
                  <c:v>108.78109364700188</c:v>
                </c:pt>
                <c:pt idx="13">
                  <c:v>111.60760796081668</c:v>
                </c:pt>
                <c:pt idx="14">
                  <c:v>123.51933853779569</c:v>
                </c:pt>
                <c:pt idx="15">
                  <c:v>131.23541118069431</c:v>
                </c:pt>
                <c:pt idx="16">
                  <c:v>140.42908802042061</c:v>
                </c:pt>
                <c:pt idx="17">
                  <c:v>142.88598277730387</c:v>
                </c:pt>
                <c:pt idx="18">
                  <c:v>133.44177717323959</c:v>
                </c:pt>
                <c:pt idx="19">
                  <c:v>139.83724173516899</c:v>
                </c:pt>
                <c:pt idx="20">
                  <c:v>139.65637627948354</c:v>
                </c:pt>
                <c:pt idx="21">
                  <c:v>139.01627030950098</c:v>
                </c:pt>
                <c:pt idx="22">
                  <c:v>141.62273948285409</c:v>
                </c:pt>
                <c:pt idx="23">
                  <c:v>152.79543345272538</c:v>
                </c:pt>
                <c:pt idx="24">
                  <c:v>159.82449080484869</c:v>
                </c:pt>
                <c:pt idx="25">
                  <c:v>169.54567875285485</c:v>
                </c:pt>
                <c:pt idx="26">
                  <c:v>175.7245423424437</c:v>
                </c:pt>
                <c:pt idx="27">
                  <c:v>177.48701462203064</c:v>
                </c:pt>
                <c:pt idx="28">
                  <c:v>162.23818879596593</c:v>
                </c:pt>
                <c:pt idx="29">
                  <c:v>173.44602094321692</c:v>
                </c:pt>
                <c:pt idx="30">
                  <c:v>182.17386233703689</c:v>
                </c:pt>
                <c:pt idx="31">
                  <c:v>189.80119466372943</c:v>
                </c:pt>
                <c:pt idx="32">
                  <c:v>193.53109420539377</c:v>
                </c:pt>
                <c:pt idx="33">
                  <c:v>190.28654313808434</c:v>
                </c:pt>
                <c:pt idx="34">
                  <c:v>188.60530464129315</c:v>
                </c:pt>
                <c:pt idx="35">
                  <c:v>182.88091007725623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B-4464-982F-C09394497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Python!$Q$1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Python!$Q$2:$Q$37</c:f>
              <c:numCache>
                <c:formatCode>0.0</c:formatCode>
                <c:ptCount val="36"/>
                <c:pt idx="1">
                  <c:v>61.157041023311372</c:v>
                </c:pt>
                <c:pt idx="2">
                  <c:v>53.760958685636112</c:v>
                </c:pt>
                <c:pt idx="3">
                  <c:v>42.979553546899311</c:v>
                </c:pt>
                <c:pt idx="4">
                  <c:v>48.392931114469611</c:v>
                </c:pt>
                <c:pt idx="5">
                  <c:v>53.915698831266589</c:v>
                </c:pt>
                <c:pt idx="6">
                  <c:v>54.156157259669129</c:v>
                </c:pt>
                <c:pt idx="7">
                  <c:v>57.361059946533018</c:v>
                </c:pt>
                <c:pt idx="8">
                  <c:v>63.262926040830706</c:v>
                </c:pt>
                <c:pt idx="9">
                  <c:v>70.932047984002423</c:v>
                </c:pt>
                <c:pt idx="10">
                  <c:v>79.808764619453555</c:v>
                </c:pt>
                <c:pt idx="11">
                  <c:v>81.75727267743757</c:v>
                </c:pt>
                <c:pt idx="12">
                  <c:v>91.564362413089981</c:v>
                </c:pt>
                <c:pt idx="13">
                  <c:v>100.22086577565858</c:v>
                </c:pt>
                <c:pt idx="14">
                  <c:v>105.2513666602503</c:v>
                </c:pt>
                <c:pt idx="15">
                  <c:v>110.13207714330109</c:v>
                </c:pt>
                <c:pt idx="16">
                  <c:v>116.62213817009091</c:v>
                </c:pt>
                <c:pt idx="17">
                  <c:v>128.92389932529733</c:v>
                </c:pt>
                <c:pt idx="18">
                  <c:v>133.78274001563986</c:v>
                </c:pt>
                <c:pt idx="19">
                  <c:v>130.19071962717794</c:v>
                </c:pt>
                <c:pt idx="20">
                  <c:v>126.80960335863392</c:v>
                </c:pt>
                <c:pt idx="21">
                  <c:v>132.41784451294484</c:v>
                </c:pt>
                <c:pt idx="22">
                  <c:v>138.50725156251229</c:v>
                </c:pt>
                <c:pt idx="23">
                  <c:v>141.27041342024367</c:v>
                </c:pt>
                <c:pt idx="24">
                  <c:v>148.00457550483844</c:v>
                </c:pt>
                <c:pt idx="25">
                  <c:v>158.79811899409594</c:v>
                </c:pt>
                <c:pt idx="26">
                  <c:v>167.04228096163047</c:v>
                </c:pt>
                <c:pt idx="27">
                  <c:v>170.7502069025187</c:v>
                </c:pt>
                <c:pt idx="28">
                  <c:v>173.64828427398513</c:v>
                </c:pt>
                <c:pt idx="29">
                  <c:v>172.93702657962737</c:v>
                </c:pt>
                <c:pt idx="30">
                  <c:v>162.57514170499445</c:v>
                </c:pt>
                <c:pt idx="31">
                  <c:v>182.21916906241358</c:v>
                </c:pt>
                <c:pt idx="32">
                  <c:v>194.25641492139937</c:v>
                </c:pt>
                <c:pt idx="33">
                  <c:v>203.00364366428576</c:v>
                </c:pt>
                <c:pt idx="34">
                  <c:v>199.12053818491398</c:v>
                </c:pt>
                <c:pt idx="35">
                  <c:v>199.93621454622888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FF-4A9F-A426-FDAFAC8B2ED5}"/>
            </c:ext>
          </c:extLst>
        </c:ser>
        <c:ser>
          <c:idx val="1"/>
          <c:order val="1"/>
          <c:tx>
            <c:strRef>
              <c:f>Python!$F$1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Python!$A$3:$A$38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Python!$F$3:$F$38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FF-4A9F-A426-FDAFAC8B2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'Python (2)'!$Q$1</c:f>
              <c:strCache>
                <c:ptCount val="1"/>
                <c:pt idx="0">
                  <c:v>RESULT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'Python (2)'!$A$3:$A$38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'Python (2)'!$Q$2:$Q$37</c:f>
              <c:numCache>
                <c:formatCode>0.0</c:formatCode>
                <c:ptCount val="36"/>
                <c:pt idx="1">
                  <c:v>63.088684354770258</c:v>
                </c:pt>
                <c:pt idx="2">
                  <c:v>47.71682078747088</c:v>
                </c:pt>
                <c:pt idx="3">
                  <c:v>41.285017514048725</c:v>
                </c:pt>
                <c:pt idx="4">
                  <c:v>44.568393174943751</c:v>
                </c:pt>
                <c:pt idx="5">
                  <c:v>47.367673324130052</c:v>
                </c:pt>
                <c:pt idx="6">
                  <c:v>48.966519078132471</c:v>
                </c:pt>
                <c:pt idx="7">
                  <c:v>51.532743181796107</c:v>
                </c:pt>
                <c:pt idx="8">
                  <c:v>54.91565610959772</c:v>
                </c:pt>
                <c:pt idx="9">
                  <c:v>61.936888627814511</c:v>
                </c:pt>
                <c:pt idx="10">
                  <c:v>80.497099612716113</c:v>
                </c:pt>
                <c:pt idx="11">
                  <c:v>86.70069912017027</c:v>
                </c:pt>
                <c:pt idx="12">
                  <c:v>99.129668531236064</c:v>
                </c:pt>
                <c:pt idx="13">
                  <c:v>104.60911294314998</c:v>
                </c:pt>
                <c:pt idx="14">
                  <c:v>107.41336794707857</c:v>
                </c:pt>
                <c:pt idx="15">
                  <c:v>118.39581447981526</c:v>
                </c:pt>
                <c:pt idx="16">
                  <c:v>125.7685206121693</c:v>
                </c:pt>
                <c:pt idx="17">
                  <c:v>135.22941234696927</c:v>
                </c:pt>
                <c:pt idx="18">
                  <c:v>137.56456169024659</c:v>
                </c:pt>
                <c:pt idx="19">
                  <c:v>128.04520859394074</c:v>
                </c:pt>
                <c:pt idx="20">
                  <c:v>132.85891975881754</c:v>
                </c:pt>
                <c:pt idx="21">
                  <c:v>132.90627099764239</c:v>
                </c:pt>
                <c:pt idx="22">
                  <c:v>132.56918955859277</c:v>
                </c:pt>
                <c:pt idx="23">
                  <c:v>134.7220551017777</c:v>
                </c:pt>
                <c:pt idx="24">
                  <c:v>144.99855983943399</c:v>
                </c:pt>
                <c:pt idx="25">
                  <c:v>152.02976948113135</c:v>
                </c:pt>
                <c:pt idx="26">
                  <c:v>161.12657447389446</c:v>
                </c:pt>
                <c:pt idx="27">
                  <c:v>166.46670858344885</c:v>
                </c:pt>
                <c:pt idx="28">
                  <c:v>167.74415237025335</c:v>
                </c:pt>
                <c:pt idx="29">
                  <c:v>153.45958337231784</c:v>
                </c:pt>
                <c:pt idx="30">
                  <c:v>161.53138016498812</c:v>
                </c:pt>
                <c:pt idx="31">
                  <c:v>170.96047438059438</c:v>
                </c:pt>
                <c:pt idx="32">
                  <c:v>178.43880921716504</c:v>
                </c:pt>
                <c:pt idx="33">
                  <c:v>182.04391355066736</c:v>
                </c:pt>
                <c:pt idx="34">
                  <c:v>178.04142947684159</c:v>
                </c:pt>
                <c:pt idx="35">
                  <c:v>175.96718738681673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AA-433C-BE45-8D5FA25C8691}"/>
            </c:ext>
          </c:extLst>
        </c:ser>
        <c:ser>
          <c:idx val="1"/>
          <c:order val="1"/>
          <c:tx>
            <c:strRef>
              <c:f>'Python (2)'!$F$1</c:f>
              <c:strCache>
                <c:ptCount val="1"/>
                <c:pt idx="0">
                  <c:v>Steel_pc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'Python (2)'!$A$3:$A$38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'Python (2)'!$F$3:$F$38</c:f>
              <c:numCache>
                <c:formatCode>0.0</c:formatCode>
                <c:ptCount val="36"/>
                <c:pt idx="0">
                  <c:v>63.797303686089514</c:v>
                </c:pt>
                <c:pt idx="1">
                  <c:v>28.974760132426553</c:v>
                </c:pt>
                <c:pt idx="2">
                  <c:v>39.438498391295539</c:v>
                </c:pt>
                <c:pt idx="3">
                  <c:v>52.736818689974221</c:v>
                </c:pt>
                <c:pt idx="4">
                  <c:v>47.079326328241784</c:v>
                </c:pt>
                <c:pt idx="5">
                  <c:v>51.337596612056544</c:v>
                </c:pt>
                <c:pt idx="6">
                  <c:v>65.341047882995852</c:v>
                </c:pt>
                <c:pt idx="7">
                  <c:v>80.575437608048489</c:v>
                </c:pt>
                <c:pt idx="8">
                  <c:v>77.801262473059026</c:v>
                </c:pt>
                <c:pt idx="9">
                  <c:v>70.231082917988218</c:v>
                </c:pt>
                <c:pt idx="10">
                  <c:v>84.045478189789705</c:v>
                </c:pt>
                <c:pt idx="11">
                  <c:v>105.33245556287031</c:v>
                </c:pt>
                <c:pt idx="12">
                  <c:v>115.75307930562559</c:v>
                </c:pt>
                <c:pt idx="13">
                  <c:v>109.92832304307714</c:v>
                </c:pt>
                <c:pt idx="14">
                  <c:v>117.71700356718192</c:v>
                </c:pt>
                <c:pt idx="15">
                  <c:v>148.9170920126914</c:v>
                </c:pt>
                <c:pt idx="16">
                  <c:v>157.94487921061585</c:v>
                </c:pt>
                <c:pt idx="17">
                  <c:v>148.72036004567744</c:v>
                </c:pt>
                <c:pt idx="18">
                  <c:v>115.20859587451085</c:v>
                </c:pt>
                <c:pt idx="19">
                  <c:v>129.52892616130512</c:v>
                </c:pt>
                <c:pt idx="20">
                  <c:v>147.49109744253803</c:v>
                </c:pt>
                <c:pt idx="21">
                  <c:v>145.29859822057225</c:v>
                </c:pt>
                <c:pt idx="22">
                  <c:v>144.9367088607595</c:v>
                </c:pt>
                <c:pt idx="23">
                  <c:v>168.39864780267936</c:v>
                </c:pt>
                <c:pt idx="24">
                  <c:v>175.88406515142131</c:v>
                </c:pt>
                <c:pt idx="25">
                  <c:v>169.74079294074392</c:v>
                </c:pt>
                <c:pt idx="26">
                  <c:v>167.66721241889516</c:v>
                </c:pt>
                <c:pt idx="27">
                  <c:v>180.36132284976892</c:v>
                </c:pt>
                <c:pt idx="28">
                  <c:v>116.46562481430864</c:v>
                </c:pt>
                <c:pt idx="29">
                  <c:v>161.12516918731242</c:v>
                </c:pt>
                <c:pt idx="30">
                  <c:v>183.52474785751764</c:v>
                </c:pt>
                <c:pt idx="31">
                  <c:v>199.71114962449451</c:v>
                </c:pt>
                <c:pt idx="32">
                  <c:v>177.80450094485482</c:v>
                </c:pt>
                <c:pt idx="33">
                  <c:v>172.0790280458726</c:v>
                </c:pt>
                <c:pt idx="34">
                  <c:v>180.99420142993864</c:v>
                </c:pt>
                <c:pt idx="35">
                  <c:v>177.107761027359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AA-433C-BE45-8D5FA25C8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312160"/>
        <c:axId val="1361030544"/>
      </c:scatterChart>
      <c:valAx>
        <c:axId val="165731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30544"/>
        <c:crosses val="autoZero"/>
        <c:crossBetween val="midCat"/>
      </c:valAx>
      <c:valAx>
        <c:axId val="13610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3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28575</xdr:colOff>
      <xdr:row>13</xdr:row>
      <xdr:rowOff>101600</xdr:rowOff>
    </xdr:from>
    <xdr:to>
      <xdr:col>28</xdr:col>
      <xdr:colOff>450851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394224-DFC1-47F1-8800-A7475CB49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180974</xdr:colOff>
      <xdr:row>0</xdr:row>
      <xdr:rowOff>139700</xdr:rowOff>
    </xdr:from>
    <xdr:to>
      <xdr:col>26</xdr:col>
      <xdr:colOff>180974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7DEAA-2B19-414E-A489-F0A0C2E31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466724</xdr:colOff>
      <xdr:row>5</xdr:row>
      <xdr:rowOff>50800</xdr:rowOff>
    </xdr:from>
    <xdr:to>
      <xdr:col>31</xdr:col>
      <xdr:colOff>466724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DA1E4-71A1-4924-8EA2-311ED0C76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314324</xdr:colOff>
      <xdr:row>2</xdr:row>
      <xdr:rowOff>0</xdr:rowOff>
    </xdr:from>
    <xdr:to>
      <xdr:col>28</xdr:col>
      <xdr:colOff>314324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C8985-DED1-40AE-AB7F-16297D2B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C1C46-2ED4-4D31-87F8-7CA3A12C1392}">
  <dimension ref="A1:Q72"/>
  <sheetViews>
    <sheetView topLeftCell="A51" workbookViewId="0">
      <selection activeCell="K3" sqref="K3"/>
    </sheetView>
  </sheetViews>
  <sheetFormatPr defaultRowHeight="14.5" x14ac:dyDescent="0.35"/>
  <cols>
    <col min="9" max="9" width="12.63281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38" si="0">B3/C3</f>
        <v>6943.9100150874547</v>
      </c>
      <c r="F3" s="1">
        <f t="shared" ref="F3:F38" si="1">D3/C3</f>
        <v>63.797303686089514</v>
      </c>
      <c r="G3" s="2">
        <f t="shared" ref="G3:H41" si="2">LN(E3)</f>
        <v>8.8456202975994618</v>
      </c>
      <c r="H3" s="2">
        <f t="shared" ref="H3:H40" si="3">LN(F3)</f>
        <v>4.1557109274841633</v>
      </c>
      <c r="I3" s="2">
        <f>H2</f>
        <v>4.2817782697782674</v>
      </c>
      <c r="J3" s="3" t="s">
        <v>10</v>
      </c>
      <c r="K3">
        <v>-3.767783078062506E-2</v>
      </c>
      <c r="M3">
        <f>$K$6</f>
        <v>-12.74484397016621</v>
      </c>
      <c r="N3">
        <f>$K$3*(A3-$A$2+1)</f>
        <v>-7.535566156125012E-2</v>
      </c>
      <c r="O3">
        <f>$K$4*G3</f>
        <v>17.119742891408364</v>
      </c>
      <c r="P3">
        <f t="shared" ref="P3:P38" si="4">$K$5*H2</f>
        <v>-0.13042077892744189</v>
      </c>
      <c r="Q3" s="1">
        <f>EXP(M3+N3+O3+P3)</f>
        <v>64.658687962087996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3"/>
        <v>3.3664251107593333</v>
      </c>
      <c r="I4" s="2">
        <f t="shared" ref="I4:I38" si="5">H3</f>
        <v>4.1557109274841633</v>
      </c>
      <c r="J4" s="3" t="s">
        <v>11</v>
      </c>
      <c r="K4">
        <v>1.9353920149674917</v>
      </c>
      <c r="M4">
        <f t="shared" ref="M4:M67" si="6">$K$6</f>
        <v>-12.74484397016621</v>
      </c>
      <c r="N4">
        <f t="shared" ref="N4:N38" si="7">$K$3*(A4-$A$2+1)</f>
        <v>-0.11303349234187518</v>
      </c>
      <c r="O4">
        <f t="shared" ref="O4:O67" si="8">$K$4*G4</f>
        <v>16.878440744957391</v>
      </c>
      <c r="P4">
        <f t="shared" si="4"/>
        <v>-0.12658083207747084</v>
      </c>
      <c r="Q4" s="1">
        <f>EXP(M4+N4+O4+P4)</f>
        <v>49.106060078500128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3"/>
        <v>3.6747424557666166</v>
      </c>
      <c r="I5" s="2">
        <f t="shared" si="5"/>
        <v>3.3664251107593333</v>
      </c>
      <c r="J5" s="3" t="s">
        <v>12</v>
      </c>
      <c r="K5">
        <v>-3.045948919120367E-2</v>
      </c>
      <c r="M5">
        <f t="shared" si="6"/>
        <v>-12.74484397016621</v>
      </c>
      <c r="N5">
        <f t="shared" si="7"/>
        <v>-0.15071132312250024</v>
      </c>
      <c r="O5">
        <f t="shared" si="8"/>
        <v>16.772400734480552</v>
      </c>
      <c r="P5">
        <f t="shared" si="4"/>
        <v>-0.10253958927417053</v>
      </c>
      <c r="Q5" s="1">
        <f t="shared" ref="Q5:Q18" si="9">EXP(M5+N5+O5+P5)</f>
        <v>43.56725569004761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3"/>
        <v>3.9653138584757861</v>
      </c>
      <c r="I6" s="2">
        <f t="shared" si="5"/>
        <v>3.6747424557666166</v>
      </c>
      <c r="J6" s="3" t="s">
        <v>9</v>
      </c>
      <c r="K6">
        <v>-12.74484397016621</v>
      </c>
      <c r="M6">
        <f t="shared" si="6"/>
        <v>-12.74484397016621</v>
      </c>
      <c r="N6">
        <f t="shared" si="7"/>
        <v>-0.1883891539031253</v>
      </c>
      <c r="O6">
        <f t="shared" si="8"/>
        <v>16.888968797727919</v>
      </c>
      <c r="P6">
        <f t="shared" si="4"/>
        <v>-0.11193077811188049</v>
      </c>
      <c r="Q6" s="1">
        <f t="shared" si="9"/>
        <v>46.7028362178376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3"/>
        <v>3.8518339732039264</v>
      </c>
      <c r="I7" s="2">
        <f t="shared" si="5"/>
        <v>3.9653138584757861</v>
      </c>
      <c r="J7" s="3" t="s">
        <v>13</v>
      </c>
      <c r="K7">
        <v>1980</v>
      </c>
      <c r="M7">
        <f t="shared" si="6"/>
        <v>-12.74484397016621</v>
      </c>
      <c r="N7">
        <f t="shared" si="7"/>
        <v>-0.22606698468375036</v>
      </c>
      <c r="O7">
        <f t="shared" si="8"/>
        <v>16.989835062706213</v>
      </c>
      <c r="P7">
        <f t="shared" si="4"/>
        <v>-0.12078143461197333</v>
      </c>
      <c r="Q7" s="1">
        <f t="shared" si="9"/>
        <v>49.310777773170422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3"/>
        <v>3.9384233611812043</v>
      </c>
      <c r="I8" s="2">
        <f t="shared" si="5"/>
        <v>3.8518339732039264</v>
      </c>
      <c r="M8">
        <f t="shared" si="6"/>
        <v>-12.74484397016621</v>
      </c>
      <c r="N8">
        <f t="shared" si="7"/>
        <v>-0.26374481546437545</v>
      </c>
      <c r="O8">
        <f t="shared" si="8"/>
        <v>17.062820413834178</v>
      </c>
      <c r="P8">
        <f t="shared" si="4"/>
        <v>-0.11732489527311608</v>
      </c>
      <c r="Q8" s="1">
        <f t="shared" si="9"/>
        <v>51.259795575248297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3"/>
        <v>4.1796204434333051</v>
      </c>
      <c r="I9" s="2">
        <f t="shared" si="5"/>
        <v>3.9384233611812043</v>
      </c>
      <c r="M9">
        <f t="shared" si="6"/>
        <v>-12.74484397016621</v>
      </c>
      <c r="N9">
        <f t="shared" si="7"/>
        <v>-0.30142264624500048</v>
      </c>
      <c r="O9">
        <f t="shared" si="8"/>
        <v>17.153794528183994</v>
      </c>
      <c r="P9">
        <f t="shared" si="4"/>
        <v>-0.11996236380028293</v>
      </c>
      <c r="Q9" s="1">
        <f t="shared" si="9"/>
        <v>53.923455378098225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3"/>
        <v>4.3891938587515806</v>
      </c>
      <c r="I10" s="2">
        <f t="shared" si="5"/>
        <v>4.1796204434333051</v>
      </c>
      <c r="M10">
        <f t="shared" si="6"/>
        <v>-12.74484397016621</v>
      </c>
      <c r="N10">
        <f t="shared" si="7"/>
        <v>-0.33910047702562551</v>
      </c>
      <c r="O10">
        <f t="shared" si="8"/>
        <v>17.257342458787811</v>
      </c>
      <c r="P10">
        <f t="shared" si="4"/>
        <v>-0.12730910372009066</v>
      </c>
      <c r="Q10" s="1">
        <f t="shared" si="9"/>
        <v>57.173408725659762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3"/>
        <v>4.354157658212829</v>
      </c>
      <c r="I11" s="2">
        <f t="shared" si="5"/>
        <v>4.3891938587515806</v>
      </c>
      <c r="M11">
        <f t="shared" si="6"/>
        <v>-12.74484397016621</v>
      </c>
      <c r="N11">
        <f t="shared" si="7"/>
        <v>-0.3767783078062506</v>
      </c>
      <c r="O11">
        <f t="shared" si="8"/>
        <v>17.41795964994013</v>
      </c>
      <c r="P11">
        <f t="shared" si="4"/>
        <v>-0.1336926028987413</v>
      </c>
      <c r="Q11" s="1">
        <f t="shared" si="9"/>
        <v>64.241201262641653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3"/>
        <v>4.2517909896446469</v>
      </c>
      <c r="I12" s="2">
        <f t="shared" si="5"/>
        <v>4.354157658212829</v>
      </c>
      <c r="M12">
        <f t="shared" si="6"/>
        <v>-12.74484397016621</v>
      </c>
      <c r="N12">
        <f t="shared" si="7"/>
        <v>-0.41445613858687569</v>
      </c>
      <c r="O12">
        <f t="shared" si="8"/>
        <v>17.721196507426122</v>
      </c>
      <c r="P12">
        <f t="shared" si="4"/>
        <v>-0.13262541812713036</v>
      </c>
      <c r="Q12" s="1">
        <f t="shared" si="9"/>
        <v>83.870251572600964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3"/>
        <v>4.4313580593567163</v>
      </c>
      <c r="I13" s="2">
        <f t="shared" si="5"/>
        <v>4.2517909896446469</v>
      </c>
      <c r="M13">
        <f t="shared" si="6"/>
        <v>-12.74484397016621</v>
      </c>
      <c r="N13">
        <f t="shared" si="7"/>
        <v>-0.45213396936750072</v>
      </c>
      <c r="O13">
        <f t="shared" si="8"/>
        <v>17.835466687745768</v>
      </c>
      <c r="P13">
        <f t="shared" si="4"/>
        <v>-0.12950738169233827</v>
      </c>
      <c r="Q13" s="1">
        <f t="shared" si="9"/>
        <v>90.829249656977723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3"/>
        <v>4.6571215916201911</v>
      </c>
      <c r="I14" s="2">
        <f t="shared" si="5"/>
        <v>4.4313580593567163</v>
      </c>
      <c r="M14">
        <f t="shared" si="6"/>
        <v>-12.74484397016621</v>
      </c>
      <c r="N14">
        <f t="shared" si="7"/>
        <v>-0.48981180014812575</v>
      </c>
      <c r="O14">
        <f t="shared" si="8"/>
        <v>18.009813334386322</v>
      </c>
      <c r="P14">
        <f t="shared" si="4"/>
        <v>-0.13497690291132916</v>
      </c>
      <c r="Q14" s="1">
        <f t="shared" si="9"/>
        <v>103.5630557151606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3"/>
        <v>4.7514592956848469</v>
      </c>
      <c r="I15" s="2">
        <f t="shared" si="5"/>
        <v>4.6571215916201911</v>
      </c>
      <c r="M15">
        <f t="shared" si="6"/>
        <v>-12.74484397016621</v>
      </c>
      <c r="N15">
        <f t="shared" si="7"/>
        <v>-0.5274896309287509</v>
      </c>
      <c r="O15">
        <f t="shared" si="8"/>
        <v>18.10352469357202</v>
      </c>
      <c r="P15">
        <f t="shared" si="4"/>
        <v>-0.14185354478207646</v>
      </c>
      <c r="Q15" s="1">
        <f t="shared" si="9"/>
        <v>108.78109364700188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3"/>
        <v>4.6998285447039008</v>
      </c>
      <c r="I16" s="2">
        <f t="shared" si="5"/>
        <v>4.7514592956848469</v>
      </c>
      <c r="M16">
        <f t="shared" si="6"/>
        <v>-12.74484397016621</v>
      </c>
      <c r="N16">
        <f t="shared" si="7"/>
        <v>-0.56516746170937593</v>
      </c>
      <c r="O16">
        <f t="shared" si="8"/>
        <v>18.169727674250474</v>
      </c>
      <c r="P16">
        <f t="shared" si="4"/>
        <v>-0.14472702305935681</v>
      </c>
      <c r="Q16" s="1">
        <f t="shared" si="9"/>
        <v>111.60760796081668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3"/>
        <v>4.7682834691437792</v>
      </c>
      <c r="I17" s="2">
        <f t="shared" si="5"/>
        <v>4.6998285447039008</v>
      </c>
      <c r="M17">
        <f t="shared" si="6"/>
        <v>-12.74484397016621</v>
      </c>
      <c r="N17">
        <f t="shared" si="7"/>
        <v>-0.60284529249000096</v>
      </c>
      <c r="O17">
        <f t="shared" si="8"/>
        <v>18.307241370574214</v>
      </c>
      <c r="P17">
        <f t="shared" si="4"/>
        <v>-0.14315437675791895</v>
      </c>
      <c r="Q17" s="1">
        <f t="shared" si="9"/>
        <v>123.51933853779569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3"/>
        <v>5.0033897216361209</v>
      </c>
      <c r="I18" s="2">
        <f t="shared" si="5"/>
        <v>4.7682834691437792</v>
      </c>
      <c r="M18">
        <f t="shared" si="6"/>
        <v>-12.74484397016621</v>
      </c>
      <c r="N18">
        <f t="shared" si="7"/>
        <v>-0.64052312327062599</v>
      </c>
      <c r="O18">
        <f t="shared" si="8"/>
        <v>18.407599314610611</v>
      </c>
      <c r="P18">
        <f t="shared" si="4"/>
        <v>-0.14523947878898008</v>
      </c>
      <c r="Q18" s="1">
        <f t="shared" si="9"/>
        <v>131.23541118069431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3"/>
        <v>5.0622461064035562</v>
      </c>
      <c r="I19" s="2">
        <f t="shared" si="5"/>
        <v>5.0033897216361209</v>
      </c>
      <c r="M19">
        <f t="shared" si="6"/>
        <v>-12.74484397016621</v>
      </c>
      <c r="N19">
        <f t="shared" si="7"/>
        <v>-0.67820095405125103</v>
      </c>
      <c r="O19">
        <f t="shared" si="8"/>
        <v>18.520148269128615</v>
      </c>
      <c r="P19">
        <f t="shared" si="4"/>
        <v>-0.15240069514555496</v>
      </c>
      <c r="Q19" s="1">
        <f t="shared" ref="Q19:Q71" si="10">EXP(M19+N19+O19+P19)</f>
        <v>140.42908802042061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3"/>
        <v>5.0020677643736624</v>
      </c>
      <c r="I20" s="2">
        <f t="shared" si="5"/>
        <v>5.0622461064035562</v>
      </c>
      <c r="M20">
        <f t="shared" si="6"/>
        <v>-12.74484397016621</v>
      </c>
      <c r="N20">
        <f t="shared" si="7"/>
        <v>-0.71587878483187617</v>
      </c>
      <c r="O20">
        <f t="shared" si="8"/>
        <v>18.576963174552336</v>
      </c>
      <c r="P20">
        <f t="shared" si="4"/>
        <v>-0.15419343056121199</v>
      </c>
      <c r="Q20" s="1">
        <f t="shared" si="10"/>
        <v>142.88598277730387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3"/>
        <v>4.7467443624443231</v>
      </c>
      <c r="I21" s="2">
        <f t="shared" si="5"/>
        <v>5.0020677643736624</v>
      </c>
      <c r="M21">
        <f t="shared" si="6"/>
        <v>-12.74484397016621</v>
      </c>
      <c r="N21">
        <f t="shared" si="7"/>
        <v>-0.7535566156125012</v>
      </c>
      <c r="O21">
        <f t="shared" si="8"/>
        <v>18.54442627144785</v>
      </c>
      <c r="P21">
        <f t="shared" si="4"/>
        <v>-0.15236042900260788</v>
      </c>
      <c r="Q21" s="1">
        <f t="shared" si="10"/>
        <v>133.44177717323959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3"/>
        <v>4.8639042242376318</v>
      </c>
      <c r="I22" s="2">
        <f t="shared" si="5"/>
        <v>4.7467443624443231</v>
      </c>
      <c r="M22">
        <f t="shared" si="6"/>
        <v>-12.74484397016621</v>
      </c>
      <c r="N22">
        <f t="shared" si="7"/>
        <v>-0.79123444639312623</v>
      </c>
      <c r="O22">
        <f t="shared" si="8"/>
        <v>18.621141012439452</v>
      </c>
      <c r="P22">
        <f t="shared" si="4"/>
        <v>-0.14458340860127983</v>
      </c>
      <c r="Q22" s="1">
        <f t="shared" si="10"/>
        <v>139.83724173516899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3"/>
        <v>4.9937678176365825</v>
      </c>
      <c r="I23" s="2">
        <f t="shared" si="5"/>
        <v>4.8639042242376318</v>
      </c>
      <c r="M23">
        <f t="shared" si="6"/>
        <v>-12.74484397016621</v>
      </c>
      <c r="N23">
        <f t="shared" si="7"/>
        <v>-0.82891227717375138</v>
      </c>
      <c r="O23">
        <f t="shared" si="8"/>
        <v>18.661093235834979</v>
      </c>
      <c r="P23">
        <f t="shared" si="4"/>
        <v>-0.14815203814521602</v>
      </c>
      <c r="Q23" s="1">
        <f t="shared" si="10"/>
        <v>139.65637627948354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3"/>
        <v>4.9787909230456826</v>
      </c>
      <c r="I24" s="2">
        <f t="shared" si="5"/>
        <v>4.9937678176365825</v>
      </c>
      <c r="M24">
        <f t="shared" si="6"/>
        <v>-12.74484397016621</v>
      </c>
      <c r="N24">
        <f t="shared" si="7"/>
        <v>-0.86659010795437641</v>
      </c>
      <c r="O24">
        <f t="shared" si="8"/>
        <v>18.698132673852179</v>
      </c>
      <c r="P24">
        <f t="shared" si="4"/>
        <v>-0.15210761686468222</v>
      </c>
      <c r="Q24" s="1">
        <f t="shared" si="10"/>
        <v>139.01627030950098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3"/>
        <v>4.976297156515364</v>
      </c>
      <c r="I25" s="2">
        <f t="shared" si="5"/>
        <v>4.9787909230456826</v>
      </c>
      <c r="M25">
        <f t="shared" si="6"/>
        <v>-12.74484397016621</v>
      </c>
      <c r="N25">
        <f t="shared" si="7"/>
        <v>-0.90426793873500144</v>
      </c>
      <c r="O25">
        <f t="shared" si="8"/>
        <v>18.753930095141659</v>
      </c>
      <c r="P25">
        <f t="shared" si="4"/>
        <v>-0.15165142830577291</v>
      </c>
      <c r="Q25" s="1">
        <f t="shared" si="10"/>
        <v>141.62273948285409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3"/>
        <v>5.126334072100688</v>
      </c>
      <c r="I26" s="2">
        <f t="shared" si="5"/>
        <v>4.976297156515364</v>
      </c>
      <c r="M26">
        <f t="shared" si="6"/>
        <v>-12.74484397016621</v>
      </c>
      <c r="N26">
        <f t="shared" si="7"/>
        <v>-0.94194576951562647</v>
      </c>
      <c r="O26">
        <f t="shared" si="8"/>
        <v>18.867465199638172</v>
      </c>
      <c r="P26">
        <f t="shared" si="4"/>
        <v>-0.15157546945109729</v>
      </c>
      <c r="Q26" s="1">
        <f t="shared" si="10"/>
        <v>152.79543345272538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3"/>
        <v>5.1698250572557676</v>
      </c>
      <c r="I27" s="2">
        <f t="shared" si="5"/>
        <v>5.126334072100688</v>
      </c>
      <c r="M27">
        <f t="shared" si="6"/>
        <v>-12.74484397016621</v>
      </c>
      <c r="N27">
        <f t="shared" si="7"/>
        <v>-0.97962360029625151</v>
      </c>
      <c r="O27">
        <f t="shared" si="8"/>
        <v>18.954689368415494</v>
      </c>
      <c r="P27">
        <f t="shared" si="4"/>
        <v>-0.15614551725965001</v>
      </c>
      <c r="Q27" s="1">
        <f t="shared" si="10"/>
        <v>159.82449080484869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3"/>
        <v>5.1342725260325865</v>
      </c>
      <c r="I28" s="2">
        <f t="shared" si="5"/>
        <v>5.1698250572557676</v>
      </c>
      <c r="M28">
        <f t="shared" si="6"/>
        <v>-12.74484397016621</v>
      </c>
      <c r="N28">
        <f t="shared" si="7"/>
        <v>-1.0173014310768766</v>
      </c>
      <c r="O28">
        <f t="shared" si="8"/>
        <v>19.052738013376551</v>
      </c>
      <c r="P28">
        <f t="shared" si="4"/>
        <v>-0.15747023045189595</v>
      </c>
      <c r="Q28" s="1">
        <f t="shared" si="10"/>
        <v>169.54567875285485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3"/>
        <v>5.1219811364098025</v>
      </c>
      <c r="I29" s="2">
        <f t="shared" si="5"/>
        <v>5.1342725260325865</v>
      </c>
      <c r="M29">
        <f t="shared" si="6"/>
        <v>-12.74484397016621</v>
      </c>
      <c r="N29">
        <f t="shared" si="7"/>
        <v>-1.0549792618575018</v>
      </c>
      <c r="O29">
        <f t="shared" si="8"/>
        <v>19.125128219197279</v>
      </c>
      <c r="P29">
        <f t="shared" si="4"/>
        <v>-0.15638731851138354</v>
      </c>
      <c r="Q29" s="1">
        <f t="shared" si="10"/>
        <v>175.7245423424437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3"/>
        <v>5.1949621880223766</v>
      </c>
      <c r="I30" s="2">
        <f t="shared" si="5"/>
        <v>5.1219811364098025</v>
      </c>
      <c r="M30">
        <f t="shared" si="6"/>
        <v>-12.74484397016621</v>
      </c>
      <c r="N30">
        <f t="shared" si="7"/>
        <v>-1.0926570926381267</v>
      </c>
      <c r="O30">
        <f t="shared" si="8"/>
        <v>19.172411441046741</v>
      </c>
      <c r="P30">
        <f t="shared" si="4"/>
        <v>-0.15601292906202346</v>
      </c>
      <c r="Q30" s="1">
        <f t="shared" si="10"/>
        <v>177.48701462203064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3"/>
        <v>4.757596163493627</v>
      </c>
      <c r="I31" s="2">
        <f t="shared" si="5"/>
        <v>5.1949621880223766</v>
      </c>
      <c r="M31">
        <f t="shared" si="6"/>
        <v>-12.74484397016621</v>
      </c>
      <c r="N31">
        <f t="shared" si="7"/>
        <v>-1.1303349234187519</v>
      </c>
      <c r="O31">
        <f t="shared" si="8"/>
        <v>19.122480344807293</v>
      </c>
      <c r="P31">
        <f t="shared" si="4"/>
        <v>-0.15823589461477935</v>
      </c>
      <c r="Q31" s="1">
        <f t="shared" si="10"/>
        <v>162.23818879596593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3"/>
        <v>5.0821815112964259</v>
      </c>
      <c r="I32" s="2">
        <f t="shared" si="5"/>
        <v>4.757596163493627</v>
      </c>
      <c r="M32">
        <f t="shared" si="6"/>
        <v>-12.74484397016621</v>
      </c>
      <c r="N32">
        <f t="shared" si="7"/>
        <v>-1.1680127541993768</v>
      </c>
      <c r="O32">
        <f t="shared" si="8"/>
        <v>19.213637105780251</v>
      </c>
      <c r="P32">
        <f t="shared" si="4"/>
        <v>-0.14491394891804618</v>
      </c>
      <c r="Q32" s="1">
        <f t="shared" si="10"/>
        <v>173.44602094321692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3"/>
        <v>5.2123495241096061</v>
      </c>
      <c r="I33" s="2">
        <f t="shared" si="5"/>
        <v>5.0821815112964259</v>
      </c>
      <c r="M33">
        <f t="shared" si="6"/>
        <v>-12.74484397016621</v>
      </c>
      <c r="N33">
        <f t="shared" si="7"/>
        <v>-1.2056905849800019</v>
      </c>
      <c r="O33">
        <f t="shared" si="8"/>
        <v>19.310296726603429</v>
      </c>
      <c r="P33">
        <f t="shared" si="4"/>
        <v>-0.15480065281106861</v>
      </c>
      <c r="Q33" s="1">
        <f t="shared" si="10"/>
        <v>182.17386233703689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3"/>
        <v>5.2968720707335066</v>
      </c>
      <c r="I34" s="2">
        <f t="shared" si="5"/>
        <v>5.2123495241096061</v>
      </c>
      <c r="M34">
        <f t="shared" si="6"/>
        <v>-12.74484397016621</v>
      </c>
      <c r="N34">
        <f t="shared" si="7"/>
        <v>-1.2433684157606271</v>
      </c>
      <c r="O34">
        <f t="shared" si="8"/>
        <v>19.392955070402696</v>
      </c>
      <c r="P34">
        <f t="shared" si="4"/>
        <v>-0.15876550399039213</v>
      </c>
      <c r="Q34" s="1">
        <f t="shared" si="10"/>
        <v>189.80119466372943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3"/>
        <v>5.180684637409871</v>
      </c>
      <c r="I35" s="2">
        <f t="shared" si="5"/>
        <v>5.2968720707335066</v>
      </c>
      <c r="M35">
        <f t="shared" si="6"/>
        <v>-12.74484397016621</v>
      </c>
      <c r="N35">
        <f t="shared" si="7"/>
        <v>-1.281046246541252</v>
      </c>
      <c r="O35">
        <f t="shared" si="8"/>
        <v>19.452668427421091</v>
      </c>
      <c r="P35">
        <f t="shared" si="4"/>
        <v>-0.16134001758569586</v>
      </c>
      <c r="Q35" s="1">
        <f t="shared" si="10"/>
        <v>193.53109420539377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3"/>
        <v>5.1479538366745352</v>
      </c>
      <c r="I36" s="2">
        <f t="shared" si="5"/>
        <v>5.180684637409871</v>
      </c>
      <c r="M36">
        <f t="shared" si="6"/>
        <v>-12.74484397016621</v>
      </c>
      <c r="N36">
        <f t="shared" si="7"/>
        <v>-1.3187240773218771</v>
      </c>
      <c r="O36">
        <f t="shared" si="8"/>
        <v>19.469900113070615</v>
      </c>
      <c r="P36">
        <f t="shared" si="4"/>
        <v>-0.15780100771622088</v>
      </c>
      <c r="Q36" s="1">
        <f t="shared" si="10"/>
        <v>190.28654313808434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3"/>
        <v>5.1984649944539711</v>
      </c>
      <c r="I37" s="2">
        <f t="shared" si="5"/>
        <v>5.1479538366745352</v>
      </c>
      <c r="M37">
        <f t="shared" si="6"/>
        <v>-12.74484397016621</v>
      </c>
      <c r="N37">
        <f t="shared" si="7"/>
        <v>-1.3564019081025021</v>
      </c>
      <c r="O37">
        <f t="shared" si="8"/>
        <v>19.497706418729479</v>
      </c>
      <c r="P37">
        <f t="shared" si="4"/>
        <v>-0.15680404424500347</v>
      </c>
      <c r="Q37" s="1">
        <f t="shared" si="10"/>
        <v>188.60530464129315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 t="shared" si="1"/>
        <v>177.107761027359</v>
      </c>
      <c r="G38" s="2">
        <f t="shared" si="2"/>
        <v>10.078630749173296</v>
      </c>
      <c r="H38" s="2">
        <f t="shared" si="3"/>
        <v>5.176758366682118</v>
      </c>
      <c r="I38" s="2">
        <f t="shared" si="5"/>
        <v>5.1984649944539711</v>
      </c>
      <c r="M38">
        <f t="shared" si="6"/>
        <v>-12.74484397016621</v>
      </c>
      <c r="N38">
        <f t="shared" si="7"/>
        <v>-1.3940797388831272</v>
      </c>
      <c r="O38">
        <f t="shared" si="8"/>
        <v>19.506101473755827</v>
      </c>
      <c r="P38">
        <f t="shared" si="4"/>
        <v>-0.15834258830942138</v>
      </c>
      <c r="Q38" s="1">
        <f t="shared" si="10"/>
        <v>182.88091007725623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174.64642618481639</v>
      </c>
      <c r="G39" s="6">
        <f t="shared" si="2"/>
        <v>10.093419908406053</v>
      </c>
      <c r="H39" s="2">
        <f t="shared" si="3"/>
        <v>5.1627635083169743</v>
      </c>
      <c r="M39" s="4">
        <f t="shared" si="6"/>
        <v>-12.74484397016621</v>
      </c>
      <c r="N39" s="4">
        <f t="shared" ref="N39:N72" si="11">$K$3*(A40-$A$2+1)</f>
        <v>-1.4694354004443773</v>
      </c>
      <c r="O39" s="4">
        <f t="shared" si="8"/>
        <v>19.534724294442988</v>
      </c>
      <c r="P39" s="4">
        <f>$K$5*H38</f>
        <v>-0.15768141551542714</v>
      </c>
      <c r="Q39" s="5">
        <f t="shared" si="10"/>
        <v>174.64642618481639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ref="E40:E72" si="12">B40/C40</f>
        <v>25338.647172528385</v>
      </c>
      <c r="F40" s="1">
        <f t="shared" ref="F40:F71" si="13">Q40</f>
        <v>184.16447817074376</v>
      </c>
      <c r="G40" s="6">
        <f t="shared" si="2"/>
        <v>10.140086065414806</v>
      </c>
      <c r="H40" s="2">
        <f t="shared" si="3"/>
        <v>5.2158292614174115</v>
      </c>
      <c r="M40" s="4">
        <f t="shared" si="6"/>
        <v>-12.74484397016621</v>
      </c>
      <c r="N40" s="4">
        <f t="shared" si="11"/>
        <v>-1.5071132312250024</v>
      </c>
      <c r="O40" s="4">
        <f t="shared" si="8"/>
        <v>19.625041602086945</v>
      </c>
      <c r="P40" s="4">
        <f>$K$5*H39</f>
        <v>-0.15725513927832163</v>
      </c>
      <c r="Q40" s="5">
        <f t="shared" si="10"/>
        <v>184.16447817074376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12"/>
        <v>26501.28774523273</v>
      </c>
      <c r="F41" s="1">
        <f t="shared" si="13"/>
        <v>193.12964047211818</v>
      </c>
      <c r="G41" s="6">
        <f t="shared" si="2"/>
        <v>10.184948604953382</v>
      </c>
      <c r="H41" s="2">
        <f t="shared" si="2"/>
        <v>5.2633616756979267</v>
      </c>
      <c r="M41" s="4">
        <f t="shared" si="6"/>
        <v>-12.74484397016621</v>
      </c>
      <c r="N41" s="4">
        <f t="shared" si="11"/>
        <v>-1.5447910620056275</v>
      </c>
      <c r="O41" s="4">
        <f t="shared" si="8"/>
        <v>19.711868202881071</v>
      </c>
      <c r="P41" s="4">
        <f t="shared" ref="P41:P72" si="14">$K$5*H40</f>
        <v>-0.15887149501130746</v>
      </c>
      <c r="Q41" s="5">
        <f t="shared" si="10"/>
        <v>193.12964047211818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12"/>
        <v>27660.949160122163</v>
      </c>
      <c r="F42" s="1">
        <f t="shared" si="13"/>
        <v>201.76943015726417</v>
      </c>
      <c r="G42" s="6">
        <f t="shared" ref="G42:H72" si="15">LN(E42)</f>
        <v>10.227776919891099</v>
      </c>
      <c r="H42" s="2">
        <f t="shared" si="15"/>
        <v>5.3071256106032605</v>
      </c>
      <c r="M42" s="4">
        <f t="shared" si="6"/>
        <v>-12.74484397016621</v>
      </c>
      <c r="N42" s="4">
        <f t="shared" si="11"/>
        <v>-1.5824688927862525</v>
      </c>
      <c r="O42" s="4">
        <f t="shared" si="8"/>
        <v>19.794757781626039</v>
      </c>
      <c r="P42" s="4">
        <f t="shared" si="14"/>
        <v>-0.16031930807031664</v>
      </c>
      <c r="Q42" s="5">
        <f t="shared" si="10"/>
        <v>201.76943015726417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12"/>
        <v>28810.268400822864</v>
      </c>
      <c r="F43" s="1">
        <f t="shared" si="13"/>
        <v>209.95747199884048</v>
      </c>
      <c r="G43" s="6">
        <f t="shared" si="15"/>
        <v>10.26848714427339</v>
      </c>
      <c r="H43" s="2">
        <f t="shared" si="15"/>
        <v>5.3469049959174448</v>
      </c>
      <c r="M43" s="4">
        <f t="shared" si="6"/>
        <v>-12.74484397016621</v>
      </c>
      <c r="N43" s="4">
        <f t="shared" si="11"/>
        <v>-1.6201467235668776</v>
      </c>
      <c r="O43" s="4">
        <f t="shared" si="8"/>
        <v>19.873548024823062</v>
      </c>
      <c r="P43" s="4">
        <f t="shared" si="14"/>
        <v>-0.16165233517253019</v>
      </c>
      <c r="Q43" s="5">
        <f t="shared" si="10"/>
        <v>209.95747199884048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12"/>
        <v>29943.18771298038</v>
      </c>
      <c r="F44" s="1">
        <f t="shared" si="13"/>
        <v>217.60109191437761</v>
      </c>
      <c r="G44" s="6">
        <f t="shared" si="15"/>
        <v>10.307057122345512</v>
      </c>
      <c r="H44" s="2">
        <f t="shared" si="15"/>
        <v>5.3826635329580652</v>
      </c>
      <c r="M44" s="4">
        <f t="shared" si="6"/>
        <v>-12.74484397016621</v>
      </c>
      <c r="N44" s="4">
        <f t="shared" si="11"/>
        <v>-1.6578245543475028</v>
      </c>
      <c r="O44" s="4">
        <f t="shared" si="8"/>
        <v>19.948196052401318</v>
      </c>
      <c r="P44" s="4">
        <f t="shared" si="14"/>
        <v>-0.16286399492954032</v>
      </c>
      <c r="Q44" s="5">
        <f t="shared" si="10"/>
        <v>217.60109191437761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12"/>
        <v>31056.841507419664</v>
      </c>
      <c r="F45" s="1">
        <f t="shared" si="13"/>
        <v>224.65631957446311</v>
      </c>
      <c r="G45" s="6">
        <f t="shared" si="15"/>
        <v>10.343574401493894</v>
      </c>
      <c r="H45" s="2">
        <f t="shared" si="15"/>
        <v>5.4145717658770751</v>
      </c>
      <c r="M45" s="4">
        <f t="shared" si="6"/>
        <v>-12.74484397016621</v>
      </c>
      <c r="N45" s="4">
        <f t="shared" si="11"/>
        <v>-1.6955023851281277</v>
      </c>
      <c r="O45" s="4">
        <f t="shared" si="8"/>
        <v>20.018871302873436</v>
      </c>
      <c r="P45" s="4">
        <f t="shared" si="14"/>
        <v>-0.16395318170202236</v>
      </c>
      <c r="Q45" s="5">
        <f t="shared" si="10"/>
        <v>224.65631957446311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12"/>
        <v>32149.047123389366</v>
      </c>
      <c r="F46" s="1">
        <f t="shared" si="13"/>
        <v>231.09209595109471</v>
      </c>
      <c r="G46" s="6">
        <f t="shared" si="15"/>
        <v>10.378138090762754</v>
      </c>
      <c r="H46" s="2">
        <f t="shared" si="15"/>
        <v>5.4428163148395088</v>
      </c>
      <c r="M46" s="4">
        <f t="shared" si="6"/>
        <v>-12.74484397016621</v>
      </c>
      <c r="N46" s="4">
        <f t="shared" si="11"/>
        <v>-1.7331802159087528</v>
      </c>
      <c r="O46" s="4">
        <f t="shared" si="8"/>
        <v>20.085765591092201</v>
      </c>
      <c r="P46" s="4">
        <f t="shared" si="14"/>
        <v>-0.16492509017772933</v>
      </c>
      <c r="Q46" s="5">
        <f t="shared" si="10"/>
        <v>231.09209595109471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12"/>
        <v>33219.40766069547</v>
      </c>
      <c r="F47" s="1">
        <f t="shared" si="13"/>
        <v>236.90639053786208</v>
      </c>
      <c r="G47" s="6">
        <f t="shared" si="15"/>
        <v>10.410889552204447</v>
      </c>
      <c r="H47" s="2">
        <f t="shared" si="15"/>
        <v>5.4676650864778216</v>
      </c>
      <c r="M47" s="4">
        <f t="shared" si="6"/>
        <v>-12.74484397016621</v>
      </c>
      <c r="N47" s="4">
        <f t="shared" si="11"/>
        <v>-1.7708580466893777</v>
      </c>
      <c r="O47" s="4">
        <f t="shared" si="8"/>
        <v>20.14915250804497</v>
      </c>
      <c r="P47" s="4">
        <f t="shared" si="14"/>
        <v>-0.165785404711561</v>
      </c>
      <c r="Q47" s="5">
        <f t="shared" si="10"/>
        <v>236.90639053786208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12"/>
        <v>34265.411848787895</v>
      </c>
      <c r="F48" s="1">
        <f t="shared" si="13"/>
        <v>242.07115927199007</v>
      </c>
      <c r="G48" s="6">
        <f t="shared" si="15"/>
        <v>10.441891723465796</v>
      </c>
      <c r="H48" s="2">
        <f t="shared" si="15"/>
        <v>5.4892317295119355</v>
      </c>
      <c r="M48" s="4">
        <f t="shared" si="6"/>
        <v>-12.74484397016621</v>
      </c>
      <c r="N48" s="4">
        <f t="shared" si="11"/>
        <v>-1.8085358774700029</v>
      </c>
      <c r="O48" s="4">
        <f t="shared" si="8"/>
        <v>20.209153862750842</v>
      </c>
      <c r="P48" s="4">
        <f t="shared" si="14"/>
        <v>-0.16654228560269288</v>
      </c>
      <c r="Q48" s="5">
        <f t="shared" si="10"/>
        <v>242.07115927199007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12"/>
        <v>35292.534906838766</v>
      </c>
      <c r="F49" s="1">
        <f t="shared" si="13"/>
        <v>246.67183112684938</v>
      </c>
      <c r="G49" s="6">
        <f t="shared" si="15"/>
        <v>10.471426744830296</v>
      </c>
      <c r="H49" s="2">
        <f t="shared" si="15"/>
        <v>5.5080588343116705</v>
      </c>
      <c r="M49" s="4">
        <f t="shared" si="6"/>
        <v>-12.74484397016621</v>
      </c>
      <c r="N49" s="4">
        <f t="shared" si="11"/>
        <v>-1.846213708250628</v>
      </c>
      <c r="O49" s="4">
        <f t="shared" si="8"/>
        <v>20.26631570726159</v>
      </c>
      <c r="P49" s="4">
        <f t="shared" si="14"/>
        <v>-0.16719919453308102</v>
      </c>
      <c r="Q49" s="5">
        <f t="shared" si="10"/>
        <v>246.67183112684938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12"/>
        <v>36299.437351891138</v>
      </c>
      <c r="F50" s="1">
        <f t="shared" si="13"/>
        <v>250.69864932425139</v>
      </c>
      <c r="G50" s="6">
        <f t="shared" si="15"/>
        <v>10.499557520184915</v>
      </c>
      <c r="H50" s="2">
        <f t="shared" si="15"/>
        <v>5.5242516175320695</v>
      </c>
      <c r="M50" s="4">
        <f t="shared" si="6"/>
        <v>-12.74484397016621</v>
      </c>
      <c r="N50" s="4">
        <f t="shared" si="11"/>
        <v>-1.8838915390312529</v>
      </c>
      <c r="O50" s="4">
        <f t="shared" si="8"/>
        <v>20.320759785257763</v>
      </c>
      <c r="P50" s="4">
        <f t="shared" si="14"/>
        <v>-0.16777265852823023</v>
      </c>
      <c r="Q50" s="5">
        <f t="shared" si="10"/>
        <v>250.69864932425139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12"/>
        <v>37294.378127090298</v>
      </c>
      <c r="F51" s="1">
        <f t="shared" si="13"/>
        <v>254.27446318530562</v>
      </c>
      <c r="G51" s="6">
        <f t="shared" si="15"/>
        <v>10.526597873819094</v>
      </c>
      <c r="H51" s="2">
        <f t="shared" si="15"/>
        <v>5.5384142473514553</v>
      </c>
      <c r="M51" s="4">
        <f t="shared" si="6"/>
        <v>-12.74484397016621</v>
      </c>
      <c r="N51" s="4">
        <f t="shared" si="11"/>
        <v>-1.9215693698118781</v>
      </c>
      <c r="O51" s="4">
        <f t="shared" si="8"/>
        <v>20.373093469763251</v>
      </c>
      <c r="P51" s="4">
        <f t="shared" si="14"/>
        <v>-0.16826588243370746</v>
      </c>
      <c r="Q51" s="5">
        <f t="shared" si="10"/>
        <v>254.27446318530562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12"/>
        <v>38280.478482956292</v>
      </c>
      <c r="F52" s="1">
        <f t="shared" si="13"/>
        <v>257.44699841500204</v>
      </c>
      <c r="G52" s="6">
        <f t="shared" si="15"/>
        <v>10.552695345043533</v>
      </c>
      <c r="H52" s="2">
        <f t="shared" si="15"/>
        <v>5.5508138675195511</v>
      </c>
      <c r="M52" s="4">
        <f t="shared" si="6"/>
        <v>-12.74484397016621</v>
      </c>
      <c r="N52" s="4">
        <f t="shared" si="11"/>
        <v>-1.959247200592503</v>
      </c>
      <c r="O52" s="4">
        <f t="shared" si="8"/>
        <v>20.423602307181874</v>
      </c>
      <c r="P52" s="4">
        <f t="shared" si="14"/>
        <v>-0.16869726890361006</v>
      </c>
      <c r="Q52" s="5">
        <f t="shared" si="10"/>
        <v>257.44699841500204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12"/>
        <v>39256.995549444953</v>
      </c>
      <c r="F53" s="1">
        <f t="shared" si="13"/>
        <v>260.21548793348325</v>
      </c>
      <c r="G53" s="6">
        <f t="shared" si="15"/>
        <v>10.577884937888482</v>
      </c>
      <c r="H53" s="2">
        <f t="shared" si="15"/>
        <v>5.5615100874948382</v>
      </c>
      <c r="M53" s="4">
        <f t="shared" si="6"/>
        <v>-12.74484397016621</v>
      </c>
      <c r="N53" s="4">
        <f t="shared" si="11"/>
        <v>-1.9969250313731282</v>
      </c>
      <c r="O53" s="4">
        <f t="shared" si="8"/>
        <v>20.472354044034272</v>
      </c>
      <c r="P53" s="4">
        <f t="shared" si="14"/>
        <v>-0.1690749550000952</v>
      </c>
      <c r="Q53" s="5">
        <f t="shared" si="10"/>
        <v>260.21548793348325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12"/>
        <v>40235.152328822667</v>
      </c>
      <c r="F54" s="1">
        <f t="shared" si="13"/>
        <v>262.7332198825298</v>
      </c>
      <c r="G54" s="6">
        <f t="shared" si="15"/>
        <v>10.602496328551013</v>
      </c>
      <c r="H54" s="2">
        <f t="shared" si="15"/>
        <v>5.5711391442829941</v>
      </c>
      <c r="M54" s="4">
        <f t="shared" si="6"/>
        <v>-12.74484397016621</v>
      </c>
      <c r="N54" s="4">
        <f t="shared" si="11"/>
        <v>-2.0346028621537533</v>
      </c>
      <c r="O54" s="4">
        <f t="shared" si="8"/>
        <v>20.519986732999776</v>
      </c>
      <c r="P54" s="4">
        <f t="shared" si="14"/>
        <v>-0.1694007563968192</v>
      </c>
      <c r="Q54" s="5">
        <f t="shared" si="10"/>
        <v>262.7332198825298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12"/>
        <v>41212.089369323912</v>
      </c>
      <c r="F55" s="1">
        <f t="shared" si="13"/>
        <v>264.9653925806291</v>
      </c>
      <c r="G55" s="6">
        <f t="shared" si="15"/>
        <v>10.626486923589345</v>
      </c>
      <c r="H55" s="2">
        <f t="shared" si="15"/>
        <v>5.5795992234227167</v>
      </c>
      <c r="M55" s="4">
        <f t="shared" si="6"/>
        <v>-12.74484397016621</v>
      </c>
      <c r="N55" s="4">
        <f t="shared" si="11"/>
        <v>-2.0722806929343784</v>
      </c>
      <c r="O55" s="4">
        <f t="shared" si="8"/>
        <v>20.566417939071286</v>
      </c>
      <c r="P55" s="4">
        <f t="shared" si="14"/>
        <v>-0.16969405254797953</v>
      </c>
      <c r="Q55" s="5">
        <f t="shared" si="10"/>
        <v>264.9653925806291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12"/>
        <v>42194.97382304175</v>
      </c>
      <c r="F56" s="1">
        <f t="shared" si="13"/>
        <v>267.00833056053233</v>
      </c>
      <c r="G56" s="6">
        <f t="shared" si="15"/>
        <v>10.650056389211302</v>
      </c>
      <c r="H56" s="2">
        <f t="shared" si="15"/>
        <v>5.5872798585147656</v>
      </c>
      <c r="M56" s="4">
        <f t="shared" si="6"/>
        <v>-12.74484397016621</v>
      </c>
      <c r="N56" s="4">
        <f t="shared" si="11"/>
        <v>-2.1099585237150036</v>
      </c>
      <c r="O56" s="4">
        <f t="shared" si="8"/>
        <v>20.612034094633071</v>
      </c>
      <c r="P56" s="4">
        <f t="shared" si="14"/>
        <v>-0.16995174223709264</v>
      </c>
      <c r="Q56" s="5">
        <f t="shared" si="10"/>
        <v>267.00833056053233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12"/>
        <v>43180.220162137819</v>
      </c>
      <c r="F57" s="1">
        <f t="shared" si="13"/>
        <v>268.81936890545154</v>
      </c>
      <c r="G57" s="6">
        <f t="shared" si="15"/>
        <v>10.673137802762096</v>
      </c>
      <c r="H57" s="2">
        <f t="shared" si="15"/>
        <v>5.5940396629929419</v>
      </c>
      <c r="M57" s="4">
        <f t="shared" si="6"/>
        <v>-12.74484397016621</v>
      </c>
      <c r="N57" s="4">
        <f t="shared" si="11"/>
        <v>-2.1476363544956283</v>
      </c>
      <c r="O57" s="4">
        <f t="shared" si="8"/>
        <v>20.65670567811344</v>
      </c>
      <c r="P57" s="4">
        <f t="shared" si="14"/>
        <v>-0.17018569045866047</v>
      </c>
      <c r="Q57" s="5">
        <f t="shared" si="10"/>
        <v>268.81936890545154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12"/>
        <v>44172.186105987341</v>
      </c>
      <c r="F58" s="1">
        <f t="shared" si="13"/>
        <v>270.45726251556363</v>
      </c>
      <c r="G58" s="6">
        <f t="shared" si="15"/>
        <v>10.69585059636985</v>
      </c>
      <c r="H58" s="2">
        <f t="shared" si="15"/>
        <v>5.6001140914069296</v>
      </c>
      <c r="M58" s="4">
        <f t="shared" si="6"/>
        <v>-12.74484397016621</v>
      </c>
      <c r="N58" s="4">
        <f t="shared" si="11"/>
        <v>-2.1853141852762534</v>
      </c>
      <c r="O58" s="4">
        <f t="shared" si="8"/>
        <v>20.700663837499491</v>
      </c>
      <c r="P58" s="4">
        <f t="shared" si="14"/>
        <v>-0.17039159065009812</v>
      </c>
      <c r="Q58" s="5">
        <f t="shared" si="10"/>
        <v>270.45726251556363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12"/>
        <v>45172.876185981819</v>
      </c>
      <c r="F59" s="1">
        <f t="shared" si="13"/>
        <v>271.94692822464231</v>
      </c>
      <c r="G59" s="6">
        <f t="shared" si="15"/>
        <v>10.718252101316695</v>
      </c>
      <c r="H59" s="2">
        <f t="shared" si="15"/>
        <v>5.6056069304370659</v>
      </c>
      <c r="M59" s="4">
        <f t="shared" si="6"/>
        <v>-12.74484397016621</v>
      </c>
      <c r="N59" s="4">
        <f t="shared" si="11"/>
        <v>-2.2229920160568786</v>
      </c>
      <c r="O59" s="4">
        <f t="shared" si="8"/>
        <v>20.744019531296871</v>
      </c>
      <c r="P59" s="4">
        <f t="shared" si="14"/>
        <v>-0.17057661463671672</v>
      </c>
      <c r="Q59" s="5">
        <f t="shared" si="10"/>
        <v>271.94692822464231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12"/>
        <v>46183.72793702659</v>
      </c>
      <c r="F60" s="1">
        <f t="shared" si="13"/>
        <v>273.3063642848918</v>
      </c>
      <c r="G60" s="6">
        <f t="shared" si="15"/>
        <v>10.740382805874349</v>
      </c>
      <c r="H60" s="2">
        <f t="shared" si="15"/>
        <v>5.6105933794718599</v>
      </c>
      <c r="M60" s="4">
        <f t="shared" si="6"/>
        <v>-12.74484397016621</v>
      </c>
      <c r="N60" s="4">
        <f t="shared" si="11"/>
        <v>-2.2606698468375037</v>
      </c>
      <c r="O60" s="4">
        <f t="shared" si="8"/>
        <v>20.786851120183357</v>
      </c>
      <c r="P60" s="4">
        <f t="shared" si="14"/>
        <v>-0.17074392370778418</v>
      </c>
      <c r="Q60" s="5">
        <f t="shared" si="10"/>
        <v>273.3063642848918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12"/>
        <v>47205.421206139268</v>
      </c>
      <c r="F61" s="1">
        <f t="shared" si="13"/>
        <v>274.54423434201328</v>
      </c>
      <c r="G61" s="6">
        <f t="shared" si="15"/>
        <v>10.762264021040467</v>
      </c>
      <c r="H61" s="2">
        <f t="shared" si="15"/>
        <v>5.6151123931110476</v>
      </c>
      <c r="M61" s="4">
        <f t="shared" si="6"/>
        <v>-12.74484397016621</v>
      </c>
      <c r="N61" s="4">
        <f t="shared" si="11"/>
        <v>-2.2983476776181289</v>
      </c>
      <c r="O61" s="4">
        <f t="shared" si="8"/>
        <v>20.829199849293648</v>
      </c>
      <c r="P61" s="4">
        <f t="shared" si="14"/>
        <v>-0.17089580839826199</v>
      </c>
      <c r="Q61" s="5">
        <f t="shared" si="10"/>
        <v>274.54423434201328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12"/>
        <v>48240.418674343076</v>
      </c>
      <c r="F62" s="1">
        <f t="shared" si="13"/>
        <v>275.68878653889811</v>
      </c>
      <c r="G62" s="6">
        <f t="shared" si="15"/>
        <v>10.783952510350616</v>
      </c>
      <c r="H62" s="2">
        <f t="shared" si="15"/>
        <v>5.619272644510894</v>
      </c>
      <c r="M62" s="4">
        <f t="shared" si="6"/>
        <v>-12.74484397016621</v>
      </c>
      <c r="N62" s="4">
        <f t="shared" si="11"/>
        <v>-2.3360255083987536</v>
      </c>
      <c r="O62" s="4">
        <f t="shared" si="8"/>
        <v>20.871175578321218</v>
      </c>
      <c r="P62" s="4">
        <f t="shared" si="14"/>
        <v>-0.17103345524535973</v>
      </c>
      <c r="Q62" s="5">
        <f t="shared" si="10"/>
        <v>275.68878653889811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12"/>
        <v>49283.936647364804</v>
      </c>
      <c r="F63" s="1">
        <f t="shared" si="13"/>
        <v>276.68712551886512</v>
      </c>
      <c r="G63" s="6">
        <f t="shared" si="15"/>
        <v>10.805353478283234</v>
      </c>
      <c r="H63" s="2">
        <f t="shared" si="15"/>
        <v>5.6228873570470892</v>
      </c>
      <c r="M63" s="4">
        <f t="shared" si="6"/>
        <v>-12.74484397016621</v>
      </c>
      <c r="N63" s="4">
        <f t="shared" si="11"/>
        <v>-2.3737033391793787</v>
      </c>
      <c r="O63" s="4">
        <f t="shared" si="8"/>
        <v>20.912594840770584</v>
      </c>
      <c r="P63" s="4">
        <f t="shared" si="14"/>
        <v>-0.17116017437790604</v>
      </c>
      <c r="Q63" s="5">
        <f t="shared" si="10"/>
        <v>276.68712551886512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12"/>
        <v>50335.898047085313</v>
      </c>
      <c r="F64" s="1">
        <f t="shared" si="13"/>
        <v>277.54289229089329</v>
      </c>
      <c r="G64" s="6">
        <f t="shared" si="15"/>
        <v>10.826473780408666</v>
      </c>
      <c r="H64" s="2">
        <f t="shared" si="15"/>
        <v>5.6259754880562998</v>
      </c>
      <c r="M64" s="4">
        <f t="shared" si="6"/>
        <v>-12.74484397016621</v>
      </c>
      <c r="N64" s="4">
        <f t="shared" si="11"/>
        <v>-2.4113811699600038</v>
      </c>
      <c r="O64" s="4">
        <f t="shared" si="8"/>
        <v>20.953470904857845</v>
      </c>
      <c r="P64" s="4">
        <f t="shared" si="14"/>
        <v>-0.1712702766753316</v>
      </c>
      <c r="Q64" s="5">
        <f t="shared" si="10"/>
        <v>277.54289229089329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12"/>
        <v>51400.889008252358</v>
      </c>
      <c r="F65" s="1">
        <f t="shared" si="13"/>
        <v>278.30700326999056</v>
      </c>
      <c r="G65" s="6">
        <f t="shared" si="15"/>
        <v>10.847410747174081</v>
      </c>
      <c r="H65" s="2">
        <f t="shared" si="15"/>
        <v>5.6287248326780013</v>
      </c>
      <c r="M65" s="4">
        <f t="shared" si="6"/>
        <v>-12.74484397016621</v>
      </c>
      <c r="N65" s="4">
        <f t="shared" si="11"/>
        <v>-2.449059000740629</v>
      </c>
      <c r="O65" s="4">
        <f t="shared" si="8"/>
        <v>20.993992143153267</v>
      </c>
      <c r="P65" s="4">
        <f t="shared" si="14"/>
        <v>-0.17136433956842764</v>
      </c>
      <c r="Q65" s="5">
        <f t="shared" si="10"/>
        <v>278.30700326999056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12"/>
        <v>52475.729864054963</v>
      </c>
      <c r="F66" s="1">
        <f t="shared" si="13"/>
        <v>278.94560221118263</v>
      </c>
      <c r="G66" s="6">
        <f t="shared" si="15"/>
        <v>10.86810605338782</v>
      </c>
      <c r="H66" s="2">
        <f t="shared" si="15"/>
        <v>5.6310167886579672</v>
      </c>
      <c r="M66" s="4">
        <f t="shared" si="6"/>
        <v>-12.74484397016621</v>
      </c>
      <c r="N66" s="4">
        <f t="shared" si="11"/>
        <v>-2.4867368315212541</v>
      </c>
      <c r="O66" s="4">
        <f t="shared" si="8"/>
        <v>21.034045673546647</v>
      </c>
      <c r="P66" s="4">
        <f t="shared" si="14"/>
        <v>-0.17144808320121527</v>
      </c>
      <c r="Q66" s="5">
        <f t="shared" si="10"/>
        <v>278.94560221118263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si="12"/>
        <v>53561.806633595952</v>
      </c>
      <c r="F67" s="1">
        <f t="shared" si="13"/>
        <v>279.47604279930846</v>
      </c>
      <c r="G67" s="6">
        <f t="shared" si="15"/>
        <v>10.888591530259307</v>
      </c>
      <c r="H67" s="2">
        <f t="shared" si="15"/>
        <v>5.6329165744288217</v>
      </c>
      <c r="M67" s="4">
        <f t="shared" si="6"/>
        <v>-12.74484397016621</v>
      </c>
      <c r="N67" s="4">
        <f t="shared" si="11"/>
        <v>-2.5244146623018788</v>
      </c>
      <c r="O67" s="4">
        <f t="shared" si="8"/>
        <v>21.073693101906525</v>
      </c>
      <c r="P67" s="4">
        <f t="shared" si="14"/>
        <v>-0.17151789500961376</v>
      </c>
      <c r="Q67" s="5">
        <f t="shared" si="10"/>
        <v>279.47604279930846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2"/>
        <v>54652.622439071754</v>
      </c>
      <c r="F68" s="1">
        <f t="shared" si="13"/>
        <v>279.83502005938152</v>
      </c>
      <c r="G68" s="6">
        <f t="shared" si="15"/>
        <v>10.908752478529726</v>
      </c>
      <c r="H68" s="2">
        <f t="shared" si="15"/>
        <v>5.6342002154407833</v>
      </c>
      <c r="M68" s="4">
        <f t="shared" ref="M68:M72" si="16">$K$6</f>
        <v>-12.74484397016621</v>
      </c>
      <c r="N68" s="4">
        <f t="shared" si="11"/>
        <v>-2.562092493082504</v>
      </c>
      <c r="O68" s="4">
        <f t="shared" ref="O68:O72" si="17">$K$4*G68</f>
        <v>21.112712440203264</v>
      </c>
      <c r="P68" s="4">
        <f t="shared" si="14"/>
        <v>-0.17157576151376669</v>
      </c>
      <c r="Q68" s="5">
        <f t="shared" si="10"/>
        <v>279.83502005938152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2"/>
        <v>55749.625157537565</v>
      </c>
      <c r="F69" s="1">
        <f t="shared" si="13"/>
        <v>280.04387124900109</v>
      </c>
      <c r="G69" s="6">
        <f t="shared" si="15"/>
        <v>10.928625965668148</v>
      </c>
      <c r="H69" s="2">
        <f t="shared" si="15"/>
        <v>5.6349462739278922</v>
      </c>
      <c r="M69" s="4">
        <f t="shared" si="16"/>
        <v>-12.74484397016621</v>
      </c>
      <c r="N69" s="4">
        <f t="shared" si="11"/>
        <v>-2.5997703238631291</v>
      </c>
      <c r="O69" s="4">
        <f t="shared" si="17"/>
        <v>21.151175428520528</v>
      </c>
      <c r="P69" s="4">
        <f t="shared" si="14"/>
        <v>-0.17161486056329592</v>
      </c>
      <c r="Q69" s="5">
        <f t="shared" si="10"/>
        <v>280.04387124900109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2"/>
        <v>56854.378515757373</v>
      </c>
      <c r="F70" s="1">
        <f t="shared" si="13"/>
        <v>280.12138968205687</v>
      </c>
      <c r="G70" s="6">
        <f t="shared" si="15"/>
        <v>10.948248514959722</v>
      </c>
      <c r="H70" s="2">
        <f t="shared" si="15"/>
        <v>5.6352230437990611</v>
      </c>
      <c r="M70" s="4">
        <f t="shared" si="16"/>
        <v>-12.74484397016621</v>
      </c>
      <c r="N70" s="4">
        <f t="shared" si="11"/>
        <v>-2.6374481546437543</v>
      </c>
      <c r="O70" s="4">
        <f t="shared" si="17"/>
        <v>21.189152753732746</v>
      </c>
      <c r="P70" s="4">
        <f t="shared" si="14"/>
        <v>-0.17163758512372002</v>
      </c>
      <c r="Q70" s="5">
        <f t="shared" si="10"/>
        <v>280.12138968205687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2"/>
        <v>57957.478435354416</v>
      </c>
      <c r="F71" s="1">
        <f t="shared" si="13"/>
        <v>279.98275220618712</v>
      </c>
      <c r="G71" s="6">
        <f t="shared" si="15"/>
        <v>10.967464890232103</v>
      </c>
      <c r="H71" s="2">
        <f t="shared" si="15"/>
        <v>5.6347280020083197</v>
      </c>
      <c r="M71" s="4">
        <f t="shared" si="16"/>
        <v>-12.74484397016621</v>
      </c>
      <c r="N71" s="4">
        <f t="shared" si="11"/>
        <v>-2.6751259854243794</v>
      </c>
      <c r="O71" s="4">
        <f t="shared" si="17"/>
        <v>21.226343972991529</v>
      </c>
      <c r="P71" s="4">
        <f t="shared" si="14"/>
        <v>-0.17164601539261934</v>
      </c>
      <c r="Q71" s="5">
        <f t="shared" si="10"/>
        <v>279.98275220618712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2"/>
        <v>59065.961018259106</v>
      </c>
      <c r="F72" s="1">
        <f>Q72</f>
        <v>1.018060356485172E+36</v>
      </c>
      <c r="G72" s="6">
        <f t="shared" si="15"/>
        <v>10.986410081770178</v>
      </c>
      <c r="H72" s="2">
        <f t="shared" si="15"/>
        <v>82.910962553434601</v>
      </c>
      <c r="M72" s="4">
        <f t="shared" si="16"/>
        <v>-12.74484397016621</v>
      </c>
      <c r="N72" s="4">
        <f t="shared" si="11"/>
        <v>74.564427114856997</v>
      </c>
      <c r="O72" s="4">
        <f t="shared" si="17"/>
        <v>21.263010345416347</v>
      </c>
      <c r="P72" s="4">
        <f t="shared" si="14"/>
        <v>-0.17163093667254506</v>
      </c>
      <c r="Q72" s="5">
        <f>EXP(M72+N72+O72+P72)</f>
        <v>1.018060356485172E+36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8DB2-2BF2-42B2-8F97-809AA7D65676}">
  <dimension ref="A1:Q72"/>
  <sheetViews>
    <sheetView topLeftCell="A46" workbookViewId="0">
      <selection activeCell="A39" sqref="A39:XFD72"/>
    </sheetView>
  </sheetViews>
  <sheetFormatPr defaultRowHeight="14.5" x14ac:dyDescent="0.35"/>
  <cols>
    <col min="9" max="9" width="12.6328125" bestFit="1" customWidth="1"/>
    <col min="17" max="17" width="9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66" si="0">B3/C3</f>
        <v>6943.9100150874547</v>
      </c>
      <c r="F3" s="1">
        <f t="shared" ref="F3:F37" si="1">D3/C3</f>
        <v>63.797303686089514</v>
      </c>
      <c r="G3" s="2">
        <f t="shared" ref="G3:H40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>
        <v>0</v>
      </c>
      <c r="M3">
        <f>$K$6</f>
        <v>-3.9693999999999998</v>
      </c>
      <c r="N3">
        <f t="shared" ref="N3:N37" si="3">$K$3*(A4-$A$2+1)</f>
        <v>0</v>
      </c>
      <c r="O3">
        <f>$K$4*G3</f>
        <v>7.1074559091211675</v>
      </c>
      <c r="P3">
        <f>$K$5*H2</f>
        <v>0.97538908985548933</v>
      </c>
      <c r="Q3" s="1">
        <f>EXP(M3+N3+O3+P3)</f>
        <v>61.157041023311372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4">H3</f>
        <v>4.1557109274841633</v>
      </c>
      <c r="J4" s="3" t="s">
        <v>11</v>
      </c>
      <c r="K4">
        <v>0.80349999999999999</v>
      </c>
      <c r="M4">
        <f>$K$6</f>
        <v>-3.9693999999999998</v>
      </c>
      <c r="N4">
        <f t="shared" si="3"/>
        <v>0</v>
      </c>
      <c r="O4">
        <f>$K$4*G4</f>
        <v>7.0072765794691252</v>
      </c>
      <c r="P4">
        <f>$K$5*H3</f>
        <v>0.94667094928089235</v>
      </c>
      <c r="Q4" s="1">
        <f t="shared" ref="Q4:Q67" si="5">EXP(M4+N4+O4+P4)</f>
        <v>53.760958685636112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4"/>
        <v>3.3664251107593333</v>
      </c>
      <c r="J5" s="3" t="s">
        <v>12</v>
      </c>
      <c r="K5">
        <v>0.2278</v>
      </c>
      <c r="M5">
        <f t="shared" ref="M5:M68" si="6">$K$6</f>
        <v>-3.9693999999999998</v>
      </c>
      <c r="N5">
        <f t="shared" si="3"/>
        <v>0</v>
      </c>
      <c r="O5">
        <f t="shared" ref="O5:O37" si="7">$K$4*G5</f>
        <v>6.9632528634678117</v>
      </c>
      <c r="P5">
        <f t="shared" ref="P5:P37" si="8">$K$5*H4</f>
        <v>0.76687164023097609</v>
      </c>
      <c r="Q5" s="1">
        <f t="shared" si="5"/>
        <v>42.979553546899311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4"/>
        <v>3.6747424557666166</v>
      </c>
      <c r="J6" s="3" t="s">
        <v>9</v>
      </c>
      <c r="K6">
        <v>-3.9693999999999998</v>
      </c>
      <c r="M6">
        <f t="shared" si="6"/>
        <v>-3.9693999999999998</v>
      </c>
      <c r="N6">
        <f t="shared" si="3"/>
        <v>0</v>
      </c>
      <c r="O6">
        <f t="shared" si="7"/>
        <v>7.0116474202784795</v>
      </c>
      <c r="P6">
        <f t="shared" si="8"/>
        <v>0.83710633142363533</v>
      </c>
      <c r="Q6" s="1">
        <f t="shared" si="5"/>
        <v>48.392931114469611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4"/>
        <v>3.9653138584757861</v>
      </c>
      <c r="J7" s="3" t="s">
        <v>13</v>
      </c>
      <c r="K7">
        <v>1980</v>
      </c>
      <c r="M7">
        <f t="shared" si="6"/>
        <v>-3.9693999999999998</v>
      </c>
      <c r="N7">
        <f t="shared" si="3"/>
        <v>0</v>
      </c>
      <c r="O7">
        <f t="shared" si="7"/>
        <v>7.053523197011712</v>
      </c>
      <c r="P7">
        <f t="shared" si="8"/>
        <v>0.90329849696078413</v>
      </c>
      <c r="Q7" s="1">
        <f t="shared" si="5"/>
        <v>53.915698831266589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4"/>
        <v>3.8518339732039264</v>
      </c>
      <c r="M8">
        <f t="shared" si="6"/>
        <v>-3.9693999999999998</v>
      </c>
      <c r="N8">
        <f t="shared" si="3"/>
        <v>0</v>
      </c>
      <c r="O8">
        <f t="shared" si="7"/>
        <v>7.0838238953600543</v>
      </c>
      <c r="P8">
        <f t="shared" si="8"/>
        <v>0.87744777909585447</v>
      </c>
      <c r="Q8" s="1">
        <f t="shared" si="5"/>
        <v>54.156157259669129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4"/>
        <v>3.9384233611812043</v>
      </c>
      <c r="M9">
        <f t="shared" si="6"/>
        <v>-3.9693999999999998</v>
      </c>
      <c r="N9">
        <f t="shared" si="3"/>
        <v>0</v>
      </c>
      <c r="O9">
        <f t="shared" si="7"/>
        <v>7.1215928332882728</v>
      </c>
      <c r="P9">
        <f t="shared" si="8"/>
        <v>0.89717284167707834</v>
      </c>
      <c r="Q9" s="1">
        <f t="shared" si="5"/>
        <v>57.361059946533018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4"/>
        <v>4.1796204434333051</v>
      </c>
      <c r="M10">
        <f t="shared" si="6"/>
        <v>-3.9693999999999998</v>
      </c>
      <c r="N10">
        <f t="shared" si="3"/>
        <v>0</v>
      </c>
      <c r="O10">
        <f t="shared" si="7"/>
        <v>7.1645819339958958</v>
      </c>
      <c r="P10">
        <f t="shared" si="8"/>
        <v>0.95211753701410695</v>
      </c>
      <c r="Q10" s="1">
        <f t="shared" si="5"/>
        <v>63.262926040830706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4"/>
        <v>4.3891938587515806</v>
      </c>
      <c r="M11">
        <f t="shared" si="6"/>
        <v>-3.9693999999999998</v>
      </c>
      <c r="N11">
        <f t="shared" si="3"/>
        <v>0</v>
      </c>
      <c r="O11">
        <f t="shared" si="7"/>
        <v>7.2312639870853088</v>
      </c>
      <c r="P11">
        <f t="shared" si="8"/>
        <v>0.99985836102361003</v>
      </c>
      <c r="Q11" s="1">
        <f t="shared" si="5"/>
        <v>70.932047984002423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4"/>
        <v>4.354157658212829</v>
      </c>
      <c r="M12">
        <f t="shared" si="6"/>
        <v>-3.9693999999999998</v>
      </c>
      <c r="N12">
        <f t="shared" si="3"/>
        <v>0</v>
      </c>
      <c r="O12">
        <f t="shared" si="7"/>
        <v>7.3571562162077315</v>
      </c>
      <c r="P12">
        <f t="shared" si="8"/>
        <v>0.99187711454088245</v>
      </c>
      <c r="Q12" s="1">
        <f t="shared" si="5"/>
        <v>79.808764619453555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4"/>
        <v>4.2517909896446469</v>
      </c>
      <c r="M13">
        <f t="shared" si="6"/>
        <v>-3.9693999999999998</v>
      </c>
      <c r="N13">
        <f t="shared" si="3"/>
        <v>0</v>
      </c>
      <c r="O13">
        <f t="shared" si="7"/>
        <v>7.4045967807945292</v>
      </c>
      <c r="P13">
        <f t="shared" si="8"/>
        <v>0.96855798744105059</v>
      </c>
      <c r="Q13" s="1">
        <f t="shared" si="5"/>
        <v>81.75727267743757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4"/>
        <v>4.4313580593567163</v>
      </c>
      <c r="M14">
        <f t="shared" si="6"/>
        <v>-3.9693999999999998</v>
      </c>
      <c r="N14">
        <f t="shared" si="3"/>
        <v>0</v>
      </c>
      <c r="O14">
        <f t="shared" si="7"/>
        <v>7.4769787734308046</v>
      </c>
      <c r="P14">
        <f t="shared" si="8"/>
        <v>1.00946336592146</v>
      </c>
      <c r="Q14" s="1">
        <f t="shared" si="5"/>
        <v>91.564362413089981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4"/>
        <v>4.6571215916201911</v>
      </c>
      <c r="M15">
        <f t="shared" si="6"/>
        <v>-3.9693999999999998</v>
      </c>
      <c r="N15">
        <f t="shared" si="3"/>
        <v>0</v>
      </c>
      <c r="O15">
        <f t="shared" si="7"/>
        <v>7.5158841096745181</v>
      </c>
      <c r="P15">
        <f t="shared" si="8"/>
        <v>1.0608922985710796</v>
      </c>
      <c r="Q15" s="1">
        <f t="shared" si="5"/>
        <v>100.22086577565858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4"/>
        <v>4.7514592956848469</v>
      </c>
      <c r="M16">
        <f t="shared" si="6"/>
        <v>-3.9693999999999998</v>
      </c>
      <c r="N16">
        <f t="shared" si="3"/>
        <v>0</v>
      </c>
      <c r="O16">
        <f t="shared" si="7"/>
        <v>7.5433690298166693</v>
      </c>
      <c r="P16">
        <f t="shared" si="8"/>
        <v>1.0823824275570082</v>
      </c>
      <c r="Q16" s="1">
        <f t="shared" si="5"/>
        <v>105.2513666602503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4"/>
        <v>4.6998285447039008</v>
      </c>
      <c r="M17">
        <f t="shared" si="6"/>
        <v>-3.9693999999999998</v>
      </c>
      <c r="N17">
        <f t="shared" si="3"/>
        <v>0</v>
      </c>
      <c r="O17">
        <f t="shared" si="7"/>
        <v>7.600459404346287</v>
      </c>
      <c r="P17">
        <f t="shared" si="8"/>
        <v>1.0706209424835487</v>
      </c>
      <c r="Q17" s="1">
        <f t="shared" si="5"/>
        <v>110.13207714330109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4"/>
        <v>4.7682834691437792</v>
      </c>
      <c r="M18">
        <f t="shared" si="6"/>
        <v>-3.9693999999999998</v>
      </c>
      <c r="N18">
        <f t="shared" si="3"/>
        <v>0</v>
      </c>
      <c r="O18">
        <f t="shared" si="7"/>
        <v>7.6421241458609916</v>
      </c>
      <c r="P18">
        <f t="shared" si="8"/>
        <v>1.0862149742709528</v>
      </c>
      <c r="Q18" s="1">
        <f t="shared" si="5"/>
        <v>116.62213817009091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4"/>
        <v>5.0033897216361209</v>
      </c>
      <c r="M19">
        <f t="shared" si="6"/>
        <v>-3.9693999999999998</v>
      </c>
      <c r="N19">
        <f t="shared" si="3"/>
        <v>0</v>
      </c>
      <c r="O19">
        <f t="shared" si="7"/>
        <v>7.6888501239862732</v>
      </c>
      <c r="P19">
        <f t="shared" si="8"/>
        <v>1.1397721785887083</v>
      </c>
      <c r="Q19" s="1">
        <f t="shared" si="5"/>
        <v>128.92389932529733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4"/>
        <v>5.0622461064035562</v>
      </c>
      <c r="M20">
        <f t="shared" si="6"/>
        <v>-3.9693999999999998</v>
      </c>
      <c r="N20">
        <f t="shared" si="3"/>
        <v>0</v>
      </c>
      <c r="O20">
        <f t="shared" si="7"/>
        <v>7.7124374779460485</v>
      </c>
      <c r="P20">
        <f t="shared" si="8"/>
        <v>1.1531796630387301</v>
      </c>
      <c r="Q20" s="1">
        <f t="shared" si="5"/>
        <v>133.78274001563986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4"/>
        <v>5.0020677643736624</v>
      </c>
      <c r="M21">
        <f t="shared" si="6"/>
        <v>-3.9693999999999998</v>
      </c>
      <c r="N21">
        <f t="shared" si="3"/>
        <v>0</v>
      </c>
      <c r="O21">
        <f t="shared" si="7"/>
        <v>7.6989294126847092</v>
      </c>
      <c r="P21">
        <f t="shared" si="8"/>
        <v>1.1394710367243204</v>
      </c>
      <c r="Q21" s="1">
        <f t="shared" si="5"/>
        <v>130.19071962717794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4"/>
        <v>4.7467443624443231</v>
      </c>
      <c r="M22">
        <f t="shared" si="6"/>
        <v>-3.9693999999999998</v>
      </c>
      <c r="N22">
        <f t="shared" si="3"/>
        <v>0</v>
      </c>
      <c r="O22">
        <f t="shared" si="7"/>
        <v>7.7307784096372911</v>
      </c>
      <c r="P22">
        <f t="shared" si="8"/>
        <v>1.0813083657648168</v>
      </c>
      <c r="Q22" s="1">
        <f t="shared" si="5"/>
        <v>126.80960335863392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4"/>
        <v>4.8639042242376318</v>
      </c>
      <c r="M23">
        <f t="shared" si="6"/>
        <v>-3.9693999999999998</v>
      </c>
      <c r="N23">
        <f t="shared" si="3"/>
        <v>0</v>
      </c>
      <c r="O23">
        <f t="shared" si="7"/>
        <v>7.7473650294280354</v>
      </c>
      <c r="P23">
        <f t="shared" si="8"/>
        <v>1.1079973822813325</v>
      </c>
      <c r="Q23" s="1">
        <f t="shared" si="5"/>
        <v>132.41784451294484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4"/>
        <v>4.9937678176365825</v>
      </c>
      <c r="M24">
        <f t="shared" si="6"/>
        <v>-3.9693999999999998</v>
      </c>
      <c r="N24">
        <f t="shared" si="3"/>
        <v>0</v>
      </c>
      <c r="O24">
        <f t="shared" si="7"/>
        <v>7.7627423732512293</v>
      </c>
      <c r="P24">
        <f t="shared" si="8"/>
        <v>1.1375803088576135</v>
      </c>
      <c r="Q24" s="1">
        <f t="shared" si="5"/>
        <v>138.50725156251229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4"/>
        <v>4.9787909230456826</v>
      </c>
      <c r="M25">
        <f t="shared" si="6"/>
        <v>-3.9693999999999998</v>
      </c>
      <c r="N25">
        <f t="shared" si="3"/>
        <v>0</v>
      </c>
      <c r="O25">
        <f t="shared" si="7"/>
        <v>7.7859073071041003</v>
      </c>
      <c r="P25">
        <f t="shared" si="8"/>
        <v>1.1341685722698065</v>
      </c>
      <c r="Q25" s="1">
        <f t="shared" si="5"/>
        <v>141.27041342024367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4"/>
        <v>4.976297156515364</v>
      </c>
      <c r="M26">
        <f t="shared" si="6"/>
        <v>-3.9693999999999998</v>
      </c>
      <c r="N26">
        <f t="shared" si="3"/>
        <v>0</v>
      </c>
      <c r="O26">
        <f t="shared" si="7"/>
        <v>7.8330426966052711</v>
      </c>
      <c r="P26">
        <f t="shared" si="8"/>
        <v>1.1336004922542</v>
      </c>
      <c r="Q26" s="1">
        <f t="shared" si="5"/>
        <v>148.00457550483844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4"/>
        <v>5.126334072100688</v>
      </c>
      <c r="M27">
        <f t="shared" si="6"/>
        <v>-3.9693999999999998</v>
      </c>
      <c r="N27">
        <f t="shared" si="3"/>
        <v>0</v>
      </c>
      <c r="O27">
        <f t="shared" si="7"/>
        <v>7.8692548019930042</v>
      </c>
      <c r="P27">
        <f t="shared" si="8"/>
        <v>1.1677789016245368</v>
      </c>
      <c r="Q27" s="1">
        <f t="shared" si="5"/>
        <v>158.79811899409594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4"/>
        <v>5.1698250572557676</v>
      </c>
      <c r="M28">
        <f t="shared" si="6"/>
        <v>-3.9693999999999998</v>
      </c>
      <c r="N28">
        <f t="shared" si="3"/>
        <v>0</v>
      </c>
      <c r="O28">
        <f t="shared" si="7"/>
        <v>7.9099608117403539</v>
      </c>
      <c r="P28">
        <f t="shared" si="8"/>
        <v>1.1776861480428638</v>
      </c>
      <c r="Q28" s="1">
        <f t="shared" si="5"/>
        <v>167.04228096163047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4"/>
        <v>5.1342725260325865</v>
      </c>
      <c r="M29">
        <f t="shared" si="6"/>
        <v>-3.9693999999999998</v>
      </c>
      <c r="N29">
        <f t="shared" si="3"/>
        <v>0</v>
      </c>
      <c r="O29">
        <f t="shared" si="7"/>
        <v>7.9400144287477232</v>
      </c>
      <c r="P29">
        <f t="shared" si="8"/>
        <v>1.1695872814302233</v>
      </c>
      <c r="Q29" s="1">
        <f t="shared" si="5"/>
        <v>170.7502069025187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4"/>
        <v>5.1219811364098025</v>
      </c>
      <c r="M30">
        <f t="shared" si="6"/>
        <v>-3.9693999999999998</v>
      </c>
      <c r="N30">
        <f t="shared" si="3"/>
        <v>0</v>
      </c>
      <c r="O30">
        <f t="shared" si="7"/>
        <v>7.9596445958984754</v>
      </c>
      <c r="P30">
        <f t="shared" si="8"/>
        <v>1.1667873028741531</v>
      </c>
      <c r="Q30" s="1">
        <f t="shared" si="5"/>
        <v>173.64828427398513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4"/>
        <v>5.1949621880223766</v>
      </c>
      <c r="M31">
        <f t="shared" si="6"/>
        <v>-3.9693999999999998</v>
      </c>
      <c r="N31">
        <f t="shared" si="3"/>
        <v>0</v>
      </c>
      <c r="O31">
        <f t="shared" si="7"/>
        <v>7.9389151335889645</v>
      </c>
      <c r="P31">
        <f t="shared" si="8"/>
        <v>1.1834123864314974</v>
      </c>
      <c r="Q31" s="1">
        <f t="shared" si="5"/>
        <v>172.93702657962737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4"/>
        <v>4.757596163493627</v>
      </c>
      <c r="M32">
        <f t="shared" si="6"/>
        <v>-3.9693999999999998</v>
      </c>
      <c r="N32">
        <f t="shared" si="3"/>
        <v>0</v>
      </c>
      <c r="O32">
        <f t="shared" si="7"/>
        <v>7.9767598993394326</v>
      </c>
      <c r="P32">
        <f t="shared" si="8"/>
        <v>1.0837804060438483</v>
      </c>
      <c r="Q32" s="1">
        <f t="shared" si="5"/>
        <v>162.57514170499445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4"/>
        <v>5.0821815112964259</v>
      </c>
      <c r="M33">
        <f t="shared" si="6"/>
        <v>-3.9693999999999998</v>
      </c>
      <c r="N33">
        <f t="shared" si="3"/>
        <v>0</v>
      </c>
      <c r="O33">
        <f t="shared" si="7"/>
        <v>8.0168892399230387</v>
      </c>
      <c r="P33">
        <f t="shared" si="8"/>
        <v>1.1577209482733259</v>
      </c>
      <c r="Q33" s="1">
        <f t="shared" si="5"/>
        <v>182.21916906241358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4"/>
        <v>5.2123495241096061</v>
      </c>
      <c r="M34">
        <f t="shared" si="6"/>
        <v>-3.9693999999999998</v>
      </c>
      <c r="N34">
        <f t="shared" si="3"/>
        <v>0</v>
      </c>
      <c r="O34">
        <f t="shared" si="7"/>
        <v>8.0512057911586954</v>
      </c>
      <c r="P34">
        <f t="shared" si="8"/>
        <v>1.1873732215921682</v>
      </c>
      <c r="Q34" s="1">
        <f t="shared" si="5"/>
        <v>194.25641492139937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4"/>
        <v>5.2968720707335066</v>
      </c>
      <c r="M35">
        <f t="shared" si="6"/>
        <v>-3.9693999999999998</v>
      </c>
      <c r="N35">
        <f t="shared" si="3"/>
        <v>0</v>
      </c>
      <c r="O35">
        <f t="shared" si="7"/>
        <v>8.0759964702527629</v>
      </c>
      <c r="P35">
        <f t="shared" si="8"/>
        <v>1.2066274577130929</v>
      </c>
      <c r="Q35" s="1">
        <f t="shared" si="5"/>
        <v>203.00364366428576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4"/>
        <v>5.180684637409871</v>
      </c>
      <c r="M36">
        <f t="shared" si="6"/>
        <v>-3.9693999999999998</v>
      </c>
      <c r="N36">
        <f t="shared" si="3"/>
        <v>0</v>
      </c>
      <c r="O36">
        <f t="shared" si="7"/>
        <v>8.0831504004706805</v>
      </c>
      <c r="P36">
        <f t="shared" si="8"/>
        <v>1.1801599604019686</v>
      </c>
      <c r="Q36" s="1">
        <f t="shared" si="5"/>
        <v>199.12053818491398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4"/>
        <v>5.1479538366745352</v>
      </c>
      <c r="M37">
        <f t="shared" si="6"/>
        <v>-3.9693999999999998</v>
      </c>
      <c r="N37">
        <f t="shared" si="3"/>
        <v>0</v>
      </c>
      <c r="O37">
        <f t="shared" si="7"/>
        <v>8.094694504416605</v>
      </c>
      <c r="P37">
        <f t="shared" si="8"/>
        <v>1.1727038839944592</v>
      </c>
      <c r="Q37" s="1">
        <f t="shared" si="5"/>
        <v>199.93621454622888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>D38/C38</f>
        <v>177.107761027359</v>
      </c>
      <c r="G38" s="2">
        <f>LN(E38)</f>
        <v>10.078630749173296</v>
      </c>
      <c r="H38" s="2">
        <f t="shared" si="2"/>
        <v>5.176758366682118</v>
      </c>
      <c r="I38" s="2">
        <f t="shared" si="4"/>
        <v>5.1984649944539711</v>
      </c>
      <c r="M38">
        <f>$K$6</f>
        <v>-3.9693999999999998</v>
      </c>
      <c r="N38">
        <f t="shared" ref="N38:N43" si="9">$K$3*(A39-$A$2+1)</f>
        <v>0</v>
      </c>
      <c r="O38">
        <f>$K$4*G38</f>
        <v>8.0981798069607436</v>
      </c>
      <c r="P38">
        <f t="shared" ref="P38:P43" si="10">$K$5*H37</f>
        <v>1.1842103257366146</v>
      </c>
      <c r="Q38" s="1">
        <f t="shared" si="5"/>
        <v>202.95618792058954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204.36925932645042</v>
      </c>
      <c r="G39" s="6">
        <f t="shared" ref="G39:H72" si="11">LN(E39)</f>
        <v>10.093419908406053</v>
      </c>
      <c r="H39" s="2">
        <f t="shared" si="2"/>
        <v>5.3199284523344499</v>
      </c>
      <c r="M39" s="4">
        <f t="shared" si="6"/>
        <v>-3.9693999999999998</v>
      </c>
      <c r="N39" s="4">
        <f t="shared" si="9"/>
        <v>0</v>
      </c>
      <c r="O39" s="4">
        <f t="shared" ref="O39:O43" si="12">$K$4*G39</f>
        <v>8.1100628964042638</v>
      </c>
      <c r="P39" s="4">
        <f>$K$5*H38</f>
        <v>1.1792655559301866</v>
      </c>
      <c r="Q39" s="5">
        <f t="shared" si="5"/>
        <v>204.36925932645042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si="0"/>
        <v>25338.647172528385</v>
      </c>
      <c r="F40" s="1">
        <f t="shared" ref="F40:F71" si="13">Q40</f>
        <v>219.21190286753588</v>
      </c>
      <c r="G40" s="6">
        <f t="shared" si="11"/>
        <v>10.140086065414806</v>
      </c>
      <c r="H40" s="2">
        <f t="shared" si="2"/>
        <v>5.3900388550025848</v>
      </c>
      <c r="M40" s="4">
        <f t="shared" si="6"/>
        <v>-3.9693999999999998</v>
      </c>
      <c r="N40" s="4">
        <f t="shared" si="9"/>
        <v>0</v>
      </c>
      <c r="O40" s="4">
        <f t="shared" si="12"/>
        <v>8.1475591535607972</v>
      </c>
      <c r="P40" s="4">
        <f>$K$5*H39</f>
        <v>1.2118797014417877</v>
      </c>
      <c r="Q40" s="5">
        <f t="shared" si="5"/>
        <v>219.21190286753588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0"/>
        <v>26501.28774523273</v>
      </c>
      <c r="F41" s="1">
        <f t="shared" si="13"/>
        <v>230.91670365366673</v>
      </c>
      <c r="G41" s="6">
        <f t="shared" si="11"/>
        <v>10.184948604953382</v>
      </c>
      <c r="H41" s="2">
        <f t="shared" si="11"/>
        <v>5.4420570552496317</v>
      </c>
      <c r="M41" s="4">
        <f t="shared" si="6"/>
        <v>-3.9693999999999998</v>
      </c>
      <c r="N41" s="4">
        <f t="shared" si="9"/>
        <v>0</v>
      </c>
      <c r="O41" s="4">
        <f t="shared" si="12"/>
        <v>8.1836062040800428</v>
      </c>
      <c r="P41" s="4">
        <f t="shared" si="10"/>
        <v>1.2278508511695889</v>
      </c>
      <c r="Q41" s="5">
        <f t="shared" si="5"/>
        <v>230.91670365366673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0"/>
        <v>27660.949160122163</v>
      </c>
      <c r="F42" s="1">
        <f t="shared" si="13"/>
        <v>241.85039979032089</v>
      </c>
      <c r="G42" s="6">
        <f t="shared" si="11"/>
        <v>10.227776919891099</v>
      </c>
      <c r="H42" s="2">
        <f t="shared" si="11"/>
        <v>5.4883193523183635</v>
      </c>
      <c r="M42" s="4">
        <f t="shared" si="6"/>
        <v>-3.9693999999999998</v>
      </c>
      <c r="N42" s="4">
        <f t="shared" si="9"/>
        <v>0</v>
      </c>
      <c r="O42" s="4">
        <f t="shared" si="12"/>
        <v>8.2180187551324977</v>
      </c>
      <c r="P42" s="4">
        <f t="shared" si="10"/>
        <v>1.2397005971858661</v>
      </c>
      <c r="Q42" s="5">
        <f t="shared" si="5"/>
        <v>241.85039979032089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0"/>
        <v>28810.268400822864</v>
      </c>
      <c r="F43" s="1">
        <f t="shared" si="13"/>
        <v>252.53972646681544</v>
      </c>
      <c r="G43" s="6">
        <f t="shared" si="11"/>
        <v>10.26848714427339</v>
      </c>
      <c r="H43" s="2">
        <f t="shared" si="11"/>
        <v>5.5315685688817915</v>
      </c>
      <c r="M43" s="4">
        <f t="shared" si="6"/>
        <v>-3.9693999999999998</v>
      </c>
      <c r="N43" s="4">
        <f t="shared" si="9"/>
        <v>0</v>
      </c>
      <c r="O43" s="4">
        <f t="shared" si="12"/>
        <v>8.250729420423669</v>
      </c>
      <c r="P43" s="4">
        <f t="shared" si="10"/>
        <v>1.2502391484581232</v>
      </c>
      <c r="Q43" s="5">
        <f t="shared" si="5"/>
        <v>252.53972646681544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0"/>
        <v>29943.18771298038</v>
      </c>
      <c r="F44" s="1">
        <f t="shared" si="13"/>
        <v>263.06778005016423</v>
      </c>
      <c r="G44" s="6">
        <f t="shared" si="11"/>
        <v>10.307057122345512</v>
      </c>
      <c r="H44" s="2">
        <f t="shared" si="11"/>
        <v>5.572411717795891</v>
      </c>
      <c r="M44" s="4">
        <f t="shared" si="6"/>
        <v>-3.9693999999999998</v>
      </c>
      <c r="N44" s="4">
        <f t="shared" ref="N44:N67" si="14">$K$3*(A45-$A$2+1)</f>
        <v>0</v>
      </c>
      <c r="O44" s="4">
        <f t="shared" ref="O44:O67" si="15">$K$4*G44</f>
        <v>8.2817203978046194</v>
      </c>
      <c r="P44" s="4">
        <f t="shared" ref="P44:P67" si="16">$K$5*H43</f>
        <v>1.2600913199912722</v>
      </c>
      <c r="Q44" s="5">
        <f t="shared" si="5"/>
        <v>263.06778005016423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0"/>
        <v>31056.841507419664</v>
      </c>
      <c r="F45" s="1">
        <f t="shared" si="13"/>
        <v>273.43321919507957</v>
      </c>
      <c r="G45" s="6">
        <f t="shared" si="11"/>
        <v>10.343574401493894</v>
      </c>
      <c r="H45" s="2">
        <f t="shared" si="11"/>
        <v>5.6110574209142472</v>
      </c>
      <c r="M45" s="4">
        <f t="shared" si="6"/>
        <v>-3.9693999999999998</v>
      </c>
      <c r="N45" s="4">
        <f t="shared" si="14"/>
        <v>0</v>
      </c>
      <c r="O45" s="4">
        <f t="shared" si="15"/>
        <v>8.3110620316003434</v>
      </c>
      <c r="P45" s="4">
        <f t="shared" si="16"/>
        <v>1.2693953893139041</v>
      </c>
      <c r="Q45" s="5">
        <f t="shared" si="5"/>
        <v>273.43321919507957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0"/>
        <v>32149.047123389366</v>
      </c>
      <c r="F46" s="1">
        <f t="shared" si="13"/>
        <v>283.61929729798504</v>
      </c>
      <c r="G46" s="6">
        <f t="shared" si="11"/>
        <v>10.378138090762754</v>
      </c>
      <c r="H46" s="2">
        <f t="shared" si="11"/>
        <v>5.6476328364121384</v>
      </c>
      <c r="M46" s="4">
        <f t="shared" si="6"/>
        <v>-3.9693999999999998</v>
      </c>
      <c r="N46" s="4">
        <f t="shared" si="14"/>
        <v>0</v>
      </c>
      <c r="O46" s="4">
        <f t="shared" si="15"/>
        <v>8.338833955927873</v>
      </c>
      <c r="P46" s="4">
        <f t="shared" si="16"/>
        <v>1.2781988804842654</v>
      </c>
      <c r="Q46" s="5">
        <f t="shared" si="5"/>
        <v>283.61929729798504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0"/>
        <v>33219.40766069547</v>
      </c>
      <c r="F47" s="1">
        <f t="shared" si="13"/>
        <v>293.61826794649619</v>
      </c>
      <c r="G47" s="6">
        <f t="shared" si="11"/>
        <v>10.410889552204447</v>
      </c>
      <c r="H47" s="2">
        <f t="shared" si="11"/>
        <v>5.682280515330957</v>
      </c>
      <c r="M47" s="4">
        <f t="shared" si="6"/>
        <v>-3.9693999999999998</v>
      </c>
      <c r="N47" s="4">
        <f t="shared" si="14"/>
        <v>0</v>
      </c>
      <c r="O47" s="4">
        <f t="shared" si="15"/>
        <v>8.3651497551962724</v>
      </c>
      <c r="P47" s="4">
        <f t="shared" si="16"/>
        <v>1.2865307601346851</v>
      </c>
      <c r="Q47" s="5">
        <f t="shared" si="5"/>
        <v>293.61826794649619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0"/>
        <v>34265.411848787895</v>
      </c>
      <c r="F48" s="1">
        <f t="shared" si="13"/>
        <v>303.4095373112774</v>
      </c>
      <c r="G48" s="6">
        <f t="shared" si="11"/>
        <v>10.441891723465796</v>
      </c>
      <c r="H48" s="2">
        <f t="shared" si="11"/>
        <v>5.7150835011971575</v>
      </c>
      <c r="M48" s="4">
        <f t="shared" si="6"/>
        <v>-3.9693999999999998</v>
      </c>
      <c r="N48" s="4">
        <f t="shared" si="14"/>
        <v>0</v>
      </c>
      <c r="O48" s="4">
        <f t="shared" si="15"/>
        <v>8.390059999804766</v>
      </c>
      <c r="P48" s="4">
        <f t="shared" si="16"/>
        <v>1.2944235013923919</v>
      </c>
      <c r="Q48" s="5">
        <f t="shared" si="5"/>
        <v>303.4095373112774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0"/>
        <v>35292.534906838766</v>
      </c>
      <c r="F49" s="1">
        <f t="shared" si="13"/>
        <v>313.02636212775906</v>
      </c>
      <c r="G49" s="6">
        <f t="shared" si="11"/>
        <v>10.471426744830296</v>
      </c>
      <c r="H49" s="2">
        <f t="shared" si="11"/>
        <v>5.7462874110438555</v>
      </c>
      <c r="M49" s="4">
        <f t="shared" si="6"/>
        <v>-3.9693999999999998</v>
      </c>
      <c r="N49" s="4">
        <f t="shared" si="14"/>
        <v>0</v>
      </c>
      <c r="O49" s="4">
        <f t="shared" si="15"/>
        <v>8.4137913894711431</v>
      </c>
      <c r="P49" s="4">
        <f t="shared" si="16"/>
        <v>1.3018960215727124</v>
      </c>
      <c r="Q49" s="5">
        <f t="shared" si="5"/>
        <v>313.02636212775906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0"/>
        <v>36299.437351891138</v>
      </c>
      <c r="F50" s="1">
        <f t="shared" si="13"/>
        <v>322.46633387594869</v>
      </c>
      <c r="G50" s="6">
        <f t="shared" si="11"/>
        <v>10.499557520184915</v>
      </c>
      <c r="H50" s="2">
        <f t="shared" si="11"/>
        <v>5.7759987397043693</v>
      </c>
      <c r="M50" s="4">
        <f t="shared" si="6"/>
        <v>-3.9693999999999998</v>
      </c>
      <c r="N50" s="4">
        <f t="shared" si="14"/>
        <v>0</v>
      </c>
      <c r="O50" s="4">
        <f t="shared" si="15"/>
        <v>8.4363944674685794</v>
      </c>
      <c r="P50" s="4">
        <f t="shared" si="16"/>
        <v>1.3090042722357904</v>
      </c>
      <c r="Q50" s="5">
        <f t="shared" si="5"/>
        <v>322.46633387594869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0"/>
        <v>37294.378127090298</v>
      </c>
      <c r="F51" s="1">
        <f t="shared" si="13"/>
        <v>331.7872348251762</v>
      </c>
      <c r="G51" s="6">
        <f t="shared" si="11"/>
        <v>10.526597873819094</v>
      </c>
      <c r="H51" s="2">
        <f t="shared" si="11"/>
        <v>5.8044939045182966</v>
      </c>
      <c r="M51" s="4">
        <f t="shared" si="6"/>
        <v>-3.9693999999999998</v>
      </c>
      <c r="N51" s="4">
        <f t="shared" si="14"/>
        <v>0</v>
      </c>
      <c r="O51" s="4">
        <f t="shared" si="15"/>
        <v>8.4581213916136413</v>
      </c>
      <c r="P51" s="4">
        <f t="shared" si="16"/>
        <v>1.3157725129046554</v>
      </c>
      <c r="Q51" s="5">
        <f t="shared" si="5"/>
        <v>331.7872348251762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0"/>
        <v>38280.478482956292</v>
      </c>
      <c r="F52" s="1">
        <f t="shared" si="13"/>
        <v>341.02453375522299</v>
      </c>
      <c r="G52" s="6">
        <f t="shared" si="11"/>
        <v>10.552695345043533</v>
      </c>
      <c r="H52" s="2">
        <f t="shared" si="11"/>
        <v>5.8319544211917469</v>
      </c>
      <c r="M52" s="4">
        <f t="shared" si="6"/>
        <v>-3.9693999999999998</v>
      </c>
      <c r="N52" s="4">
        <f t="shared" si="14"/>
        <v>0</v>
      </c>
      <c r="O52" s="4">
        <f t="shared" si="15"/>
        <v>8.4790907097424792</v>
      </c>
      <c r="P52" s="4">
        <f t="shared" si="16"/>
        <v>1.3222637114492679</v>
      </c>
      <c r="Q52" s="5">
        <f t="shared" si="5"/>
        <v>341.02453375522299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0"/>
        <v>39256.995549444953</v>
      </c>
      <c r="F53" s="1">
        <f t="shared" si="13"/>
        <v>350.18086030321706</v>
      </c>
      <c r="G53" s="6">
        <f t="shared" si="11"/>
        <v>10.577884937888482</v>
      </c>
      <c r="H53" s="2">
        <f t="shared" si="11"/>
        <v>5.8584497647408753</v>
      </c>
      <c r="M53" s="4">
        <f t="shared" si="6"/>
        <v>-3.9693999999999998</v>
      </c>
      <c r="N53" s="4">
        <f t="shared" si="14"/>
        <v>0</v>
      </c>
      <c r="O53" s="4">
        <f t="shared" si="15"/>
        <v>8.4993305475933951</v>
      </c>
      <c r="P53" s="4">
        <f t="shared" si="16"/>
        <v>1.32851921714748</v>
      </c>
      <c r="Q53" s="5">
        <f t="shared" si="5"/>
        <v>350.18086030321706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0"/>
        <v>40235.152328822667</v>
      </c>
      <c r="F54" s="1">
        <f t="shared" si="13"/>
        <v>359.33699625150598</v>
      </c>
      <c r="G54" s="6">
        <f t="shared" si="11"/>
        <v>10.602496328551013</v>
      </c>
      <c r="H54" s="2">
        <f t="shared" si="11"/>
        <v>5.884260656398709</v>
      </c>
      <c r="M54" s="4">
        <f t="shared" si="6"/>
        <v>-3.9693999999999998</v>
      </c>
      <c r="N54" s="4">
        <f t="shared" si="14"/>
        <v>0</v>
      </c>
      <c r="O54" s="4">
        <f t="shared" si="15"/>
        <v>8.5191057999907382</v>
      </c>
      <c r="P54" s="4">
        <f t="shared" si="16"/>
        <v>1.3345548564079714</v>
      </c>
      <c r="Q54" s="5">
        <f t="shared" si="5"/>
        <v>359.33699625150598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0"/>
        <v>41212.089369323912</v>
      </c>
      <c r="F55" s="1">
        <f t="shared" si="13"/>
        <v>368.49119627250292</v>
      </c>
      <c r="G55" s="6">
        <f t="shared" si="11"/>
        <v>10.626486923589345</v>
      </c>
      <c r="H55" s="2">
        <f t="shared" si="11"/>
        <v>5.9094168206316642</v>
      </c>
      <c r="M55" s="4">
        <f t="shared" si="6"/>
        <v>-3.9693999999999998</v>
      </c>
      <c r="N55" s="4">
        <f t="shared" si="14"/>
        <v>0</v>
      </c>
      <c r="O55" s="4">
        <f t="shared" si="15"/>
        <v>8.5383822431040386</v>
      </c>
      <c r="P55" s="4">
        <f t="shared" si="16"/>
        <v>1.3404345775276258</v>
      </c>
      <c r="Q55" s="5">
        <f t="shared" si="5"/>
        <v>368.49119627250292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0"/>
        <v>42194.97382304175</v>
      </c>
      <c r="F56" s="1">
        <f t="shared" si="13"/>
        <v>377.69442169651217</v>
      </c>
      <c r="G56" s="6">
        <f t="shared" si="11"/>
        <v>10.650056389211302</v>
      </c>
      <c r="H56" s="2">
        <f t="shared" si="11"/>
        <v>5.9340854604711737</v>
      </c>
      <c r="M56" s="4">
        <f t="shared" si="6"/>
        <v>-3.9693999999999998</v>
      </c>
      <c r="N56" s="4">
        <f t="shared" si="14"/>
        <v>0</v>
      </c>
      <c r="O56" s="4">
        <f t="shared" si="15"/>
        <v>8.5573203087312812</v>
      </c>
      <c r="P56" s="4">
        <f t="shared" si="16"/>
        <v>1.3461651517398932</v>
      </c>
      <c r="Q56" s="5">
        <f t="shared" si="5"/>
        <v>377.69442169651217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0"/>
        <v>43180.220162137819</v>
      </c>
      <c r="F57" s="1">
        <f t="shared" si="13"/>
        <v>386.93274500660294</v>
      </c>
      <c r="G57" s="6">
        <f t="shared" si="11"/>
        <v>10.673137802762096</v>
      </c>
      <c r="H57" s="2">
        <f t="shared" si="11"/>
        <v>5.958250892414676</v>
      </c>
      <c r="M57" s="4">
        <f t="shared" si="6"/>
        <v>-3.9693999999999998</v>
      </c>
      <c r="N57" s="4">
        <f t="shared" si="14"/>
        <v>0</v>
      </c>
      <c r="O57" s="4">
        <f t="shared" si="15"/>
        <v>8.5758662245193431</v>
      </c>
      <c r="P57" s="4">
        <f t="shared" si="16"/>
        <v>1.3517846678953334</v>
      </c>
      <c r="Q57" s="5">
        <f t="shared" si="5"/>
        <v>386.93274500660294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0"/>
        <v>44172.186105987341</v>
      </c>
      <c r="F58" s="1">
        <f t="shared" si="13"/>
        <v>396.23422254404778</v>
      </c>
      <c r="G58" s="6">
        <f t="shared" si="11"/>
        <v>10.69585059636985</v>
      </c>
      <c r="H58" s="2">
        <f t="shared" si="11"/>
        <v>5.982005507475237</v>
      </c>
      <c r="M58" s="4">
        <f t="shared" si="6"/>
        <v>-3.9693999999999998</v>
      </c>
      <c r="N58" s="4">
        <f t="shared" si="14"/>
        <v>0</v>
      </c>
      <c r="O58" s="4">
        <f t="shared" si="15"/>
        <v>8.5941159541831738</v>
      </c>
      <c r="P58" s="4">
        <f t="shared" si="16"/>
        <v>1.3572895532920632</v>
      </c>
      <c r="Q58" s="5">
        <f t="shared" si="5"/>
        <v>396.23422254404778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0"/>
        <v>45172.876185981819</v>
      </c>
      <c r="F59" s="1">
        <f t="shared" si="13"/>
        <v>405.61986098789959</v>
      </c>
      <c r="G59" s="6">
        <f t="shared" si="11"/>
        <v>10.718252101316695</v>
      </c>
      <c r="H59" s="2">
        <f t="shared" si="11"/>
        <v>6.0054164180108236</v>
      </c>
      <c r="M59" s="4">
        <f t="shared" si="6"/>
        <v>-3.9693999999999998</v>
      </c>
      <c r="N59" s="4">
        <f t="shared" si="14"/>
        <v>0</v>
      </c>
      <c r="O59" s="4">
        <f t="shared" si="15"/>
        <v>8.6121155634079649</v>
      </c>
      <c r="P59" s="4">
        <f t="shared" si="16"/>
        <v>1.3627008546028589</v>
      </c>
      <c r="Q59" s="5">
        <f t="shared" si="5"/>
        <v>405.61986098789959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0"/>
        <v>46183.72793702659</v>
      </c>
      <c r="F60" s="1">
        <f t="shared" si="13"/>
        <v>415.10497686460673</v>
      </c>
      <c r="G60" s="6">
        <f t="shared" si="11"/>
        <v>10.740382805874349</v>
      </c>
      <c r="H60" s="2">
        <f t="shared" si="11"/>
        <v>6.0285314445429048</v>
      </c>
      <c r="M60" s="4">
        <f t="shared" si="6"/>
        <v>-3.9693999999999998</v>
      </c>
      <c r="N60" s="4">
        <f t="shared" si="14"/>
        <v>0</v>
      </c>
      <c r="O60" s="4">
        <f t="shared" si="15"/>
        <v>8.6298975845200392</v>
      </c>
      <c r="P60" s="4">
        <f t="shared" si="16"/>
        <v>1.3680338600228656</v>
      </c>
      <c r="Q60" s="5">
        <f t="shared" si="5"/>
        <v>415.10497686460673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0"/>
        <v>47205.421206139268</v>
      </c>
      <c r="F61" s="1">
        <f t="shared" si="13"/>
        <v>424.69811716198421</v>
      </c>
      <c r="G61" s="6">
        <f t="shared" si="11"/>
        <v>10.762264021040467</v>
      </c>
      <c r="H61" s="2">
        <f t="shared" si="11"/>
        <v>6.0513786039728883</v>
      </c>
      <c r="M61" s="4">
        <f t="shared" si="6"/>
        <v>-3.9693999999999998</v>
      </c>
      <c r="N61" s="4">
        <f t="shared" si="14"/>
        <v>0</v>
      </c>
      <c r="O61" s="4">
        <f t="shared" si="15"/>
        <v>8.6474791409060145</v>
      </c>
      <c r="P61" s="4">
        <f t="shared" si="16"/>
        <v>1.3732994630668738</v>
      </c>
      <c r="Q61" s="5">
        <f t="shared" si="5"/>
        <v>424.69811716198421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0"/>
        <v>48240.418674343076</v>
      </c>
      <c r="F62" s="1">
        <f t="shared" si="13"/>
        <v>434.41916590405981</v>
      </c>
      <c r="G62" s="6">
        <f t="shared" si="11"/>
        <v>10.783952510350616</v>
      </c>
      <c r="H62" s="2">
        <f t="shared" si="11"/>
        <v>6.0740098880517435</v>
      </c>
      <c r="M62" s="4">
        <f t="shared" si="6"/>
        <v>-3.9693999999999998</v>
      </c>
      <c r="N62" s="4">
        <f t="shared" si="14"/>
        <v>0</v>
      </c>
      <c r="O62" s="4">
        <f t="shared" si="15"/>
        <v>8.6649058420667195</v>
      </c>
      <c r="P62" s="4">
        <f t="shared" si="16"/>
        <v>1.378504045985024</v>
      </c>
      <c r="Q62" s="5">
        <f t="shared" si="5"/>
        <v>434.41916590405981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0"/>
        <v>49283.936647364804</v>
      </c>
      <c r="F63" s="1">
        <f t="shared" si="13"/>
        <v>444.23822986945817</v>
      </c>
      <c r="G63" s="6">
        <f t="shared" si="11"/>
        <v>10.805353478283234</v>
      </c>
      <c r="H63" s="2">
        <f t="shared" si="11"/>
        <v>6.0963609722987657</v>
      </c>
      <c r="M63" s="4">
        <f t="shared" si="6"/>
        <v>-3.9693999999999998</v>
      </c>
      <c r="N63" s="4">
        <f t="shared" si="14"/>
        <v>0</v>
      </c>
      <c r="O63" s="4">
        <f t="shared" si="15"/>
        <v>8.6821015198005789</v>
      </c>
      <c r="P63" s="4">
        <f t="shared" si="16"/>
        <v>1.3836594524981871</v>
      </c>
      <c r="Q63" s="5">
        <f t="shared" si="5"/>
        <v>444.23822986945817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0"/>
        <v>50335.898047085313</v>
      </c>
      <c r="F64" s="1">
        <f t="shared" si="13"/>
        <v>454.14780741441677</v>
      </c>
      <c r="G64" s="6">
        <f t="shared" si="11"/>
        <v>10.826473780408666</v>
      </c>
      <c r="H64" s="2">
        <f t="shared" si="11"/>
        <v>6.1184227120480221</v>
      </c>
      <c r="M64" s="4">
        <f t="shared" si="6"/>
        <v>-3.9693999999999998</v>
      </c>
      <c r="N64" s="4">
        <f t="shared" si="14"/>
        <v>0</v>
      </c>
      <c r="O64" s="4">
        <f t="shared" si="15"/>
        <v>8.6990716825583636</v>
      </c>
      <c r="P64" s="4">
        <f t="shared" si="16"/>
        <v>1.3887510294896588</v>
      </c>
      <c r="Q64" s="5">
        <f t="shared" si="5"/>
        <v>454.14780741441677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0"/>
        <v>51400.889008252358</v>
      </c>
      <c r="F65" s="1">
        <f t="shared" si="13"/>
        <v>464.17945278964498</v>
      </c>
      <c r="G65" s="6">
        <f t="shared" si="11"/>
        <v>10.847410747174081</v>
      </c>
      <c r="H65" s="2">
        <f t="shared" si="11"/>
        <v>6.1402712291589143</v>
      </c>
      <c r="M65" s="4">
        <f t="shared" si="6"/>
        <v>-3.9693999999999998</v>
      </c>
      <c r="N65" s="4">
        <f t="shared" si="14"/>
        <v>0</v>
      </c>
      <c r="O65" s="4">
        <f t="shared" si="15"/>
        <v>8.7158945353543746</v>
      </c>
      <c r="P65" s="4">
        <f t="shared" si="16"/>
        <v>1.3937766938045395</v>
      </c>
      <c r="Q65" s="5">
        <f t="shared" si="5"/>
        <v>464.17945278964498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0"/>
        <v>52475.729864054963</v>
      </c>
      <c r="F66" s="1">
        <f t="shared" si="13"/>
        <v>474.31753377976116</v>
      </c>
      <c r="G66" s="6">
        <f t="shared" si="11"/>
        <v>10.86810605338782</v>
      </c>
      <c r="H66" s="2">
        <f t="shared" si="11"/>
        <v>6.161876999899512</v>
      </c>
      <c r="M66" s="4">
        <f t="shared" si="6"/>
        <v>-3.9693999999999998</v>
      </c>
      <c r="N66" s="4">
        <f t="shared" si="14"/>
        <v>0</v>
      </c>
      <c r="O66" s="4">
        <f t="shared" si="15"/>
        <v>8.7325232138971121</v>
      </c>
      <c r="P66" s="4">
        <f t="shared" si="16"/>
        <v>1.3987537860024006</v>
      </c>
      <c r="Q66" s="5">
        <f t="shared" si="5"/>
        <v>474.31753377976116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ref="E67:E72" si="17">B67/C67</f>
        <v>53561.806633595952</v>
      </c>
      <c r="F67" s="1">
        <f t="shared" si="13"/>
        <v>484.56853437253767</v>
      </c>
      <c r="G67" s="6">
        <f t="shared" si="11"/>
        <v>10.888591530259307</v>
      </c>
      <c r="H67" s="2">
        <f t="shared" si="11"/>
        <v>6.1832588751404609</v>
      </c>
      <c r="M67" s="4">
        <f t="shared" si="6"/>
        <v>-3.9693999999999998</v>
      </c>
      <c r="N67" s="4">
        <f t="shared" si="14"/>
        <v>0</v>
      </c>
      <c r="O67" s="4">
        <f t="shared" si="15"/>
        <v>8.7489832945633523</v>
      </c>
      <c r="P67" s="4">
        <f t="shared" si="16"/>
        <v>1.4036755805771088</v>
      </c>
      <c r="Q67" s="5">
        <f t="shared" si="5"/>
        <v>484.56853437253767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7"/>
        <v>54652.622439071754</v>
      </c>
      <c r="F68" s="1">
        <f t="shared" si="13"/>
        <v>494.88676966762546</v>
      </c>
      <c r="G68" s="6">
        <f t="shared" si="11"/>
        <v>10.908752478529726</v>
      </c>
      <c r="H68" s="2">
        <f t="shared" si="11"/>
        <v>6.2043289882556314</v>
      </c>
      <c r="M68" s="4">
        <f t="shared" si="6"/>
        <v>-3.9693999999999998</v>
      </c>
      <c r="N68" s="4">
        <f t="shared" ref="N68:N72" si="18">$K$3*(A69-$A$2+1)</f>
        <v>0</v>
      </c>
      <c r="O68" s="4">
        <f t="shared" ref="O68:O72" si="19">$K$4*G68</f>
        <v>8.7651826164986346</v>
      </c>
      <c r="P68" s="4">
        <f t="shared" ref="P68:P72" si="20">$K$5*H67</f>
        <v>1.408546371756997</v>
      </c>
      <c r="Q68" s="5">
        <f t="shared" ref="Q68:Q71" si="21">EXP(M68+N68+O68+P68)</f>
        <v>494.88676966762546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7"/>
        <v>55749.625157537565</v>
      </c>
      <c r="F69" s="1">
        <f t="shared" si="13"/>
        <v>505.27210550213101</v>
      </c>
      <c r="G69" s="6">
        <f t="shared" si="11"/>
        <v>10.928625965668148</v>
      </c>
      <c r="H69" s="2">
        <f t="shared" si="11"/>
        <v>6.2250971069389891</v>
      </c>
      <c r="M69" s="4">
        <f t="shared" ref="M69:M72" si="22">$K$6</f>
        <v>-3.9693999999999998</v>
      </c>
      <c r="N69" s="4">
        <f t="shared" si="18"/>
        <v>0</v>
      </c>
      <c r="O69" s="4">
        <f t="shared" si="19"/>
        <v>8.7811509634143565</v>
      </c>
      <c r="P69" s="4">
        <f t="shared" si="20"/>
        <v>1.4133461435246328</v>
      </c>
      <c r="Q69" s="5">
        <f t="shared" si="21"/>
        <v>505.27210550213101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7"/>
        <v>56854.378515757373</v>
      </c>
      <c r="F70" s="1">
        <f t="shared" si="13"/>
        <v>515.73589483239823</v>
      </c>
      <c r="G70" s="6">
        <f t="shared" si="11"/>
        <v>10.948248514959722</v>
      </c>
      <c r="H70" s="2">
        <f t="shared" si="11"/>
        <v>6.245594802730837</v>
      </c>
      <c r="M70" s="4">
        <f t="shared" si="22"/>
        <v>-3.9693999999999998</v>
      </c>
      <c r="N70" s="4">
        <f t="shared" si="18"/>
        <v>0</v>
      </c>
      <c r="O70" s="4">
        <f t="shared" si="19"/>
        <v>8.796917681770136</v>
      </c>
      <c r="P70" s="4">
        <f t="shared" si="20"/>
        <v>1.4180771209607017</v>
      </c>
      <c r="Q70" s="5">
        <f t="shared" si="21"/>
        <v>515.73589483239823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7"/>
        <v>57957.478435354416</v>
      </c>
      <c r="F71" s="1">
        <f t="shared" si="13"/>
        <v>526.21219048894363</v>
      </c>
      <c r="G71" s="6">
        <f t="shared" si="11"/>
        <v>10.967464890232103</v>
      </c>
      <c r="H71" s="2">
        <f t="shared" si="11"/>
        <v>6.2657045353635796</v>
      </c>
      <c r="M71" s="4">
        <f t="shared" si="22"/>
        <v>-3.9693999999999998</v>
      </c>
      <c r="N71" s="4">
        <f t="shared" si="18"/>
        <v>0</v>
      </c>
      <c r="O71" s="4">
        <f t="shared" si="19"/>
        <v>8.8123580393014951</v>
      </c>
      <c r="P71" s="4">
        <f t="shared" si="20"/>
        <v>1.4227464960620846</v>
      </c>
      <c r="Q71" s="5">
        <f t="shared" si="21"/>
        <v>526.21219048894363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7"/>
        <v>59065.961018259106</v>
      </c>
      <c r="F72" s="1">
        <f>Q72</f>
        <v>536.73688043337427</v>
      </c>
      <c r="G72" s="6">
        <f t="shared" si="11"/>
        <v>10.986410081770178</v>
      </c>
      <c r="H72" s="2">
        <f t="shared" si="11"/>
        <v>6.2855079938581611</v>
      </c>
      <c r="M72" s="4">
        <f t="shared" si="22"/>
        <v>-3.9693999999999998</v>
      </c>
      <c r="N72" s="4">
        <f t="shared" si="18"/>
        <v>0</v>
      </c>
      <c r="O72" s="4">
        <f t="shared" si="19"/>
        <v>8.8275805007023376</v>
      </c>
      <c r="P72" s="4">
        <f t="shared" si="20"/>
        <v>1.4273274931558235</v>
      </c>
      <c r="Q72" s="5">
        <f>EXP(M72+N72+O72+P72)</f>
        <v>536.73688043337427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8EF7C-A316-43C0-BEF3-2630B6B5F1E3}">
  <dimension ref="A1:Q72"/>
  <sheetViews>
    <sheetView tabSelected="1" workbookViewId="0">
      <selection activeCell="J10" sqref="J10"/>
    </sheetView>
  </sheetViews>
  <sheetFormatPr defaultRowHeight="14.5" x14ac:dyDescent="0.35"/>
  <cols>
    <col min="9" max="9" width="12.6328125" bestFit="1" customWidth="1"/>
    <col min="17" max="17" width="9.9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t="s">
        <v>9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35">
      <c r="A2">
        <v>1980</v>
      </c>
      <c r="B2">
        <v>75244937.469999999</v>
      </c>
      <c r="C2">
        <v>11178.816989999999</v>
      </c>
      <c r="D2">
        <v>809000</v>
      </c>
      <c r="E2" s="1">
        <f>B2/C2</f>
        <v>6731.0286533280123</v>
      </c>
      <c r="F2" s="1">
        <f>D2/C2</f>
        <v>72.369017287221908</v>
      </c>
      <c r="G2" s="2">
        <f>LN(E2)</f>
        <v>8.8144832569215765</v>
      </c>
      <c r="H2" s="2">
        <f>LN(F2)</f>
        <v>4.2817782697782674</v>
      </c>
      <c r="Q2" s="1"/>
    </row>
    <row r="3" spans="1:17" x14ac:dyDescent="0.35">
      <c r="A3">
        <v>1981</v>
      </c>
      <c r="B3">
        <v>78802559.989999995</v>
      </c>
      <c r="C3">
        <v>11348.441989999999</v>
      </c>
      <c r="D3">
        <v>724000</v>
      </c>
      <c r="E3" s="1">
        <f t="shared" ref="E3:E66" si="0">B3/C3</f>
        <v>6943.9100150874547</v>
      </c>
      <c r="F3" s="1">
        <f t="shared" ref="F3:F37" si="1">D3/C3</f>
        <v>63.797303686089514</v>
      </c>
      <c r="G3" s="2">
        <f t="shared" ref="G3:H40" si="2">LN(E3)</f>
        <v>8.8456202975994618</v>
      </c>
      <c r="H3" s="2">
        <f t="shared" si="2"/>
        <v>4.1557109274841633</v>
      </c>
      <c r="I3" s="2">
        <f>H2</f>
        <v>4.2817782697782674</v>
      </c>
      <c r="J3" s="3" t="s">
        <v>10</v>
      </c>
      <c r="K3" s="7">
        <v>-3.9362840000000003E-2</v>
      </c>
      <c r="M3">
        <f>$K$6</f>
        <v>-12.757252129999999</v>
      </c>
      <c r="N3">
        <f>$K$3*(A4-$A$2+1)</f>
        <v>-0.11808852</v>
      </c>
      <c r="O3">
        <f>$K$4*G3</f>
        <v>17.019882074698334</v>
      </c>
      <c r="P3">
        <f>$K$5*H2</f>
        <v>0</v>
      </c>
      <c r="Q3" s="1">
        <f>EXP(M3+N3+O3+P3)</f>
        <v>63.088684354770258</v>
      </c>
    </row>
    <row r="4" spans="1:17" x14ac:dyDescent="0.35">
      <c r="A4">
        <v>1982</v>
      </c>
      <c r="B4">
        <v>70661594.540000007</v>
      </c>
      <c r="C4">
        <v>11527.27403</v>
      </c>
      <c r="D4">
        <v>334000</v>
      </c>
      <c r="E4" s="1">
        <f t="shared" si="0"/>
        <v>6129.9483603930603</v>
      </c>
      <c r="F4" s="1">
        <f t="shared" si="1"/>
        <v>28.974760132426553</v>
      </c>
      <c r="G4" s="2">
        <f t="shared" si="2"/>
        <v>8.720941604815339</v>
      </c>
      <c r="H4" s="2">
        <f t="shared" si="2"/>
        <v>3.3664251107593333</v>
      </c>
      <c r="I4" s="2">
        <f t="shared" ref="I4:I38" si="3">H3</f>
        <v>4.1557109274841633</v>
      </c>
      <c r="J4" s="3" t="s">
        <v>11</v>
      </c>
      <c r="K4" s="7">
        <v>1.92410272</v>
      </c>
      <c r="M4">
        <f>$K$6</f>
        <v>-12.757252129999999</v>
      </c>
      <c r="N4">
        <f t="shared" ref="N4:N66" si="4">$K$3*(A5-$A$2+1)</f>
        <v>-0.15745136000000001</v>
      </c>
      <c r="O4">
        <f>$K$4*G4</f>
        <v>16.779987462786359</v>
      </c>
      <c r="P4">
        <f>$K$5*H3</f>
        <v>0</v>
      </c>
      <c r="Q4" s="1">
        <f t="shared" ref="Q4:Q67" si="5">EXP(M4+N4+O4+P4)</f>
        <v>47.71682078747088</v>
      </c>
    </row>
    <row r="5" spans="1:17" x14ac:dyDescent="0.35">
      <c r="A5">
        <v>1983</v>
      </c>
      <c r="B5">
        <v>67980358.790000007</v>
      </c>
      <c r="C5">
        <v>11714.44195</v>
      </c>
      <c r="D5">
        <v>462000</v>
      </c>
      <c r="E5" s="1">
        <f t="shared" si="0"/>
        <v>5803.1239627253435</v>
      </c>
      <c r="F5" s="1">
        <f t="shared" si="1"/>
        <v>39.438498391295539</v>
      </c>
      <c r="G5" s="2">
        <f t="shared" si="2"/>
        <v>8.6661516657969031</v>
      </c>
      <c r="H5" s="2">
        <f t="shared" si="2"/>
        <v>3.6747424557666166</v>
      </c>
      <c r="I5" s="2">
        <f t="shared" si="3"/>
        <v>3.3664251107593333</v>
      </c>
      <c r="J5" s="3" t="s">
        <v>12</v>
      </c>
      <c r="K5" s="7">
        <v>0</v>
      </c>
      <c r="M5">
        <f t="shared" ref="M5:M68" si="6">$K$6</f>
        <v>-12.757252129999999</v>
      </c>
      <c r="N5">
        <f t="shared" si="4"/>
        <v>-0.19681420000000002</v>
      </c>
      <c r="O5">
        <f t="shared" ref="O5:O37" si="7">$K$4*G5</f>
        <v>16.674565992092354</v>
      </c>
      <c r="P5">
        <f t="shared" ref="P5:P68" si="8">$K$5*H4</f>
        <v>0</v>
      </c>
      <c r="Q5" s="1">
        <f t="shared" si="5"/>
        <v>41.285017514048725</v>
      </c>
    </row>
    <row r="6" spans="1:17" x14ac:dyDescent="0.35">
      <c r="A6">
        <v>1984</v>
      </c>
      <c r="B6">
        <v>73394748.439999998</v>
      </c>
      <c r="C6">
        <v>11908.188920000001</v>
      </c>
      <c r="D6">
        <v>628000</v>
      </c>
      <c r="E6" s="1">
        <f t="shared" si="0"/>
        <v>6163.3846198671154</v>
      </c>
      <c r="F6" s="1">
        <f t="shared" si="1"/>
        <v>52.736818689974221</v>
      </c>
      <c r="G6" s="2">
        <f t="shared" si="2"/>
        <v>8.7263813569116113</v>
      </c>
      <c r="H6" s="2">
        <f t="shared" si="2"/>
        <v>3.9653138584757861</v>
      </c>
      <c r="I6" s="2">
        <f t="shared" si="3"/>
        <v>3.6747424557666166</v>
      </c>
      <c r="J6" s="3" t="s">
        <v>9</v>
      </c>
      <c r="K6" s="7">
        <v>-12.757252129999999</v>
      </c>
      <c r="M6">
        <f t="shared" si="6"/>
        <v>-12.757252129999999</v>
      </c>
      <c r="N6">
        <f t="shared" si="4"/>
        <v>-0.23617704</v>
      </c>
      <c r="O6">
        <f t="shared" si="7"/>
        <v>16.790454104590921</v>
      </c>
      <c r="P6">
        <f t="shared" si="8"/>
        <v>0</v>
      </c>
      <c r="Q6" s="1">
        <f t="shared" si="5"/>
        <v>44.568393174943751</v>
      </c>
    </row>
    <row r="7" spans="1:17" x14ac:dyDescent="0.35">
      <c r="A7">
        <v>1985</v>
      </c>
      <c r="B7">
        <v>78613636.430000007</v>
      </c>
      <c r="C7">
        <v>12107.22507</v>
      </c>
      <c r="D7">
        <v>570000</v>
      </c>
      <c r="E7" s="1">
        <f t="shared" si="0"/>
        <v>6493.1176198907488</v>
      </c>
      <c r="F7" s="1">
        <f t="shared" si="1"/>
        <v>47.079326328241784</v>
      </c>
      <c r="G7" s="2">
        <f t="shared" si="2"/>
        <v>8.7784980672205499</v>
      </c>
      <c r="H7" s="2">
        <f t="shared" si="2"/>
        <v>3.8518339732039264</v>
      </c>
      <c r="I7" s="2">
        <f t="shared" si="3"/>
        <v>3.9653138584757861</v>
      </c>
      <c r="J7" s="3" t="s">
        <v>13</v>
      </c>
      <c r="K7">
        <v>1980</v>
      </c>
      <c r="M7">
        <f t="shared" si="6"/>
        <v>-12.757252129999999</v>
      </c>
      <c r="N7">
        <f t="shared" si="4"/>
        <v>-0.27553988000000001</v>
      </c>
      <c r="O7">
        <f t="shared" si="7"/>
        <v>16.890732008653803</v>
      </c>
      <c r="P7">
        <f t="shared" si="8"/>
        <v>0</v>
      </c>
      <c r="Q7" s="1">
        <f t="shared" si="5"/>
        <v>47.367673324130052</v>
      </c>
    </row>
    <row r="8" spans="1:17" x14ac:dyDescent="0.35">
      <c r="A8">
        <v>1986</v>
      </c>
      <c r="B8">
        <v>83006565.659999996</v>
      </c>
      <c r="C8">
        <v>12310.6659</v>
      </c>
      <c r="D8">
        <v>632000</v>
      </c>
      <c r="E8" s="1">
        <f t="shared" si="0"/>
        <v>6742.6544050716211</v>
      </c>
      <c r="F8" s="1">
        <f t="shared" si="1"/>
        <v>51.337596612056544</v>
      </c>
      <c r="G8" s="2">
        <f t="shared" si="2"/>
        <v>8.8162089550218479</v>
      </c>
      <c r="H8" s="2">
        <f t="shared" si="2"/>
        <v>3.9384233611812043</v>
      </c>
      <c r="I8" s="2">
        <f t="shared" si="3"/>
        <v>3.8518339732039264</v>
      </c>
      <c r="M8">
        <f t="shared" si="6"/>
        <v>-12.757252129999999</v>
      </c>
      <c r="N8">
        <f t="shared" si="4"/>
        <v>-0.31490272000000002</v>
      </c>
      <c r="O8">
        <f t="shared" si="7"/>
        <v>16.963291630445894</v>
      </c>
      <c r="P8">
        <f t="shared" si="8"/>
        <v>0</v>
      </c>
      <c r="Q8" s="1">
        <f t="shared" si="5"/>
        <v>48.966519078132471</v>
      </c>
    </row>
    <row r="9" spans="1:17" x14ac:dyDescent="0.35">
      <c r="A9">
        <v>1987</v>
      </c>
      <c r="B9">
        <v>88473324.849999994</v>
      </c>
      <c r="C9">
        <v>12518.92993</v>
      </c>
      <c r="D9">
        <v>818000</v>
      </c>
      <c r="E9" s="1">
        <f t="shared" si="0"/>
        <v>7067.1635151487735</v>
      </c>
      <c r="F9" s="1">
        <f t="shared" si="1"/>
        <v>65.341047882995852</v>
      </c>
      <c r="G9" s="2">
        <f t="shared" si="2"/>
        <v>8.8632144782679188</v>
      </c>
      <c r="H9" s="2">
        <f t="shared" si="2"/>
        <v>4.1796204434333051</v>
      </c>
      <c r="I9" s="2">
        <f t="shared" si="3"/>
        <v>3.9384233611812043</v>
      </c>
      <c r="M9">
        <f t="shared" si="6"/>
        <v>-12.757252129999999</v>
      </c>
      <c r="N9">
        <f t="shared" si="4"/>
        <v>-0.35426556000000003</v>
      </c>
      <c r="O9">
        <f t="shared" si="7"/>
        <v>17.053735085578683</v>
      </c>
      <c r="P9">
        <f t="shared" si="8"/>
        <v>0</v>
      </c>
      <c r="Q9" s="1">
        <f t="shared" si="5"/>
        <v>51.532743181796107</v>
      </c>
    </row>
    <row r="10" spans="1:17" x14ac:dyDescent="0.35">
      <c r="A10">
        <v>1988</v>
      </c>
      <c r="B10">
        <v>94934831.269999996</v>
      </c>
      <c r="C10">
        <v>12733.40897</v>
      </c>
      <c r="D10">
        <v>1026000</v>
      </c>
      <c r="E10" s="1">
        <f t="shared" si="0"/>
        <v>7455.5707347236794</v>
      </c>
      <c r="F10" s="1">
        <f t="shared" si="1"/>
        <v>80.575437608048489</v>
      </c>
      <c r="G10" s="2">
        <f t="shared" si="2"/>
        <v>8.9167167815754773</v>
      </c>
      <c r="H10" s="2">
        <f t="shared" si="2"/>
        <v>4.3891938587515806</v>
      </c>
      <c r="I10" s="2">
        <f t="shared" si="3"/>
        <v>4.1796204434333051</v>
      </c>
      <c r="M10">
        <f t="shared" si="6"/>
        <v>-12.757252129999999</v>
      </c>
      <c r="N10">
        <f t="shared" si="4"/>
        <v>-0.39362840000000004</v>
      </c>
      <c r="O10">
        <f t="shared" si="7"/>
        <v>17.156679012899023</v>
      </c>
      <c r="P10">
        <f t="shared" si="8"/>
        <v>0</v>
      </c>
      <c r="Q10" s="1">
        <f t="shared" si="5"/>
        <v>54.91565610959772</v>
      </c>
    </row>
    <row r="11" spans="1:17" x14ac:dyDescent="0.35">
      <c r="A11">
        <v>1989</v>
      </c>
      <c r="B11">
        <v>104953435.5</v>
      </c>
      <c r="C11">
        <v>12956.087960000001</v>
      </c>
      <c r="D11">
        <v>1008000</v>
      </c>
      <c r="E11" s="1">
        <f t="shared" si="0"/>
        <v>8100.7041495880667</v>
      </c>
      <c r="F11" s="1">
        <f t="shared" si="1"/>
        <v>77.801262473059026</v>
      </c>
      <c r="G11" s="2">
        <f t="shared" si="2"/>
        <v>8.9997062689300673</v>
      </c>
      <c r="H11" s="2">
        <f t="shared" si="2"/>
        <v>4.354157658212829</v>
      </c>
      <c r="I11" s="2">
        <f t="shared" si="3"/>
        <v>4.3891938587515806</v>
      </c>
      <c r="M11">
        <f t="shared" si="6"/>
        <v>-12.757252129999999</v>
      </c>
      <c r="N11">
        <f t="shared" si="4"/>
        <v>-0.43299124000000005</v>
      </c>
      <c r="O11">
        <f t="shared" si="7"/>
        <v>17.316359311249393</v>
      </c>
      <c r="P11">
        <f t="shared" si="8"/>
        <v>0</v>
      </c>
      <c r="Q11" s="1">
        <f t="shared" si="5"/>
        <v>61.936888627814511</v>
      </c>
    </row>
    <row r="12" spans="1:17" x14ac:dyDescent="0.35">
      <c r="A12">
        <v>1990</v>
      </c>
      <c r="B12">
        <v>125464694.3</v>
      </c>
      <c r="C12">
        <v>13242</v>
      </c>
      <c r="D12">
        <v>930000</v>
      </c>
      <c r="E12" s="1">
        <f t="shared" si="0"/>
        <v>9474.7541383476819</v>
      </c>
      <c r="F12" s="1">
        <f t="shared" si="1"/>
        <v>70.231082917988218</v>
      </c>
      <c r="G12" s="2">
        <f t="shared" si="2"/>
        <v>9.1563860811546132</v>
      </c>
      <c r="H12" s="2">
        <f t="shared" si="2"/>
        <v>4.2517909896446469</v>
      </c>
      <c r="I12" s="2">
        <f t="shared" si="3"/>
        <v>4.354157658212829</v>
      </c>
      <c r="M12">
        <f t="shared" si="6"/>
        <v>-12.757252129999999</v>
      </c>
      <c r="N12">
        <f t="shared" si="4"/>
        <v>-0.47235408000000001</v>
      </c>
      <c r="O12">
        <f t="shared" si="7"/>
        <v>17.617827364119734</v>
      </c>
      <c r="P12">
        <f t="shared" si="8"/>
        <v>0</v>
      </c>
      <c r="Q12" s="1">
        <f t="shared" si="5"/>
        <v>80.497099612716113</v>
      </c>
    </row>
    <row r="13" spans="1:17" x14ac:dyDescent="0.35">
      <c r="A13">
        <v>1991</v>
      </c>
      <c r="B13">
        <v>135256451.09999999</v>
      </c>
      <c r="C13">
        <v>13457</v>
      </c>
      <c r="D13">
        <v>1131000</v>
      </c>
      <c r="E13" s="1">
        <f t="shared" si="0"/>
        <v>10051.010708181615</v>
      </c>
      <c r="F13" s="1">
        <f t="shared" si="1"/>
        <v>84.045478189789705</v>
      </c>
      <c r="G13" s="2">
        <f t="shared" si="2"/>
        <v>9.2154284764088725</v>
      </c>
      <c r="H13" s="2">
        <f t="shared" si="2"/>
        <v>4.4313580593567163</v>
      </c>
      <c r="I13" s="2">
        <f t="shared" si="3"/>
        <v>4.2517909896446469</v>
      </c>
      <c r="M13">
        <f t="shared" si="6"/>
        <v>-12.757252129999999</v>
      </c>
      <c r="N13">
        <f t="shared" si="4"/>
        <v>-0.51171692000000002</v>
      </c>
      <c r="O13">
        <f t="shared" si="7"/>
        <v>17.731430997423768</v>
      </c>
      <c r="P13">
        <f t="shared" si="8"/>
        <v>0</v>
      </c>
      <c r="Q13" s="1">
        <f t="shared" si="5"/>
        <v>86.70069912017027</v>
      </c>
    </row>
    <row r="14" spans="1:17" x14ac:dyDescent="0.35">
      <c r="A14">
        <v>1992</v>
      </c>
      <c r="B14">
        <v>150360143.69999999</v>
      </c>
      <c r="C14">
        <v>13671</v>
      </c>
      <c r="D14">
        <v>1440000</v>
      </c>
      <c r="E14" s="1">
        <f t="shared" si="0"/>
        <v>10998.474412991001</v>
      </c>
      <c r="F14" s="1">
        <f t="shared" si="1"/>
        <v>105.33245556287031</v>
      </c>
      <c r="G14" s="2">
        <f t="shared" si="2"/>
        <v>9.3055118524341065</v>
      </c>
      <c r="H14" s="2">
        <f t="shared" si="2"/>
        <v>4.6571215916201911</v>
      </c>
      <c r="I14" s="2">
        <f t="shared" si="3"/>
        <v>4.4313580593567163</v>
      </c>
      <c r="M14">
        <f t="shared" si="6"/>
        <v>-12.757252129999999</v>
      </c>
      <c r="N14">
        <f t="shared" si="4"/>
        <v>-0.55107976000000003</v>
      </c>
      <c r="O14">
        <f t="shared" si="7"/>
        <v>17.904760666260703</v>
      </c>
      <c r="P14">
        <f t="shared" si="8"/>
        <v>0</v>
      </c>
      <c r="Q14" s="1">
        <f t="shared" si="5"/>
        <v>99.129668531236064</v>
      </c>
    </row>
    <row r="15" spans="1:17" x14ac:dyDescent="0.35">
      <c r="A15">
        <v>1993</v>
      </c>
      <c r="B15">
        <v>160267048.5</v>
      </c>
      <c r="C15">
        <v>13883</v>
      </c>
      <c r="D15">
        <v>1607000</v>
      </c>
      <c r="E15" s="1">
        <f t="shared" si="0"/>
        <v>11544.12219981272</v>
      </c>
      <c r="F15" s="1">
        <f t="shared" si="1"/>
        <v>115.75307930562559</v>
      </c>
      <c r="G15" s="2">
        <f t="shared" si="2"/>
        <v>9.3539316859670425</v>
      </c>
      <c r="H15" s="2">
        <f t="shared" si="2"/>
        <v>4.7514592956848469</v>
      </c>
      <c r="I15" s="2">
        <f t="shared" si="3"/>
        <v>4.6571215916201911</v>
      </c>
      <c r="M15">
        <f t="shared" si="6"/>
        <v>-12.757252129999999</v>
      </c>
      <c r="N15">
        <f t="shared" si="4"/>
        <v>-0.59044260000000004</v>
      </c>
      <c r="O15">
        <f t="shared" si="7"/>
        <v>17.997925399663373</v>
      </c>
      <c r="P15">
        <f t="shared" si="8"/>
        <v>0</v>
      </c>
      <c r="Q15" s="1">
        <f t="shared" si="5"/>
        <v>104.60911294314998</v>
      </c>
    </row>
    <row r="16" spans="1:17" x14ac:dyDescent="0.35">
      <c r="A16">
        <v>1994</v>
      </c>
      <c r="B16">
        <v>168328798.30000001</v>
      </c>
      <c r="C16">
        <v>14091</v>
      </c>
      <c r="D16">
        <v>1549000</v>
      </c>
      <c r="E16" s="1">
        <f t="shared" si="0"/>
        <v>11945.837648144206</v>
      </c>
      <c r="F16" s="1">
        <f t="shared" si="1"/>
        <v>109.92832304307714</v>
      </c>
      <c r="G16" s="2">
        <f t="shared" si="2"/>
        <v>9.3881381827214305</v>
      </c>
      <c r="H16" s="2">
        <f t="shared" si="2"/>
        <v>4.6998285447039008</v>
      </c>
      <c r="I16" s="2">
        <f t="shared" si="3"/>
        <v>4.7514592956848469</v>
      </c>
      <c r="M16">
        <f t="shared" si="6"/>
        <v>-12.757252129999999</v>
      </c>
      <c r="N16">
        <f t="shared" si="4"/>
        <v>-0.62980544000000005</v>
      </c>
      <c r="O16">
        <f t="shared" si="7"/>
        <v>18.06374221311016</v>
      </c>
      <c r="P16">
        <f t="shared" si="8"/>
        <v>0</v>
      </c>
      <c r="Q16" s="1">
        <f t="shared" si="5"/>
        <v>107.41336794707857</v>
      </c>
    </row>
    <row r="17" spans="1:17" x14ac:dyDescent="0.35">
      <c r="A17">
        <v>1995</v>
      </c>
      <c r="B17">
        <v>183366107.90000001</v>
      </c>
      <c r="C17">
        <v>14297</v>
      </c>
      <c r="D17">
        <v>1683000</v>
      </c>
      <c r="E17" s="1">
        <f t="shared" si="0"/>
        <v>12825.495411624817</v>
      </c>
      <c r="F17" s="1">
        <f t="shared" si="1"/>
        <v>117.71700356718192</v>
      </c>
      <c r="G17" s="2">
        <f t="shared" si="2"/>
        <v>9.4591902978796352</v>
      </c>
      <c r="H17" s="2">
        <f t="shared" si="2"/>
        <v>4.7682834691437792</v>
      </c>
      <c r="I17" s="2">
        <f t="shared" si="3"/>
        <v>4.6998285447039008</v>
      </c>
      <c r="M17">
        <f t="shared" si="6"/>
        <v>-12.757252129999999</v>
      </c>
      <c r="N17">
        <f t="shared" si="4"/>
        <v>-0.66916828000000006</v>
      </c>
      <c r="O17">
        <f t="shared" si="7"/>
        <v>18.200453781147818</v>
      </c>
      <c r="P17">
        <f t="shared" si="8"/>
        <v>0</v>
      </c>
      <c r="Q17" s="1">
        <f t="shared" si="5"/>
        <v>118.39581447981526</v>
      </c>
    </row>
    <row r="18" spans="1:17" x14ac:dyDescent="0.35">
      <c r="A18">
        <v>1996</v>
      </c>
      <c r="B18">
        <v>195840351.30000001</v>
      </c>
      <c r="C18">
        <v>14498</v>
      </c>
      <c r="D18">
        <v>2159000</v>
      </c>
      <c r="E18" s="1">
        <f t="shared" si="0"/>
        <v>13508.09430955994</v>
      </c>
      <c r="F18" s="1">
        <f t="shared" si="1"/>
        <v>148.9170920126914</v>
      </c>
      <c r="G18" s="2">
        <f t="shared" si="2"/>
        <v>9.5110443632370778</v>
      </c>
      <c r="H18" s="2">
        <f t="shared" si="2"/>
        <v>5.0033897216361209</v>
      </c>
      <c r="I18" s="2">
        <f t="shared" si="3"/>
        <v>4.7682834691437792</v>
      </c>
      <c r="M18">
        <f t="shared" si="6"/>
        <v>-12.757252129999999</v>
      </c>
      <c r="N18">
        <f t="shared" si="4"/>
        <v>-0.70853112000000007</v>
      </c>
      <c r="O18">
        <f t="shared" si="7"/>
        <v>18.300226329345129</v>
      </c>
      <c r="P18">
        <f t="shared" si="8"/>
        <v>0</v>
      </c>
      <c r="Q18" s="1">
        <f t="shared" si="5"/>
        <v>125.7685206121693</v>
      </c>
    </row>
    <row r="19" spans="1:17" x14ac:dyDescent="0.35">
      <c r="A19">
        <v>1997</v>
      </c>
      <c r="B19">
        <v>210387156.80000001</v>
      </c>
      <c r="C19">
        <v>14695</v>
      </c>
      <c r="D19">
        <v>2321000</v>
      </c>
      <c r="E19" s="1">
        <f t="shared" si="0"/>
        <v>14316.921184076216</v>
      </c>
      <c r="F19" s="1">
        <f t="shared" si="1"/>
        <v>157.94487921061585</v>
      </c>
      <c r="G19" s="2">
        <f t="shared" si="2"/>
        <v>9.5691974162865883</v>
      </c>
      <c r="H19" s="2">
        <f t="shared" si="2"/>
        <v>5.0622461064035562</v>
      </c>
      <c r="I19" s="2">
        <f t="shared" si="3"/>
        <v>5.0033897216361209</v>
      </c>
      <c r="M19">
        <f t="shared" si="6"/>
        <v>-12.757252129999999</v>
      </c>
      <c r="N19">
        <f t="shared" si="4"/>
        <v>-0.74789396000000008</v>
      </c>
      <c r="O19">
        <f t="shared" si="7"/>
        <v>18.412118776893998</v>
      </c>
      <c r="P19">
        <f t="shared" si="8"/>
        <v>0</v>
      </c>
      <c r="Q19" s="1">
        <f t="shared" si="5"/>
        <v>135.22941234696927</v>
      </c>
    </row>
    <row r="20" spans="1:17" x14ac:dyDescent="0.35">
      <c r="A20">
        <v>1998</v>
      </c>
      <c r="B20">
        <v>219485516.69999999</v>
      </c>
      <c r="C20">
        <v>14887</v>
      </c>
      <c r="D20">
        <v>2214000</v>
      </c>
      <c r="E20" s="1">
        <f t="shared" si="0"/>
        <v>14743.434990259957</v>
      </c>
      <c r="F20" s="1">
        <f t="shared" si="1"/>
        <v>148.72036004567744</v>
      </c>
      <c r="G20" s="2">
        <f t="shared" si="2"/>
        <v>9.5985531772819517</v>
      </c>
      <c r="H20" s="2">
        <f t="shared" si="2"/>
        <v>5.0020677643736624</v>
      </c>
      <c r="I20" s="2">
        <f t="shared" si="3"/>
        <v>5.0622461064035562</v>
      </c>
      <c r="M20">
        <f t="shared" si="6"/>
        <v>-12.757252129999999</v>
      </c>
      <c r="N20">
        <f t="shared" si="4"/>
        <v>-0.78725680000000009</v>
      </c>
      <c r="O20">
        <f t="shared" si="7"/>
        <v>18.468602276472847</v>
      </c>
      <c r="P20">
        <f t="shared" si="8"/>
        <v>0</v>
      </c>
      <c r="Q20" s="1">
        <f t="shared" si="5"/>
        <v>137.56456169024659</v>
      </c>
    </row>
    <row r="21" spans="1:17" x14ac:dyDescent="0.35">
      <c r="A21">
        <v>1999</v>
      </c>
      <c r="B21">
        <v>218581025.30000001</v>
      </c>
      <c r="C21">
        <v>15077</v>
      </c>
      <c r="D21">
        <v>1737000</v>
      </c>
      <c r="E21" s="1">
        <f t="shared" si="0"/>
        <v>14497.647098229092</v>
      </c>
      <c r="F21" s="1">
        <f t="shared" si="1"/>
        <v>115.20859587451085</v>
      </c>
      <c r="G21" s="2">
        <f t="shared" si="2"/>
        <v>9.5817416461539633</v>
      </c>
      <c r="H21" s="2">
        <f t="shared" si="2"/>
        <v>4.7467443624443231</v>
      </c>
      <c r="I21" s="2">
        <f t="shared" si="3"/>
        <v>5.0020677643736624</v>
      </c>
      <c r="M21">
        <f t="shared" si="6"/>
        <v>-12.757252129999999</v>
      </c>
      <c r="N21">
        <f t="shared" si="4"/>
        <v>-0.8266196400000001</v>
      </c>
      <c r="O21">
        <f t="shared" si="7"/>
        <v>18.436255163702118</v>
      </c>
      <c r="P21">
        <f t="shared" si="8"/>
        <v>0</v>
      </c>
      <c r="Q21" s="1">
        <f t="shared" si="5"/>
        <v>128.04520859394074</v>
      </c>
    </row>
    <row r="22" spans="1:17" x14ac:dyDescent="0.35">
      <c r="A22">
        <v>2000</v>
      </c>
      <c r="B22">
        <v>230224701.90000001</v>
      </c>
      <c r="C22">
        <v>15263</v>
      </c>
      <c r="D22">
        <v>1977000</v>
      </c>
      <c r="E22" s="1">
        <f t="shared" si="0"/>
        <v>15083.843405621437</v>
      </c>
      <c r="F22" s="1">
        <f t="shared" si="1"/>
        <v>129.52892616130512</v>
      </c>
      <c r="G22" s="2">
        <f t="shared" si="2"/>
        <v>9.6213794768354592</v>
      </c>
      <c r="H22" s="2">
        <f t="shared" si="2"/>
        <v>4.8639042242376318</v>
      </c>
      <c r="I22" s="2">
        <f t="shared" si="3"/>
        <v>4.7467443624443231</v>
      </c>
      <c r="M22">
        <f t="shared" si="6"/>
        <v>-12.757252129999999</v>
      </c>
      <c r="N22">
        <f t="shared" si="4"/>
        <v>-0.86598248000000011</v>
      </c>
      <c r="O22">
        <f t="shared" si="7"/>
        <v>18.512522421531283</v>
      </c>
      <c r="P22">
        <f t="shared" si="8"/>
        <v>0</v>
      </c>
      <c r="Q22" s="1">
        <f t="shared" si="5"/>
        <v>132.85891975881754</v>
      </c>
    </row>
    <row r="23" spans="1:17" x14ac:dyDescent="0.35">
      <c r="A23">
        <v>2001</v>
      </c>
      <c r="B23">
        <v>237829132.69999999</v>
      </c>
      <c r="C23">
        <v>15445</v>
      </c>
      <c r="D23">
        <v>2278000</v>
      </c>
      <c r="E23" s="1">
        <f t="shared" si="0"/>
        <v>15398.454690838458</v>
      </c>
      <c r="F23" s="1">
        <f t="shared" si="1"/>
        <v>147.49109744253803</v>
      </c>
      <c r="G23" s="2">
        <f t="shared" si="2"/>
        <v>9.6420224386160989</v>
      </c>
      <c r="H23" s="2">
        <f t="shared" si="2"/>
        <v>4.9937678176365825</v>
      </c>
      <c r="I23" s="2">
        <f t="shared" si="3"/>
        <v>4.8639042242376318</v>
      </c>
      <c r="M23">
        <f t="shared" si="6"/>
        <v>-12.757252129999999</v>
      </c>
      <c r="N23">
        <f t="shared" si="4"/>
        <v>-0.90534532000000012</v>
      </c>
      <c r="O23">
        <f t="shared" si="7"/>
        <v>18.552241600442269</v>
      </c>
      <c r="P23">
        <f t="shared" si="8"/>
        <v>0</v>
      </c>
      <c r="Q23" s="1">
        <f t="shared" si="5"/>
        <v>132.90627099764239</v>
      </c>
    </row>
    <row r="24" spans="1:17" x14ac:dyDescent="0.35">
      <c r="A24">
        <v>2002</v>
      </c>
      <c r="B24">
        <v>245218413.80000001</v>
      </c>
      <c r="C24">
        <v>15623</v>
      </c>
      <c r="D24">
        <v>2270000</v>
      </c>
      <c r="E24" s="1">
        <f t="shared" si="0"/>
        <v>15695.987569608911</v>
      </c>
      <c r="F24" s="1">
        <f t="shared" si="1"/>
        <v>145.29859822057225</v>
      </c>
      <c r="G24" s="2">
        <f t="shared" si="2"/>
        <v>9.6611603898584058</v>
      </c>
      <c r="H24" s="2">
        <f t="shared" si="2"/>
        <v>4.9787909230456826</v>
      </c>
      <c r="I24" s="2">
        <f t="shared" si="3"/>
        <v>4.9937678176365825</v>
      </c>
      <c r="M24">
        <f t="shared" si="6"/>
        <v>-12.757252129999999</v>
      </c>
      <c r="N24">
        <f t="shared" si="4"/>
        <v>-0.94470816000000002</v>
      </c>
      <c r="O24">
        <f t="shared" si="7"/>
        <v>18.589064984482821</v>
      </c>
      <c r="P24">
        <f t="shared" si="8"/>
        <v>0</v>
      </c>
      <c r="Q24" s="1">
        <f t="shared" si="5"/>
        <v>132.56918955859277</v>
      </c>
    </row>
    <row r="25" spans="1:17" x14ac:dyDescent="0.35">
      <c r="A25">
        <v>2003</v>
      </c>
      <c r="B25">
        <v>255250416</v>
      </c>
      <c r="C25">
        <v>15800</v>
      </c>
      <c r="D25">
        <v>2290000</v>
      </c>
      <c r="E25" s="1">
        <f t="shared" si="0"/>
        <v>16155.089620253164</v>
      </c>
      <c r="F25" s="1">
        <f t="shared" si="1"/>
        <v>144.9367088607595</v>
      </c>
      <c r="G25" s="2">
        <f t="shared" si="2"/>
        <v>9.6899904257673928</v>
      </c>
      <c r="H25" s="2">
        <f t="shared" si="2"/>
        <v>4.976297156515364</v>
      </c>
      <c r="I25" s="2">
        <f t="shared" si="3"/>
        <v>4.9787909230456826</v>
      </c>
      <c r="M25">
        <f t="shared" si="6"/>
        <v>-12.757252129999999</v>
      </c>
      <c r="N25">
        <f t="shared" si="4"/>
        <v>-0.98407100000000003</v>
      </c>
      <c r="O25">
        <f t="shared" si="7"/>
        <v>18.644536934992999</v>
      </c>
      <c r="P25">
        <f t="shared" si="8"/>
        <v>0</v>
      </c>
      <c r="Q25" s="1">
        <f t="shared" si="5"/>
        <v>134.7220551017777</v>
      </c>
    </row>
    <row r="26" spans="1:17" x14ac:dyDescent="0.35">
      <c r="A26">
        <v>2004</v>
      </c>
      <c r="B26">
        <v>273652796.10000002</v>
      </c>
      <c r="C26">
        <v>15974</v>
      </c>
      <c r="D26">
        <v>2690000</v>
      </c>
      <c r="E26" s="1">
        <f t="shared" si="0"/>
        <v>17131.137855264806</v>
      </c>
      <c r="F26" s="1">
        <f t="shared" si="1"/>
        <v>168.39864780267936</v>
      </c>
      <c r="G26" s="2">
        <f t="shared" si="2"/>
        <v>9.7486530138211211</v>
      </c>
      <c r="H26" s="2">
        <f t="shared" si="2"/>
        <v>5.126334072100688</v>
      </c>
      <c r="I26" s="2">
        <f t="shared" si="3"/>
        <v>4.976297156515364</v>
      </c>
      <c r="M26">
        <f t="shared" si="6"/>
        <v>-12.757252129999999</v>
      </c>
      <c r="N26">
        <f t="shared" si="4"/>
        <v>-1.02343384</v>
      </c>
      <c r="O26">
        <f t="shared" si="7"/>
        <v>18.757409780229416</v>
      </c>
      <c r="P26">
        <f t="shared" si="8"/>
        <v>0</v>
      </c>
      <c r="Q26" s="1">
        <f t="shared" si="5"/>
        <v>144.99855983943399</v>
      </c>
    </row>
    <row r="27" spans="1:17" x14ac:dyDescent="0.35">
      <c r="A27">
        <v>2005</v>
      </c>
      <c r="B27">
        <v>289368212.30000001</v>
      </c>
      <c r="C27">
        <v>16147</v>
      </c>
      <c r="D27">
        <v>2840000</v>
      </c>
      <c r="E27" s="1">
        <f t="shared" si="0"/>
        <v>17920.865318635042</v>
      </c>
      <c r="F27" s="1">
        <f t="shared" si="1"/>
        <v>175.88406515142131</v>
      </c>
      <c r="G27" s="2">
        <f t="shared" si="2"/>
        <v>9.7937209732333592</v>
      </c>
      <c r="H27" s="2">
        <f t="shared" si="2"/>
        <v>5.1698250572557676</v>
      </c>
      <c r="I27" s="2">
        <f t="shared" si="3"/>
        <v>5.126334072100688</v>
      </c>
      <c r="M27">
        <f t="shared" si="6"/>
        <v>-12.757252129999999</v>
      </c>
      <c r="N27">
        <f t="shared" si="4"/>
        <v>-1.0627966800000002</v>
      </c>
      <c r="O27">
        <f t="shared" si="7"/>
        <v>18.844125163519355</v>
      </c>
      <c r="P27">
        <f t="shared" si="8"/>
        <v>0</v>
      </c>
      <c r="Q27" s="1">
        <f t="shared" si="5"/>
        <v>152.02976948113135</v>
      </c>
    </row>
    <row r="28" spans="1:17" x14ac:dyDescent="0.35">
      <c r="A28">
        <v>2006</v>
      </c>
      <c r="B28">
        <v>307648112.60000002</v>
      </c>
      <c r="C28">
        <v>16319</v>
      </c>
      <c r="D28">
        <v>2770000</v>
      </c>
      <c r="E28" s="1">
        <f t="shared" si="0"/>
        <v>18852.142447453891</v>
      </c>
      <c r="F28" s="1">
        <f t="shared" si="1"/>
        <v>169.74079294074392</v>
      </c>
      <c r="G28" s="2">
        <f t="shared" si="2"/>
        <v>9.8443818441074722</v>
      </c>
      <c r="H28" s="2">
        <f t="shared" si="2"/>
        <v>5.1342725260325865</v>
      </c>
      <c r="I28" s="2">
        <f t="shared" si="3"/>
        <v>5.1698250572557676</v>
      </c>
      <c r="M28">
        <f t="shared" si="6"/>
        <v>-12.757252129999999</v>
      </c>
      <c r="N28">
        <f t="shared" si="4"/>
        <v>-1.1021595200000001</v>
      </c>
      <c r="O28">
        <f t="shared" si="7"/>
        <v>18.941601882965802</v>
      </c>
      <c r="P28">
        <f t="shared" si="8"/>
        <v>0</v>
      </c>
      <c r="Q28" s="1">
        <f t="shared" si="5"/>
        <v>161.12657447389446</v>
      </c>
    </row>
    <row r="29" spans="1:17" x14ac:dyDescent="0.35">
      <c r="A29">
        <v>2007</v>
      </c>
      <c r="B29">
        <v>322739250.80000001</v>
      </c>
      <c r="C29">
        <v>16491</v>
      </c>
      <c r="D29">
        <v>2765000</v>
      </c>
      <c r="E29" s="1">
        <f t="shared" si="0"/>
        <v>19570.629482748165</v>
      </c>
      <c r="F29" s="1">
        <f t="shared" si="1"/>
        <v>167.66721241889516</v>
      </c>
      <c r="G29" s="2">
        <f t="shared" si="2"/>
        <v>9.8817852255727736</v>
      </c>
      <c r="H29" s="2">
        <f t="shared" si="2"/>
        <v>5.1219811364098025</v>
      </c>
      <c r="I29" s="2">
        <f t="shared" si="3"/>
        <v>5.1342725260325865</v>
      </c>
      <c r="M29">
        <f t="shared" si="6"/>
        <v>-12.757252129999999</v>
      </c>
      <c r="N29">
        <f t="shared" si="4"/>
        <v>-1.1415223600000002</v>
      </c>
      <c r="O29">
        <f t="shared" si="7"/>
        <v>19.013569830980387</v>
      </c>
      <c r="P29">
        <f t="shared" si="8"/>
        <v>0</v>
      </c>
      <c r="Q29" s="1">
        <f t="shared" si="5"/>
        <v>166.46670858344885</v>
      </c>
    </row>
    <row r="30" spans="1:17" x14ac:dyDescent="0.35">
      <c r="A30">
        <v>2008</v>
      </c>
      <c r="B30">
        <v>334130431.30000001</v>
      </c>
      <c r="C30">
        <v>16661</v>
      </c>
      <c r="D30">
        <v>3005000</v>
      </c>
      <c r="E30" s="1">
        <f t="shared" si="0"/>
        <v>20054.644457115421</v>
      </c>
      <c r="F30" s="1">
        <f t="shared" si="1"/>
        <v>180.36132284976892</v>
      </c>
      <c r="G30" s="2">
        <f t="shared" si="2"/>
        <v>9.9062160496558498</v>
      </c>
      <c r="H30" s="2">
        <f t="shared" si="2"/>
        <v>5.1949621880223766</v>
      </c>
      <c r="I30" s="2">
        <f t="shared" si="3"/>
        <v>5.1219811364098025</v>
      </c>
      <c r="M30">
        <f t="shared" si="6"/>
        <v>-12.757252129999999</v>
      </c>
      <c r="N30">
        <f t="shared" si="4"/>
        <v>-1.1808852000000001</v>
      </c>
      <c r="O30">
        <f t="shared" si="7"/>
        <v>19.060577246050475</v>
      </c>
      <c r="P30">
        <f t="shared" si="8"/>
        <v>0</v>
      </c>
      <c r="Q30" s="1">
        <f t="shared" si="5"/>
        <v>167.74415237025335</v>
      </c>
    </row>
    <row r="31" spans="1:17" x14ac:dyDescent="0.35">
      <c r="A31">
        <v>2009</v>
      </c>
      <c r="B31">
        <v>328903831.30000001</v>
      </c>
      <c r="C31">
        <v>16829</v>
      </c>
      <c r="D31">
        <v>1960000</v>
      </c>
      <c r="E31" s="1">
        <f t="shared" si="0"/>
        <v>19543.872559272684</v>
      </c>
      <c r="F31" s="1">
        <f t="shared" si="1"/>
        <v>116.46562481430864</v>
      </c>
      <c r="G31" s="2">
        <f t="shared" si="2"/>
        <v>9.8804170922077965</v>
      </c>
      <c r="H31" s="2">
        <f t="shared" si="2"/>
        <v>4.757596163493627</v>
      </c>
      <c r="I31" s="2">
        <f t="shared" si="3"/>
        <v>5.1949621880223766</v>
      </c>
      <c r="M31">
        <f t="shared" si="6"/>
        <v>-12.757252129999999</v>
      </c>
      <c r="N31">
        <f t="shared" si="4"/>
        <v>-1.2202480400000002</v>
      </c>
      <c r="O31">
        <f t="shared" si="7"/>
        <v>19.010937401851514</v>
      </c>
      <c r="P31">
        <f t="shared" si="8"/>
        <v>0</v>
      </c>
      <c r="Q31" s="1">
        <f t="shared" si="5"/>
        <v>153.45958337231784</v>
      </c>
    </row>
    <row r="32" spans="1:17" x14ac:dyDescent="0.35">
      <c r="A32">
        <v>2010</v>
      </c>
      <c r="B32">
        <v>348125554.30000001</v>
      </c>
      <c r="C32">
        <v>16993</v>
      </c>
      <c r="D32">
        <v>2738000</v>
      </c>
      <c r="E32" s="1">
        <f t="shared" si="0"/>
        <v>20486.409362678751</v>
      </c>
      <c r="F32" s="1">
        <f t="shared" si="1"/>
        <v>161.12516918731242</v>
      </c>
      <c r="G32" s="2">
        <f t="shared" si="2"/>
        <v>9.9275169873546147</v>
      </c>
      <c r="H32" s="2">
        <f t="shared" si="2"/>
        <v>5.0821815112964259</v>
      </c>
      <c r="I32" s="2">
        <f t="shared" si="3"/>
        <v>4.757596163493627</v>
      </c>
      <c r="M32">
        <f t="shared" si="6"/>
        <v>-12.757252129999999</v>
      </c>
      <c r="N32">
        <f t="shared" si="4"/>
        <v>-1.2596108800000001</v>
      </c>
      <c r="O32">
        <f t="shared" si="7"/>
        <v>19.101562438215222</v>
      </c>
      <c r="P32">
        <f t="shared" si="8"/>
        <v>0</v>
      </c>
      <c r="Q32" s="1">
        <f t="shared" si="5"/>
        <v>161.53138016498812</v>
      </c>
    </row>
    <row r="33" spans="1:17" x14ac:dyDescent="0.35">
      <c r="A33">
        <v>2011</v>
      </c>
      <c r="B33">
        <v>369399224.39999998</v>
      </c>
      <c r="C33">
        <v>17153</v>
      </c>
      <c r="D33">
        <v>3148000</v>
      </c>
      <c r="E33" s="1">
        <f t="shared" si="0"/>
        <v>21535.546225150119</v>
      </c>
      <c r="F33" s="1">
        <f t="shared" si="1"/>
        <v>183.52474785751764</v>
      </c>
      <c r="G33" s="2">
        <f t="shared" si="2"/>
        <v>9.9774601616963778</v>
      </c>
      <c r="H33" s="2">
        <f t="shared" si="2"/>
        <v>5.2123495241096061</v>
      </c>
      <c r="I33" s="2">
        <f t="shared" si="3"/>
        <v>5.0821815112964259</v>
      </c>
      <c r="M33">
        <f t="shared" si="6"/>
        <v>-12.757252129999999</v>
      </c>
      <c r="N33">
        <f t="shared" si="4"/>
        <v>-1.29897372</v>
      </c>
      <c r="O33">
        <f t="shared" si="7"/>
        <v>19.197658235811641</v>
      </c>
      <c r="P33">
        <f t="shared" si="8"/>
        <v>0</v>
      </c>
      <c r="Q33" s="1">
        <f t="shared" si="5"/>
        <v>170.96047438059438</v>
      </c>
    </row>
    <row r="34" spans="1:17" x14ac:dyDescent="0.35">
      <c r="A34">
        <v>2012</v>
      </c>
      <c r="B34">
        <v>389046195</v>
      </c>
      <c r="C34">
        <v>17310</v>
      </c>
      <c r="D34">
        <v>3457000</v>
      </c>
      <c r="E34" s="1">
        <f t="shared" si="0"/>
        <v>22475.227902946273</v>
      </c>
      <c r="F34" s="1">
        <f t="shared" si="1"/>
        <v>199.71114962449451</v>
      </c>
      <c r="G34" s="2">
        <f t="shared" si="2"/>
        <v>10.020168999575228</v>
      </c>
      <c r="H34" s="2">
        <f t="shared" si="2"/>
        <v>5.2968720707335066</v>
      </c>
      <c r="I34" s="2">
        <f t="shared" si="3"/>
        <v>5.2123495241096061</v>
      </c>
      <c r="M34">
        <f t="shared" si="6"/>
        <v>-12.757252129999999</v>
      </c>
      <c r="N34">
        <f t="shared" si="4"/>
        <v>-1.3383365600000001</v>
      </c>
      <c r="O34">
        <f t="shared" si="7"/>
        <v>19.279834426942376</v>
      </c>
      <c r="P34">
        <f t="shared" si="8"/>
        <v>0</v>
      </c>
      <c r="Q34" s="1">
        <f t="shared" si="5"/>
        <v>178.43880921716504</v>
      </c>
    </row>
    <row r="35" spans="1:17" x14ac:dyDescent="0.35">
      <c r="A35">
        <v>2013</v>
      </c>
      <c r="B35">
        <v>404783130.30000001</v>
      </c>
      <c r="C35">
        <v>17463</v>
      </c>
      <c r="D35">
        <v>3105000</v>
      </c>
      <c r="E35" s="1">
        <f t="shared" si="0"/>
        <v>23179.472616388939</v>
      </c>
      <c r="F35" s="1">
        <f t="shared" si="1"/>
        <v>177.80450094485482</v>
      </c>
      <c r="G35" s="2">
        <f t="shared" si="2"/>
        <v>10.051022364969214</v>
      </c>
      <c r="H35" s="2">
        <f t="shared" si="2"/>
        <v>5.180684637409871</v>
      </c>
      <c r="I35" s="2">
        <f t="shared" si="3"/>
        <v>5.2968720707335066</v>
      </c>
      <c r="M35">
        <f t="shared" si="6"/>
        <v>-12.757252129999999</v>
      </c>
      <c r="N35">
        <f t="shared" si="4"/>
        <v>-1.3776994</v>
      </c>
      <c r="O35">
        <f t="shared" si="7"/>
        <v>19.339199471218098</v>
      </c>
      <c r="P35">
        <f t="shared" si="8"/>
        <v>0</v>
      </c>
      <c r="Q35" s="1">
        <f t="shared" si="5"/>
        <v>182.04391355066736</v>
      </c>
    </row>
    <row r="36" spans="1:17" x14ac:dyDescent="0.35">
      <c r="A36">
        <v>2014</v>
      </c>
      <c r="B36">
        <v>411934594.89999998</v>
      </c>
      <c r="C36">
        <v>17614</v>
      </c>
      <c r="D36">
        <v>3031000</v>
      </c>
      <c r="E36" s="1">
        <f t="shared" si="0"/>
        <v>23386.771596457362</v>
      </c>
      <c r="F36" s="1">
        <f t="shared" si="1"/>
        <v>172.0790280458726</v>
      </c>
      <c r="G36" s="2">
        <f t="shared" si="2"/>
        <v>10.059925825103523</v>
      </c>
      <c r="H36" s="2">
        <f t="shared" si="2"/>
        <v>5.1479538366745352</v>
      </c>
      <c r="I36" s="2">
        <f t="shared" si="3"/>
        <v>5.180684637409871</v>
      </c>
      <c r="M36">
        <f t="shared" si="6"/>
        <v>-12.757252129999999</v>
      </c>
      <c r="N36">
        <f t="shared" si="4"/>
        <v>-1.4170622400000001</v>
      </c>
      <c r="O36">
        <f t="shared" si="7"/>
        <v>19.356330643079932</v>
      </c>
      <c r="P36">
        <f t="shared" si="8"/>
        <v>0</v>
      </c>
      <c r="Q36" s="1">
        <f t="shared" si="5"/>
        <v>178.04142947684159</v>
      </c>
    </row>
    <row r="37" spans="1:17" x14ac:dyDescent="0.35">
      <c r="A37">
        <v>2015</v>
      </c>
      <c r="B37">
        <v>421430746.5</v>
      </c>
      <c r="C37">
        <v>17763</v>
      </c>
      <c r="D37">
        <v>3215000</v>
      </c>
      <c r="E37" s="1">
        <f t="shared" si="0"/>
        <v>23725.20106400946</v>
      </c>
      <c r="F37" s="1">
        <f t="shared" si="1"/>
        <v>180.99420142993864</v>
      </c>
      <c r="G37" s="2">
        <f t="shared" si="2"/>
        <v>10.074293098216062</v>
      </c>
      <c r="H37" s="2">
        <f t="shared" si="2"/>
        <v>5.1984649944539711</v>
      </c>
      <c r="I37" s="2">
        <f t="shared" si="3"/>
        <v>5.1479538366745352</v>
      </c>
      <c r="M37">
        <f t="shared" si="6"/>
        <v>-12.757252129999999</v>
      </c>
      <c r="N37">
        <f t="shared" si="4"/>
        <v>-1.45642508</v>
      </c>
      <c r="O37">
        <f t="shared" si="7"/>
        <v>19.383974752354753</v>
      </c>
      <c r="P37">
        <f t="shared" si="8"/>
        <v>0</v>
      </c>
      <c r="Q37" s="1">
        <f t="shared" si="5"/>
        <v>175.96718738681673</v>
      </c>
    </row>
    <row r="38" spans="1:17" x14ac:dyDescent="0.35">
      <c r="A38">
        <v>2016</v>
      </c>
      <c r="B38">
        <v>426765501.80000001</v>
      </c>
      <c r="C38">
        <v>17910</v>
      </c>
      <c r="D38">
        <v>3172000</v>
      </c>
      <c r="E38" s="1">
        <f t="shared" si="0"/>
        <v>23828.336225572308</v>
      </c>
      <c r="F38" s="1">
        <f>D38/C38</f>
        <v>177.107761027359</v>
      </c>
      <c r="G38" s="2">
        <f>LN(E38)</f>
        <v>10.078630749173296</v>
      </c>
      <c r="H38" s="2">
        <f t="shared" si="2"/>
        <v>5.176758366682118</v>
      </c>
      <c r="I38" s="2">
        <f t="shared" si="3"/>
        <v>5.1984649944539711</v>
      </c>
      <c r="M38">
        <f>$K$6</f>
        <v>-12.757252129999999</v>
      </c>
      <c r="N38">
        <f t="shared" si="4"/>
        <v>-1.4957879200000002</v>
      </c>
      <c r="O38">
        <f>$K$4*G38</f>
        <v>19.392320838359979</v>
      </c>
      <c r="P38">
        <f t="shared" si="8"/>
        <v>0</v>
      </c>
      <c r="Q38" s="1">
        <f t="shared" si="5"/>
        <v>170.59303169570663</v>
      </c>
    </row>
    <row r="39" spans="1:17" x14ac:dyDescent="0.35">
      <c r="A39" s="4">
        <v>2017</v>
      </c>
      <c r="B39" s="4">
        <v>433123906.60000002</v>
      </c>
      <c r="C39" s="4">
        <v>17910</v>
      </c>
      <c r="E39" s="5">
        <f>B39/C39</f>
        <v>24183.356035734228</v>
      </c>
      <c r="F39" s="1">
        <f>Q39</f>
        <v>168.74248743640027</v>
      </c>
      <c r="G39" s="6">
        <f t="shared" ref="G39:H72" si="9">LN(E39)</f>
        <v>10.093419908406053</v>
      </c>
      <c r="H39" s="2">
        <f t="shared" si="2"/>
        <v>5.1283738098662379</v>
      </c>
      <c r="M39" s="4">
        <f t="shared" si="6"/>
        <v>-12.757252129999999</v>
      </c>
      <c r="N39" s="4">
        <f t="shared" si="4"/>
        <v>-1.5351507600000001</v>
      </c>
      <c r="O39" s="4">
        <f t="shared" ref="O39:O72" si="10">$K$4*G39</f>
        <v>19.420776699866238</v>
      </c>
      <c r="P39" s="4">
        <f>$K$5*H38</f>
        <v>0</v>
      </c>
      <c r="Q39" s="5">
        <f t="shared" si="5"/>
        <v>168.74248743640027</v>
      </c>
    </row>
    <row r="40" spans="1:17" x14ac:dyDescent="0.35">
      <c r="A40" s="4">
        <v>2018</v>
      </c>
      <c r="B40" s="4">
        <v>457489274.69999999</v>
      </c>
      <c r="C40" s="4">
        <v>18055</v>
      </c>
      <c r="E40" s="5">
        <f t="shared" si="0"/>
        <v>25338.647172528385</v>
      </c>
      <c r="F40" s="1">
        <f t="shared" ref="F40:F71" si="11">Q40</f>
        <v>177.46997674295781</v>
      </c>
      <c r="G40" s="6">
        <f t="shared" si="9"/>
        <v>10.140086065414806</v>
      </c>
      <c r="H40" s="2">
        <f t="shared" si="2"/>
        <v>5.1788014494987262</v>
      </c>
      <c r="M40" s="4">
        <f t="shared" si="6"/>
        <v>-12.757252129999999</v>
      </c>
      <c r="N40" s="4">
        <f t="shared" si="4"/>
        <v>-1.5745136000000002</v>
      </c>
      <c r="O40" s="4">
        <f t="shared" si="10"/>
        <v>19.510567179498725</v>
      </c>
      <c r="P40" s="4">
        <f>$K$5*H39</f>
        <v>0</v>
      </c>
      <c r="Q40" s="5">
        <f t="shared" si="5"/>
        <v>177.46997674295781</v>
      </c>
    </row>
    <row r="41" spans="1:17" x14ac:dyDescent="0.35">
      <c r="A41" s="4">
        <v>2019</v>
      </c>
      <c r="B41" s="4">
        <v>482243933.10000002</v>
      </c>
      <c r="C41" s="4">
        <v>18197</v>
      </c>
      <c r="E41" s="5">
        <f t="shared" si="0"/>
        <v>26501.28774523273</v>
      </c>
      <c r="F41" s="1">
        <f t="shared" si="11"/>
        <v>186.00224505918149</v>
      </c>
      <c r="G41" s="6">
        <f t="shared" si="9"/>
        <v>10.184948604953382</v>
      </c>
      <c r="H41" s="2">
        <f t="shared" si="9"/>
        <v>5.22575874385101</v>
      </c>
      <c r="M41" s="4">
        <f t="shared" si="6"/>
        <v>-12.757252129999999</v>
      </c>
      <c r="N41" s="4">
        <f t="shared" si="4"/>
        <v>-1.6138764400000001</v>
      </c>
      <c r="O41" s="4">
        <f t="shared" si="10"/>
        <v>19.59688731385101</v>
      </c>
      <c r="P41" s="4">
        <f t="shared" si="8"/>
        <v>0</v>
      </c>
      <c r="Q41" s="5">
        <f t="shared" si="5"/>
        <v>186.00224505918149</v>
      </c>
    </row>
    <row r="42" spans="1:17" x14ac:dyDescent="0.35">
      <c r="A42" s="4">
        <v>2020</v>
      </c>
      <c r="B42" s="4">
        <v>507191163.80000001</v>
      </c>
      <c r="C42" s="4">
        <v>18336</v>
      </c>
      <c r="E42" s="5">
        <f t="shared" si="0"/>
        <v>27660.949160122163</v>
      </c>
      <c r="F42" s="1">
        <f t="shared" si="11"/>
        <v>194.18318791295482</v>
      </c>
      <c r="G42" s="6">
        <f t="shared" si="9"/>
        <v>10.227776919891099</v>
      </c>
      <c r="H42" s="2">
        <f t="shared" si="9"/>
        <v>5.2688019811156863</v>
      </c>
      <c r="M42" s="4">
        <f t="shared" si="6"/>
        <v>-12.757252129999999</v>
      </c>
      <c r="N42" s="4">
        <f t="shared" si="4"/>
        <v>-1.6532392800000002</v>
      </c>
      <c r="O42" s="4">
        <f t="shared" si="10"/>
        <v>19.679293391115685</v>
      </c>
      <c r="P42" s="4">
        <f t="shared" si="8"/>
        <v>0</v>
      </c>
      <c r="Q42" s="5">
        <f t="shared" si="5"/>
        <v>194.18318791295482</v>
      </c>
    </row>
    <row r="43" spans="1:17" x14ac:dyDescent="0.35">
      <c r="A43" s="4">
        <v>2021</v>
      </c>
      <c r="B43" s="4">
        <v>532183277.89999998</v>
      </c>
      <c r="C43" s="4">
        <v>18472</v>
      </c>
      <c r="E43" s="5">
        <f t="shared" si="0"/>
        <v>28810.268400822864</v>
      </c>
      <c r="F43" s="1">
        <f t="shared" si="11"/>
        <v>201.89944866488597</v>
      </c>
      <c r="G43" s="6">
        <f t="shared" si="9"/>
        <v>10.26848714427339</v>
      </c>
      <c r="H43" s="2">
        <f t="shared" si="9"/>
        <v>5.3077697945814624</v>
      </c>
      <c r="M43" s="4">
        <f t="shared" si="6"/>
        <v>-12.757252129999999</v>
      </c>
      <c r="N43" s="4">
        <f t="shared" si="4"/>
        <v>-1.6926021200000001</v>
      </c>
      <c r="O43" s="4">
        <f t="shared" si="10"/>
        <v>19.757624044581462</v>
      </c>
      <c r="P43" s="4">
        <f t="shared" si="8"/>
        <v>0</v>
      </c>
      <c r="Q43" s="5">
        <f t="shared" si="5"/>
        <v>201.89944866488597</v>
      </c>
    </row>
    <row r="44" spans="1:17" x14ac:dyDescent="0.35">
      <c r="A44" s="4">
        <v>2022</v>
      </c>
      <c r="B44" s="4">
        <v>557093007.39999998</v>
      </c>
      <c r="C44" s="4">
        <v>18605</v>
      </c>
      <c r="E44" s="5">
        <f t="shared" si="0"/>
        <v>29943.18771298038</v>
      </c>
      <c r="F44" s="1">
        <f t="shared" si="11"/>
        <v>209.05963669497226</v>
      </c>
      <c r="G44" s="6">
        <f t="shared" si="9"/>
        <v>10.307057122345512</v>
      </c>
      <c r="H44" s="2">
        <f t="shared" si="9"/>
        <v>5.3426195543003736</v>
      </c>
      <c r="M44" s="4">
        <f t="shared" si="6"/>
        <v>-12.757252129999999</v>
      </c>
      <c r="N44" s="4">
        <f t="shared" si="4"/>
        <v>-1.7319649600000002</v>
      </c>
      <c r="O44" s="4">
        <f t="shared" si="10"/>
        <v>19.831836644300374</v>
      </c>
      <c r="P44" s="4">
        <f t="shared" si="8"/>
        <v>0</v>
      </c>
      <c r="Q44" s="5">
        <f t="shared" si="5"/>
        <v>209.05963669497226</v>
      </c>
    </row>
    <row r="45" spans="1:17" x14ac:dyDescent="0.35">
      <c r="A45" s="4">
        <v>2023</v>
      </c>
      <c r="B45" s="4">
        <v>581818868.79999995</v>
      </c>
      <c r="C45" s="4">
        <v>18734</v>
      </c>
      <c r="E45" s="5">
        <f t="shared" si="0"/>
        <v>31056.841507419664</v>
      </c>
      <c r="F45" s="1">
        <f t="shared" si="11"/>
        <v>215.6204552445501</v>
      </c>
      <c r="G45" s="6">
        <f t="shared" si="9"/>
        <v>10.343574401493894</v>
      </c>
      <c r="H45" s="2">
        <f t="shared" si="9"/>
        <v>5.3735197104367742</v>
      </c>
      <c r="M45" s="4">
        <f t="shared" si="6"/>
        <v>-12.757252129999999</v>
      </c>
      <c r="N45" s="4">
        <f t="shared" si="4"/>
        <v>-1.7713278000000001</v>
      </c>
      <c r="O45" s="4">
        <f t="shared" si="10"/>
        <v>19.902099640436774</v>
      </c>
      <c r="P45" s="4">
        <f t="shared" si="8"/>
        <v>0</v>
      </c>
      <c r="Q45" s="5">
        <f t="shared" si="5"/>
        <v>215.6204552445501</v>
      </c>
    </row>
    <row r="46" spans="1:17" x14ac:dyDescent="0.35">
      <c r="A46" s="4">
        <v>2024</v>
      </c>
      <c r="B46" s="4">
        <v>606298879.70000005</v>
      </c>
      <c r="C46" s="4">
        <v>18859</v>
      </c>
      <c r="E46" s="5">
        <f t="shared" si="0"/>
        <v>32149.047123389366</v>
      </c>
      <c r="F46" s="1">
        <f t="shared" si="11"/>
        <v>221.5528051346941</v>
      </c>
      <c r="G46" s="6">
        <f t="shared" si="9"/>
        <v>10.378138090762754</v>
      </c>
      <c r="H46" s="2">
        <f t="shared" si="9"/>
        <v>5.4006609589722228</v>
      </c>
      <c r="M46" s="4">
        <f t="shared" si="6"/>
        <v>-12.757252129999999</v>
      </c>
      <c r="N46" s="4">
        <f t="shared" si="4"/>
        <v>-1.8106906400000002</v>
      </c>
      <c r="O46" s="4">
        <f t="shared" si="10"/>
        <v>19.968603728972223</v>
      </c>
      <c r="P46" s="4">
        <f t="shared" si="8"/>
        <v>0</v>
      </c>
      <c r="Q46" s="5">
        <f t="shared" si="5"/>
        <v>221.5528051346941</v>
      </c>
    </row>
    <row r="47" spans="1:17" x14ac:dyDescent="0.35">
      <c r="A47" s="4">
        <v>2025</v>
      </c>
      <c r="B47" s="4">
        <v>630504357.39999998</v>
      </c>
      <c r="C47" s="4">
        <v>18980</v>
      </c>
      <c r="E47" s="5">
        <f t="shared" si="0"/>
        <v>33219.40766069547</v>
      </c>
      <c r="F47" s="1">
        <f t="shared" si="11"/>
        <v>226.85596371675777</v>
      </c>
      <c r="G47" s="6">
        <f t="shared" si="9"/>
        <v>10.410889552204447</v>
      </c>
      <c r="H47" s="2">
        <f t="shared" si="9"/>
        <v>5.4243152950161591</v>
      </c>
      <c r="M47" s="4">
        <f t="shared" si="6"/>
        <v>-12.757252129999999</v>
      </c>
      <c r="N47" s="4">
        <f t="shared" si="4"/>
        <v>-1.8500534800000001</v>
      </c>
      <c r="O47" s="4">
        <f t="shared" si="10"/>
        <v>20.031620905016158</v>
      </c>
      <c r="P47" s="4">
        <f t="shared" si="8"/>
        <v>0</v>
      </c>
      <c r="Q47" s="5">
        <f t="shared" si="5"/>
        <v>226.85596371675777</v>
      </c>
    </row>
    <row r="48" spans="1:17" x14ac:dyDescent="0.35">
      <c r="A48" s="4">
        <v>2026</v>
      </c>
      <c r="B48" s="4">
        <v>654435100.89999998</v>
      </c>
      <c r="C48" s="4">
        <v>19099</v>
      </c>
      <c r="E48" s="5">
        <f t="shared" si="0"/>
        <v>34265.411848787895</v>
      </c>
      <c r="F48" s="1">
        <f t="shared" si="11"/>
        <v>231.50554299580801</v>
      </c>
      <c r="G48" s="6">
        <f t="shared" si="9"/>
        <v>10.441891723465796</v>
      </c>
      <c r="H48" s="2">
        <f t="shared" si="9"/>
        <v>5.4446038170660245</v>
      </c>
      <c r="M48" s="4">
        <f t="shared" si="6"/>
        <v>-12.757252129999999</v>
      </c>
      <c r="N48" s="4">
        <f t="shared" si="4"/>
        <v>-1.88941632</v>
      </c>
      <c r="O48" s="4">
        <f t="shared" si="10"/>
        <v>20.091272267066024</v>
      </c>
      <c r="P48" s="4">
        <f t="shared" si="8"/>
        <v>0</v>
      </c>
      <c r="Q48" s="5">
        <f t="shared" si="5"/>
        <v>231.50554299580801</v>
      </c>
    </row>
    <row r="49" spans="1:17" x14ac:dyDescent="0.35">
      <c r="A49" s="4">
        <v>2027</v>
      </c>
      <c r="B49" s="4">
        <v>678110765.70000005</v>
      </c>
      <c r="C49" s="4">
        <v>19214</v>
      </c>
      <c r="E49" s="5">
        <f t="shared" si="0"/>
        <v>35292.534906838766</v>
      </c>
      <c r="F49" s="1">
        <f t="shared" si="11"/>
        <v>235.58443683254728</v>
      </c>
      <c r="G49" s="6">
        <f t="shared" si="9"/>
        <v>10.471426744830296</v>
      </c>
      <c r="H49" s="2">
        <f t="shared" si="9"/>
        <v>5.462069392008722</v>
      </c>
      <c r="M49" s="4">
        <f t="shared" si="6"/>
        <v>-12.757252129999999</v>
      </c>
      <c r="N49" s="4">
        <f t="shared" si="4"/>
        <v>-1.9287791600000002</v>
      </c>
      <c r="O49" s="4">
        <f t="shared" si="10"/>
        <v>20.148100682008721</v>
      </c>
      <c r="P49" s="4">
        <f t="shared" si="8"/>
        <v>0</v>
      </c>
      <c r="Q49" s="5">
        <f t="shared" si="5"/>
        <v>235.58443683254728</v>
      </c>
    </row>
    <row r="50" spans="1:17" x14ac:dyDescent="0.35">
      <c r="A50" s="4">
        <v>2028</v>
      </c>
      <c r="B50" s="4">
        <v>701559225.70000005</v>
      </c>
      <c r="C50" s="4">
        <v>19327</v>
      </c>
      <c r="E50" s="5">
        <f t="shared" si="0"/>
        <v>36299.437351891138</v>
      </c>
      <c r="F50" s="1">
        <f t="shared" si="11"/>
        <v>239.08832716470738</v>
      </c>
      <c r="G50" s="6">
        <f t="shared" si="9"/>
        <v>10.499557520184915</v>
      </c>
      <c r="H50" s="2">
        <f t="shared" si="9"/>
        <v>5.4768330533842491</v>
      </c>
      <c r="M50" s="4">
        <f t="shared" si="6"/>
        <v>-12.757252129999999</v>
      </c>
      <c r="N50" s="4">
        <f t="shared" si="4"/>
        <v>-1.9681420000000001</v>
      </c>
      <c r="O50" s="4">
        <f t="shared" si="10"/>
        <v>20.202227183384249</v>
      </c>
      <c r="P50" s="4">
        <f t="shared" si="8"/>
        <v>0</v>
      </c>
      <c r="Q50" s="5">
        <f t="shared" si="5"/>
        <v>239.08832716470738</v>
      </c>
    </row>
    <row r="51" spans="1:17" x14ac:dyDescent="0.35">
      <c r="A51" s="4">
        <v>2029</v>
      </c>
      <c r="B51" s="4">
        <v>724816238.89999998</v>
      </c>
      <c r="C51" s="4">
        <v>19435</v>
      </c>
      <c r="E51" s="5">
        <f t="shared" si="0"/>
        <v>37294.378127090298</v>
      </c>
      <c r="F51" s="1">
        <f t="shared" si="11"/>
        <v>242.13577713506442</v>
      </c>
      <c r="G51" s="6">
        <f t="shared" si="9"/>
        <v>10.526597873819094</v>
      </c>
      <c r="H51" s="2">
        <f t="shared" si="9"/>
        <v>5.4894986313615348</v>
      </c>
      <c r="M51" s="4">
        <f t="shared" si="6"/>
        <v>-12.757252129999999</v>
      </c>
      <c r="N51" s="4">
        <f t="shared" si="4"/>
        <v>-2.0075048400000002</v>
      </c>
      <c r="O51" s="4">
        <f t="shared" si="10"/>
        <v>20.254255601361535</v>
      </c>
      <c r="P51" s="4">
        <f t="shared" si="8"/>
        <v>0</v>
      </c>
      <c r="Q51" s="5">
        <f t="shared" si="5"/>
        <v>242.13577713506442</v>
      </c>
    </row>
    <row r="52" spans="1:17" x14ac:dyDescent="0.35">
      <c r="A52" s="4">
        <v>2030</v>
      </c>
      <c r="B52" s="4">
        <v>747923988.60000002</v>
      </c>
      <c r="C52" s="4">
        <v>19538</v>
      </c>
      <c r="E52" s="5">
        <f t="shared" si="0"/>
        <v>38280.478482956292</v>
      </c>
      <c r="F52" s="1">
        <f t="shared" si="11"/>
        <v>244.77759107689789</v>
      </c>
      <c r="G52" s="6">
        <f t="shared" si="9"/>
        <v>10.552695345043533</v>
      </c>
      <c r="H52" s="2">
        <f t="shared" si="9"/>
        <v>5.5003500067296009</v>
      </c>
      <c r="M52" s="4">
        <f t="shared" si="6"/>
        <v>-12.757252129999999</v>
      </c>
      <c r="N52" s="4">
        <f t="shared" si="4"/>
        <v>-2.0468676800000001</v>
      </c>
      <c r="O52" s="4">
        <f t="shared" si="10"/>
        <v>20.3044698167296</v>
      </c>
      <c r="P52" s="4">
        <f t="shared" si="8"/>
        <v>0</v>
      </c>
      <c r="Q52" s="5">
        <f t="shared" si="5"/>
        <v>244.77759107689789</v>
      </c>
    </row>
    <row r="53" spans="1:17" x14ac:dyDescent="0.35">
      <c r="A53" s="4">
        <v>2031</v>
      </c>
      <c r="B53" s="4">
        <v>770928878.60000002</v>
      </c>
      <c r="C53" s="4">
        <v>19638</v>
      </c>
      <c r="E53" s="5">
        <f t="shared" si="0"/>
        <v>39256.995549444953</v>
      </c>
      <c r="F53" s="1">
        <f t="shared" si="11"/>
        <v>247.01635051108897</v>
      </c>
      <c r="G53" s="6">
        <f t="shared" si="9"/>
        <v>10.577884937888482</v>
      </c>
      <c r="H53" s="2">
        <f t="shared" si="9"/>
        <v>5.5094545308382621</v>
      </c>
      <c r="M53" s="4">
        <f t="shared" si="6"/>
        <v>-12.757252129999999</v>
      </c>
      <c r="N53" s="4">
        <f t="shared" si="4"/>
        <v>-2.08623052</v>
      </c>
      <c r="O53" s="4">
        <f t="shared" si="10"/>
        <v>20.352937180838261</v>
      </c>
      <c r="P53" s="4">
        <f t="shared" si="8"/>
        <v>0</v>
      </c>
      <c r="Q53" s="5">
        <f t="shared" si="5"/>
        <v>247.01635051108897</v>
      </c>
    </row>
    <row r="54" spans="1:17" x14ac:dyDescent="0.35">
      <c r="A54" s="4">
        <v>2032</v>
      </c>
      <c r="B54" s="4">
        <v>793879790.60000002</v>
      </c>
      <c r="C54" s="4">
        <v>19731</v>
      </c>
      <c r="E54" s="5">
        <f t="shared" si="0"/>
        <v>40235.152328822667</v>
      </c>
      <c r="F54" s="1">
        <f t="shared" si="11"/>
        <v>248.9984158895264</v>
      </c>
      <c r="G54" s="6">
        <f t="shared" si="9"/>
        <v>10.602496328551013</v>
      </c>
      <c r="H54" s="2">
        <f t="shared" si="9"/>
        <v>5.5174465345550185</v>
      </c>
      <c r="M54" s="4">
        <f t="shared" si="6"/>
        <v>-12.757252129999999</v>
      </c>
      <c r="N54" s="4">
        <f t="shared" si="4"/>
        <v>-2.1255933600000003</v>
      </c>
      <c r="O54" s="4">
        <f t="shared" si="10"/>
        <v>20.400292024555018</v>
      </c>
      <c r="P54" s="4">
        <f t="shared" si="8"/>
        <v>0</v>
      </c>
      <c r="Q54" s="5">
        <f t="shared" si="5"/>
        <v>248.9984158895264</v>
      </c>
    </row>
    <row r="55" spans="1:17" x14ac:dyDescent="0.35">
      <c r="A55" s="4">
        <v>2033</v>
      </c>
      <c r="B55" s="4">
        <v>816823611.29999995</v>
      </c>
      <c r="C55" s="4">
        <v>19820</v>
      </c>
      <c r="E55" s="5">
        <f t="shared" si="0"/>
        <v>41212.089369323912</v>
      </c>
      <c r="F55" s="1">
        <f t="shared" si="11"/>
        <v>250.69675560159527</v>
      </c>
      <c r="G55" s="6">
        <f t="shared" si="9"/>
        <v>10.626486923589345</v>
      </c>
      <c r="H55" s="2">
        <f t="shared" si="9"/>
        <v>5.5242440637226906</v>
      </c>
      <c r="M55" s="4">
        <f t="shared" si="6"/>
        <v>-12.757252129999999</v>
      </c>
      <c r="N55" s="4">
        <f t="shared" si="4"/>
        <v>-2.1649562000000002</v>
      </c>
      <c r="O55" s="4">
        <f t="shared" si="10"/>
        <v>20.446452393722691</v>
      </c>
      <c r="P55" s="4">
        <f t="shared" si="8"/>
        <v>0</v>
      </c>
      <c r="Q55" s="5">
        <f t="shared" si="5"/>
        <v>250.69675560159527</v>
      </c>
    </row>
    <row r="56" spans="1:17" x14ac:dyDescent="0.35">
      <c r="A56" s="4">
        <v>2034</v>
      </c>
      <c r="B56" s="4">
        <v>839806564</v>
      </c>
      <c r="C56" s="4">
        <v>19903</v>
      </c>
      <c r="E56" s="5">
        <f t="shared" si="0"/>
        <v>42194.97382304175</v>
      </c>
      <c r="F56" s="1">
        <f t="shared" si="11"/>
        <v>252.2022378067644</v>
      </c>
      <c r="G56" s="6">
        <f t="shared" si="9"/>
        <v>10.650056389211302</v>
      </c>
      <c r="H56" s="2">
        <f t="shared" si="9"/>
        <v>5.5302312966348488</v>
      </c>
      <c r="M56" s="4">
        <f t="shared" si="6"/>
        <v>-12.757252129999999</v>
      </c>
      <c r="N56" s="4">
        <f t="shared" si="4"/>
        <v>-2.2043190400000001</v>
      </c>
      <c r="O56" s="4">
        <f t="shared" si="10"/>
        <v>20.491802466634848</v>
      </c>
      <c r="P56" s="4">
        <f t="shared" si="8"/>
        <v>0</v>
      </c>
      <c r="Q56" s="5">
        <f t="shared" si="5"/>
        <v>252.2022378067644</v>
      </c>
    </row>
    <row r="57" spans="1:17" x14ac:dyDescent="0.35">
      <c r="A57" s="4">
        <v>2035</v>
      </c>
      <c r="B57" s="4">
        <v>862870339.5</v>
      </c>
      <c r="C57" s="4">
        <v>19983</v>
      </c>
      <c r="E57" s="5">
        <f t="shared" si="0"/>
        <v>43180.220162137819</v>
      </c>
      <c r="F57" s="1">
        <f t="shared" si="11"/>
        <v>253.47861670614182</v>
      </c>
      <c r="G57" s="6">
        <f t="shared" si="9"/>
        <v>10.673137802762096</v>
      </c>
      <c r="H57" s="2">
        <f t="shared" si="9"/>
        <v>5.5352794672293708</v>
      </c>
      <c r="M57" s="4">
        <f t="shared" si="6"/>
        <v>-12.757252129999999</v>
      </c>
      <c r="N57" s="4">
        <f t="shared" si="4"/>
        <v>-2.24368188</v>
      </c>
      <c r="O57" s="4">
        <f t="shared" si="10"/>
        <v>20.536213477229371</v>
      </c>
      <c r="P57" s="4">
        <f t="shared" si="8"/>
        <v>0</v>
      </c>
      <c r="Q57" s="5">
        <f t="shared" si="5"/>
        <v>253.47861670614182</v>
      </c>
    </row>
    <row r="58" spans="1:17" x14ac:dyDescent="0.35">
      <c r="A58" s="4">
        <v>2036</v>
      </c>
      <c r="B58" s="4">
        <v>886049881.10000002</v>
      </c>
      <c r="C58" s="4">
        <v>20059</v>
      </c>
      <c r="E58" s="5">
        <f t="shared" si="0"/>
        <v>44172.186105987341</v>
      </c>
      <c r="F58" s="1">
        <f t="shared" si="11"/>
        <v>254.5808265580809</v>
      </c>
      <c r="G58" s="6">
        <f t="shared" si="9"/>
        <v>10.69585059636985</v>
      </c>
      <c r="H58" s="2">
        <f t="shared" si="9"/>
        <v>5.5396183751888479</v>
      </c>
      <c r="M58" s="4">
        <f t="shared" si="6"/>
        <v>-12.757252129999999</v>
      </c>
      <c r="N58" s="4">
        <f t="shared" si="4"/>
        <v>-2.2830447200000004</v>
      </c>
      <c r="O58" s="4">
        <f t="shared" si="10"/>
        <v>20.579915225188849</v>
      </c>
      <c r="P58" s="4">
        <f t="shared" si="8"/>
        <v>0</v>
      </c>
      <c r="Q58" s="5">
        <f t="shared" si="5"/>
        <v>254.5808265580809</v>
      </c>
    </row>
    <row r="59" spans="1:17" x14ac:dyDescent="0.35">
      <c r="A59" s="4">
        <v>2037</v>
      </c>
      <c r="B59" s="4">
        <v>909375170.5</v>
      </c>
      <c r="C59" s="4">
        <v>20131</v>
      </c>
      <c r="E59" s="5">
        <f t="shared" si="0"/>
        <v>45172.876185981819</v>
      </c>
      <c r="F59" s="1">
        <f t="shared" si="11"/>
        <v>255.53473046841842</v>
      </c>
      <c r="G59" s="6">
        <f t="shared" si="9"/>
        <v>10.718252101316695</v>
      </c>
      <c r="H59" s="2">
        <f t="shared" si="9"/>
        <v>5.5433583317891681</v>
      </c>
      <c r="M59" s="4">
        <f t="shared" si="6"/>
        <v>-12.757252129999999</v>
      </c>
      <c r="N59" s="4">
        <f t="shared" si="4"/>
        <v>-2.3224075600000003</v>
      </c>
      <c r="O59" s="4">
        <f t="shared" si="10"/>
        <v>20.623018021789168</v>
      </c>
      <c r="P59" s="4">
        <f t="shared" si="8"/>
        <v>0</v>
      </c>
      <c r="Q59" s="5">
        <f t="shared" si="5"/>
        <v>255.53473046841842</v>
      </c>
    </row>
    <row r="60" spans="1:17" x14ac:dyDescent="0.35">
      <c r="A60" s="4">
        <v>2038</v>
      </c>
      <c r="B60" s="4">
        <v>932865120.60000002</v>
      </c>
      <c r="C60" s="4">
        <v>20199</v>
      </c>
      <c r="E60" s="5">
        <f t="shared" si="0"/>
        <v>46183.72793702659</v>
      </c>
      <c r="F60" s="1">
        <f t="shared" si="11"/>
        <v>256.35859873700394</v>
      </c>
      <c r="G60" s="6">
        <f t="shared" si="9"/>
        <v>10.740382805874349</v>
      </c>
      <c r="H60" s="2">
        <f t="shared" si="9"/>
        <v>5.5465772406240674</v>
      </c>
      <c r="M60" s="4">
        <f t="shared" si="6"/>
        <v>-12.757252129999999</v>
      </c>
      <c r="N60" s="4">
        <f t="shared" si="4"/>
        <v>-2.3617704000000002</v>
      </c>
      <c r="O60" s="4">
        <f t="shared" si="10"/>
        <v>20.665599770624066</v>
      </c>
      <c r="P60" s="4">
        <f t="shared" si="8"/>
        <v>0</v>
      </c>
      <c r="Q60" s="5">
        <f t="shared" si="5"/>
        <v>256.35859873700394</v>
      </c>
    </row>
    <row r="61" spans="1:17" x14ac:dyDescent="0.35">
      <c r="A61" s="4">
        <v>2039</v>
      </c>
      <c r="B61" s="4">
        <v>956523449.89999998</v>
      </c>
      <c r="C61" s="4">
        <v>20263</v>
      </c>
      <c r="E61" s="5">
        <f t="shared" si="0"/>
        <v>47205.421206139268</v>
      </c>
      <c r="F61" s="1">
        <f t="shared" si="11"/>
        <v>257.06169288965742</v>
      </c>
      <c r="G61" s="6">
        <f t="shared" si="9"/>
        <v>10.762264021040467</v>
      </c>
      <c r="H61" s="2">
        <f t="shared" si="9"/>
        <v>5.5493161062421006</v>
      </c>
      <c r="M61" s="4">
        <f t="shared" si="6"/>
        <v>-12.757252129999999</v>
      </c>
      <c r="N61" s="4">
        <f t="shared" si="4"/>
        <v>-2.4011332400000001</v>
      </c>
      <c r="O61" s="4">
        <f t="shared" si="10"/>
        <v>20.7077014762421</v>
      </c>
      <c r="P61" s="4">
        <f t="shared" si="8"/>
        <v>0</v>
      </c>
      <c r="Q61" s="5">
        <f t="shared" si="5"/>
        <v>257.06169288965742</v>
      </c>
    </row>
    <row r="62" spans="1:17" x14ac:dyDescent="0.35">
      <c r="A62" s="4">
        <v>2040</v>
      </c>
      <c r="B62" s="4">
        <v>980341788.29999995</v>
      </c>
      <c r="C62" s="4">
        <v>20322</v>
      </c>
      <c r="E62" s="5">
        <f t="shared" si="0"/>
        <v>48240.418674343076</v>
      </c>
      <c r="F62" s="1">
        <f t="shared" si="11"/>
        <v>257.67114690981282</v>
      </c>
      <c r="G62" s="6">
        <f t="shared" si="9"/>
        <v>10.783952510350616</v>
      </c>
      <c r="H62" s="2">
        <f t="shared" si="9"/>
        <v>5.5516841475164505</v>
      </c>
      <c r="M62" s="4">
        <f t="shared" si="6"/>
        <v>-12.757252129999999</v>
      </c>
      <c r="N62" s="4">
        <f t="shared" si="4"/>
        <v>-2.4404960800000004</v>
      </c>
      <c r="O62" s="4">
        <f t="shared" si="10"/>
        <v>20.749432357516451</v>
      </c>
      <c r="P62" s="4">
        <f t="shared" si="8"/>
        <v>0</v>
      </c>
      <c r="Q62" s="5">
        <f t="shared" si="5"/>
        <v>257.67114690981282</v>
      </c>
    </row>
    <row r="63" spans="1:17" x14ac:dyDescent="0.35">
      <c r="A63" s="4">
        <v>2041</v>
      </c>
      <c r="B63" s="4">
        <v>1004308061</v>
      </c>
      <c r="C63" s="4">
        <v>20378</v>
      </c>
      <c r="E63" s="5">
        <f t="shared" si="0"/>
        <v>49283.936647364804</v>
      </c>
      <c r="F63" s="1">
        <f t="shared" si="11"/>
        <v>258.13919840405612</v>
      </c>
      <c r="G63" s="6">
        <f t="shared" si="9"/>
        <v>10.805353478283234</v>
      </c>
      <c r="H63" s="2">
        <f t="shared" si="9"/>
        <v>5.553498968126231</v>
      </c>
      <c r="M63" s="4">
        <f t="shared" si="6"/>
        <v>-12.757252129999999</v>
      </c>
      <c r="N63" s="4">
        <f t="shared" si="4"/>
        <v>-2.4798589200000003</v>
      </c>
      <c r="O63" s="4">
        <f t="shared" si="10"/>
        <v>20.79061001812623</v>
      </c>
      <c r="P63" s="4">
        <f t="shared" si="8"/>
        <v>0</v>
      </c>
      <c r="Q63" s="5">
        <f t="shared" si="5"/>
        <v>258.13919840405612</v>
      </c>
    </row>
    <row r="64" spans="1:17" x14ac:dyDescent="0.35">
      <c r="A64" s="4">
        <v>2042</v>
      </c>
      <c r="B64" s="4">
        <v>1028412733</v>
      </c>
      <c r="C64" s="4">
        <v>20431</v>
      </c>
      <c r="E64" s="5">
        <f t="shared" si="0"/>
        <v>50335.898047085313</v>
      </c>
      <c r="F64" s="1">
        <f t="shared" si="11"/>
        <v>258.46848170978802</v>
      </c>
      <c r="G64" s="6">
        <f t="shared" si="9"/>
        <v>10.826473780408666</v>
      </c>
      <c r="H64" s="2">
        <f t="shared" si="9"/>
        <v>5.5547737588929973</v>
      </c>
      <c r="M64" s="4">
        <f t="shared" si="6"/>
        <v>-12.757252129999999</v>
      </c>
      <c r="N64" s="4">
        <f t="shared" si="4"/>
        <v>-2.5192217600000002</v>
      </c>
      <c r="O64" s="4">
        <f t="shared" si="10"/>
        <v>20.831247648892997</v>
      </c>
      <c r="P64" s="4">
        <f t="shared" si="8"/>
        <v>0</v>
      </c>
      <c r="Q64" s="5">
        <f t="shared" si="5"/>
        <v>258.46848170978802</v>
      </c>
    </row>
    <row r="65" spans="1:17" x14ac:dyDescent="0.35">
      <c r="A65" s="4">
        <v>2043</v>
      </c>
      <c r="B65" s="4">
        <v>1052638806</v>
      </c>
      <c r="C65" s="4">
        <v>20479</v>
      </c>
      <c r="E65" s="5">
        <f t="shared" si="0"/>
        <v>51400.889008252358</v>
      </c>
      <c r="F65" s="1">
        <f t="shared" si="11"/>
        <v>258.70690852127393</v>
      </c>
      <c r="G65" s="6">
        <f t="shared" si="9"/>
        <v>10.847410747174081</v>
      </c>
      <c r="H65" s="2">
        <f t="shared" si="9"/>
        <v>5.5556957935948841</v>
      </c>
      <c r="M65" s="4">
        <f t="shared" si="6"/>
        <v>-12.757252129999999</v>
      </c>
      <c r="N65" s="4">
        <f t="shared" si="4"/>
        <v>-2.5585846000000001</v>
      </c>
      <c r="O65" s="4">
        <f t="shared" si="10"/>
        <v>20.871532523594883</v>
      </c>
      <c r="P65" s="4">
        <f t="shared" si="8"/>
        <v>0</v>
      </c>
      <c r="Q65" s="5">
        <f t="shared" si="5"/>
        <v>258.70690852127393</v>
      </c>
    </row>
    <row r="66" spans="1:17" x14ac:dyDescent="0.35">
      <c r="A66" s="4">
        <v>2044</v>
      </c>
      <c r="B66" s="4">
        <v>1076959404</v>
      </c>
      <c r="C66" s="4">
        <v>20523</v>
      </c>
      <c r="E66" s="5">
        <f t="shared" si="0"/>
        <v>52475.729864054963</v>
      </c>
      <c r="F66" s="1">
        <f t="shared" si="11"/>
        <v>258.82517882737704</v>
      </c>
      <c r="G66" s="6">
        <f t="shared" si="9"/>
        <v>10.86810605338782</v>
      </c>
      <c r="H66" s="2">
        <f t="shared" si="9"/>
        <v>5.5561528485719691</v>
      </c>
      <c r="M66" s="4">
        <f t="shared" si="6"/>
        <v>-12.757252129999999</v>
      </c>
      <c r="N66" s="4">
        <f t="shared" si="4"/>
        <v>-2.59794744</v>
      </c>
      <c r="O66" s="4">
        <f t="shared" si="10"/>
        <v>20.911352418571969</v>
      </c>
      <c r="P66" s="4">
        <f t="shared" si="8"/>
        <v>0</v>
      </c>
      <c r="Q66" s="5">
        <f t="shared" si="5"/>
        <v>258.82517882737704</v>
      </c>
    </row>
    <row r="67" spans="1:17" x14ac:dyDescent="0.35">
      <c r="A67" s="4">
        <v>2045</v>
      </c>
      <c r="B67" s="4">
        <v>1101337868</v>
      </c>
      <c r="C67" s="4">
        <v>20562</v>
      </c>
      <c r="E67" s="5">
        <f t="shared" ref="E67:E72" si="12">B67/C67</f>
        <v>53561.806633595952</v>
      </c>
      <c r="F67" s="1">
        <f t="shared" si="11"/>
        <v>258.83898021170887</v>
      </c>
      <c r="G67" s="6">
        <f t="shared" si="9"/>
        <v>10.888591530259307</v>
      </c>
      <c r="H67" s="2">
        <f t="shared" si="9"/>
        <v>5.5562061703408965</v>
      </c>
      <c r="M67" s="4">
        <f t="shared" si="6"/>
        <v>-12.757252129999999</v>
      </c>
      <c r="N67" s="4">
        <f t="shared" ref="N67:N72" si="13">$K$3*(A68-$A$2+1)</f>
        <v>-2.6373102800000003</v>
      </c>
      <c r="O67" s="4">
        <f t="shared" si="10"/>
        <v>20.950768580340895</v>
      </c>
      <c r="P67" s="4">
        <f t="shared" si="8"/>
        <v>0</v>
      </c>
      <c r="Q67" s="5">
        <f t="shared" si="5"/>
        <v>258.83898021170887</v>
      </c>
    </row>
    <row r="68" spans="1:17" x14ac:dyDescent="0.35">
      <c r="A68" s="4">
        <v>2046</v>
      </c>
      <c r="B68" s="4">
        <v>1125734717</v>
      </c>
      <c r="C68" s="4">
        <v>20598</v>
      </c>
      <c r="E68" s="5">
        <f t="shared" si="12"/>
        <v>54652.622439071754</v>
      </c>
      <c r="F68" s="1">
        <f t="shared" si="11"/>
        <v>258.69119828420247</v>
      </c>
      <c r="G68" s="6">
        <f t="shared" si="9"/>
        <v>10.908752478529726</v>
      </c>
      <c r="H68" s="2">
        <f t="shared" si="9"/>
        <v>5.555635065745788</v>
      </c>
      <c r="M68" s="4">
        <f t="shared" si="6"/>
        <v>-12.757252129999999</v>
      </c>
      <c r="N68" s="4">
        <f t="shared" si="13"/>
        <v>-2.6766731200000002</v>
      </c>
      <c r="O68" s="4">
        <f t="shared" si="10"/>
        <v>20.989560315745788</v>
      </c>
      <c r="P68" s="4">
        <f t="shared" si="8"/>
        <v>0</v>
      </c>
      <c r="Q68" s="5">
        <f t="shared" ref="Q68:Q71" si="14">EXP(M68+N68+O68+P68)</f>
        <v>258.69119828420247</v>
      </c>
    </row>
    <row r="69" spans="1:17" x14ac:dyDescent="0.35">
      <c r="A69" s="4">
        <v>2047</v>
      </c>
      <c r="B69" s="4">
        <v>1150114767</v>
      </c>
      <c r="C69" s="4">
        <v>20630</v>
      </c>
      <c r="E69" s="5">
        <f t="shared" si="12"/>
        <v>55749.625157537565</v>
      </c>
      <c r="F69" s="1">
        <f t="shared" si="11"/>
        <v>258.40053863439613</v>
      </c>
      <c r="G69" s="6">
        <f t="shared" si="9"/>
        <v>10.928625965668148</v>
      </c>
      <c r="H69" s="2">
        <f t="shared" si="9"/>
        <v>5.5545108564047112</v>
      </c>
      <c r="M69" s="4">
        <f t="shared" ref="M69:M72" si="15">$K$6</f>
        <v>-12.757252129999999</v>
      </c>
      <c r="N69" s="4">
        <f t="shared" si="13"/>
        <v>-2.7160359600000001</v>
      </c>
      <c r="O69" s="4">
        <f t="shared" si="10"/>
        <v>21.027798946404712</v>
      </c>
      <c r="P69" s="4">
        <f t="shared" ref="P69:P72" si="16">$K$5*H68</f>
        <v>0</v>
      </c>
      <c r="Q69" s="5">
        <f t="shared" si="14"/>
        <v>258.40053863439613</v>
      </c>
    </row>
    <row r="70" spans="1:17" x14ac:dyDescent="0.35">
      <c r="A70" s="4">
        <v>2048</v>
      </c>
      <c r="B70" s="4">
        <v>1174440897</v>
      </c>
      <c r="C70" s="4">
        <v>20657</v>
      </c>
      <c r="E70" s="5">
        <f t="shared" si="12"/>
        <v>56854.378515757373</v>
      </c>
      <c r="F70" s="1">
        <f t="shared" si="11"/>
        <v>257.98561224386577</v>
      </c>
      <c r="G70" s="6">
        <f t="shared" si="9"/>
        <v>10.948248514959722</v>
      </c>
      <c r="H70" s="2">
        <f t="shared" si="9"/>
        <v>5.5529038168699643</v>
      </c>
      <c r="M70" s="4">
        <f t="shared" si="15"/>
        <v>-12.757252129999999</v>
      </c>
      <c r="N70" s="4">
        <f t="shared" si="13"/>
        <v>-2.7553988</v>
      </c>
      <c r="O70" s="4">
        <f t="shared" si="10"/>
        <v>21.065554746869964</v>
      </c>
      <c r="P70" s="4">
        <f t="shared" si="16"/>
        <v>0</v>
      </c>
      <c r="Q70" s="5">
        <f t="shared" si="14"/>
        <v>257.98561224386577</v>
      </c>
    </row>
    <row r="71" spans="1:17" x14ac:dyDescent="0.35">
      <c r="A71" s="4">
        <v>2049</v>
      </c>
      <c r="B71" s="4">
        <v>1198676569</v>
      </c>
      <c r="C71" s="4">
        <v>20682</v>
      </c>
      <c r="E71" s="5">
        <f t="shared" si="12"/>
        <v>57957.478435354416</v>
      </c>
      <c r="F71" s="1">
        <f t="shared" si="11"/>
        <v>257.37013345850374</v>
      </c>
      <c r="G71" s="6">
        <f t="shared" si="9"/>
        <v>10.967464890232103</v>
      </c>
      <c r="H71" s="2">
        <f t="shared" si="9"/>
        <v>5.5505152568000913</v>
      </c>
      <c r="M71" s="4">
        <f t="shared" si="15"/>
        <v>-12.757252129999999</v>
      </c>
      <c r="N71" s="4">
        <f t="shared" si="13"/>
        <v>-2.7947616400000004</v>
      </c>
      <c r="O71" s="4">
        <f t="shared" si="10"/>
        <v>21.102529026800092</v>
      </c>
      <c r="P71" s="4">
        <f t="shared" si="16"/>
        <v>0</v>
      </c>
      <c r="Q71" s="5">
        <f t="shared" si="14"/>
        <v>257.37013345850374</v>
      </c>
    </row>
    <row r="72" spans="1:17" x14ac:dyDescent="0.35">
      <c r="A72" s="4">
        <v>2050</v>
      </c>
      <c r="B72" s="4">
        <v>1222783525</v>
      </c>
      <c r="C72" s="4">
        <v>20702</v>
      </c>
      <c r="E72" s="5">
        <f t="shared" si="12"/>
        <v>59065.961018259106</v>
      </c>
      <c r="F72" s="1">
        <f>Q72</f>
        <v>2.9598580484750134E+37</v>
      </c>
      <c r="G72" s="6">
        <f t="shared" si="9"/>
        <v>10.986410081770178</v>
      </c>
      <c r="H72" s="2">
        <f t="shared" si="9"/>
        <v>86.280789751369426</v>
      </c>
      <c r="M72" s="4">
        <f t="shared" si="15"/>
        <v>-12.757252129999999</v>
      </c>
      <c r="N72" s="4">
        <f t="shared" si="13"/>
        <v>77.899060360000007</v>
      </c>
      <c r="O72" s="4">
        <f t="shared" si="10"/>
        <v>21.13898152136942</v>
      </c>
      <c r="P72" s="4">
        <f t="shared" si="16"/>
        <v>0</v>
      </c>
      <c r="Q72" s="5">
        <f>EXP(M72+N72+O72+P72)</f>
        <v>2.9598580484750134E+37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Python</vt:lpstr>
      <vt:lpstr>Python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Wogan</dc:creator>
  <cp:lastModifiedBy>David Wogan</cp:lastModifiedBy>
  <dcterms:created xsi:type="dcterms:W3CDTF">2019-06-22T08:23:36Z</dcterms:created>
  <dcterms:modified xsi:type="dcterms:W3CDTF">2019-06-24T09:01:53Z</dcterms:modified>
</cp:coreProperties>
</file>