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IPOLATTI\SISTEMAS\Producao\Producao\Modelos\"/>
    </mc:Choice>
  </mc:AlternateContent>
  <xr:revisionPtr revIDLastSave="0" documentId="13_ncr:1_{BC50DD19-09CB-495F-B16C-5D925805548C}" xr6:coauthVersionLast="47" xr6:coauthVersionMax="47" xr10:uidLastSave="{00000000-0000-0000-0000-000000000000}"/>
  <bookViews>
    <workbookView xWindow="38280" yWindow="-1110" windowWidth="38640" windowHeight="15720" xr2:uid="{D9A668C6-916A-46D2-B14A-67ECE735CF5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R5" i="1"/>
  <c r="R4" i="1"/>
  <c r="R3" i="1"/>
  <c r="N6" i="1"/>
  <c r="N5" i="1"/>
  <c r="N4" i="1"/>
  <c r="N3" i="1"/>
</calcChain>
</file>

<file path=xl/sharedStrings.xml><?xml version="1.0" encoding="utf-8"?>
<sst xmlns="http://schemas.openxmlformats.org/spreadsheetml/2006/main" count="23" uniqueCount="23">
  <si>
    <t>PROGRAMAÇÃO DE PRODUÇÃO</t>
  </si>
  <si>
    <t>FILA/M.O:</t>
  </si>
  <si>
    <t>EM ANDAMENTO:</t>
  </si>
  <si>
    <t>EMBALAGEM/EXPEDIÇÃO:</t>
  </si>
  <si>
    <t>ESPAÇO FÍSICO:</t>
  </si>
  <si>
    <t>INDEFINIDO:</t>
  </si>
  <si>
    <t>PROJETOS:</t>
  </si>
  <si>
    <t>FALTA MATERIAL INTERNO / TRANSF:</t>
  </si>
  <si>
    <t>FALTA MATERIAL EXTERNO / COMPRAS:</t>
  </si>
  <si>
    <t>EXPEDIÇÃO</t>
  </si>
  <si>
    <t>CLIENTE</t>
  </si>
  <si>
    <t>CÓD.</t>
  </si>
  <si>
    <t>PLANILHA</t>
  </si>
  <si>
    <t>PRODUTO SERVIÇO</t>
  </si>
  <si>
    <t>HT</t>
  </si>
  <si>
    <t>PENDÊNCIA E/OU OBSERVAÇÃO</t>
  </si>
  <si>
    <t>PRÓXIMO SETOR</t>
  </si>
  <si>
    <t>STATUS</t>
  </si>
  <si>
    <t>QTD</t>
  </si>
  <si>
    <t>Nº O.S</t>
  </si>
  <si>
    <t>ORD</t>
  </si>
  <si>
    <t>PLANILHAS:</t>
  </si>
  <si>
    <t>SETOR: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</si>
</sst>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3AB98-A64E-4483-B00B-7C9E9882B78B}">
  <dimension ref="B1:T8"/>
  <sheetViews>
    <sheetView tabSelected="1" zoomScaleNormal="100" workbookViewId="0">
      <selection activeCell="F5" sqref="F5:G5"/>
    </sheetView>
  </sheetViews>
  <sheetFormatPr defaultColWidth="9.140625" defaultRowHeight="15" x14ac:dyDescent="0.25"/>
  <cols>
    <col min="1" max="1" width="1.140625" customWidth="1"/>
    <col min="2" max="2" width="4.7109375" customWidth="1"/>
    <col min="3" max="3" width="10.28515625" customWidth="1"/>
    <col min="4" max="4" width="6.7109375" customWidth="1"/>
    <col min="5" max="5" width="5.7109375" customWidth="1"/>
    <col min="6" max="6" width="12.28515625" customWidth="1"/>
    <col min="7" max="7" width="10.7109375" customWidth="1"/>
    <col min="8" max="8" width="15" customWidth="1"/>
    <col min="11" max="11" width="6.5703125" customWidth="1"/>
    <col min="12" max="13" width="6.140625" customWidth="1"/>
    <col min="14" max="14" width="8.28515625" customWidth="1"/>
    <col min="15" max="15" width="8.140625" customWidth="1"/>
    <col min="17" max="17" width="11.140625" customWidth="1"/>
    <col min="18" max="18" width="10" customWidth="1"/>
    <col min="19" max="19" width="10.85546875" customWidth="1"/>
    <col min="20" max="20" width="5.28515625" customWidth="1"/>
  </cols>
  <sheetData>
    <row r="1" spans="2:20" ht="19.5" x14ac:dyDescent="0.3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3" spans="2:20" x14ac:dyDescent="0.25">
      <c r="I3" s="3"/>
      <c r="J3" s="3"/>
      <c r="K3" s="8" t="s">
        <v>1</v>
      </c>
      <c r="L3" s="9"/>
      <c r="M3" s="10"/>
      <c r="N3" s="1">
        <f>COUNTIF(N9:N1048576,"FILA/M.O")</f>
        <v>0</v>
      </c>
      <c r="O3" s="8" t="s">
        <v>5</v>
      </c>
      <c r="P3" s="9"/>
      <c r="Q3" s="10"/>
      <c r="R3" s="1">
        <f>COUNTIF(N9:N1048576,"INDEFINIDO")</f>
        <v>0</v>
      </c>
    </row>
    <row r="4" spans="2:20" x14ac:dyDescent="0.25">
      <c r="D4" s="2"/>
      <c r="E4" s="2"/>
      <c r="F4" s="8" t="s">
        <v>22</v>
      </c>
      <c r="G4" s="10"/>
      <c r="H4" s="4"/>
      <c r="I4" s="5"/>
      <c r="J4" s="5"/>
      <c r="K4" s="8" t="s">
        <v>2</v>
      </c>
      <c r="L4" s="9"/>
      <c r="M4" s="10"/>
      <c r="N4" s="1">
        <f>COUNTIF(N9:N1048576,"EM ANDAMENTO")</f>
        <v>0</v>
      </c>
      <c r="O4" s="8" t="s">
        <v>6</v>
      </c>
      <c r="P4" s="9"/>
      <c r="Q4" s="10"/>
      <c r="R4" s="1">
        <f>COUNTIF(N9:N1048576,"PROJETOS")</f>
        <v>0</v>
      </c>
    </row>
    <row r="5" spans="2:20" x14ac:dyDescent="0.25">
      <c r="D5" s="2"/>
      <c r="E5" s="2"/>
      <c r="F5" s="8" t="s">
        <v>21</v>
      </c>
      <c r="G5" s="10"/>
      <c r="H5" s="4"/>
      <c r="I5" s="5"/>
      <c r="J5" s="5"/>
      <c r="K5" s="8" t="s">
        <v>3</v>
      </c>
      <c r="L5" s="9"/>
      <c r="M5" s="10"/>
      <c r="N5" s="1">
        <f>COUNTIF(N9:N1048576,"EMBALAGEM/EXPEDIÇÃO")</f>
        <v>0</v>
      </c>
      <c r="O5" s="8" t="s">
        <v>7</v>
      </c>
      <c r="P5" s="9"/>
      <c r="Q5" s="10"/>
      <c r="R5" s="1">
        <f>COUNTIF(N9:N1048576,"FALTA MATERIAL INTERNO / TRANSF")</f>
        <v>0</v>
      </c>
    </row>
    <row r="6" spans="2:20" x14ac:dyDescent="0.25">
      <c r="I6" s="3"/>
      <c r="J6" s="3"/>
      <c r="K6" s="8" t="s">
        <v>4</v>
      </c>
      <c r="L6" s="9"/>
      <c r="M6" s="10"/>
      <c r="N6" s="1">
        <f>COUNTIF(N9:N1048576,"ESPAÇO FÍSICO")</f>
        <v>0</v>
      </c>
      <c r="O6" s="8" t="s">
        <v>8</v>
      </c>
      <c r="P6" s="9"/>
      <c r="Q6" s="10"/>
      <c r="R6" s="1">
        <f>COUNTIF(N9:N1048576,"FALTA MATERIAL EXTERNO / COMPRAS")</f>
        <v>0</v>
      </c>
    </row>
    <row r="8" spans="2:20" x14ac:dyDescent="0.25">
      <c r="B8" s="1" t="s">
        <v>20</v>
      </c>
      <c r="C8" s="1" t="s">
        <v>9</v>
      </c>
      <c r="D8" s="1" t="s">
        <v>10</v>
      </c>
      <c r="E8" s="1" t="s">
        <v>11</v>
      </c>
      <c r="F8" s="1" t="s">
        <v>12</v>
      </c>
      <c r="G8" s="7" t="s">
        <v>13</v>
      </c>
      <c r="H8" s="7"/>
      <c r="I8" s="7"/>
      <c r="J8" s="7"/>
      <c r="K8" s="7"/>
      <c r="L8" s="1" t="s">
        <v>19</v>
      </c>
      <c r="M8" s="1" t="s">
        <v>18</v>
      </c>
      <c r="N8" s="7" t="s">
        <v>17</v>
      </c>
      <c r="O8" s="7"/>
      <c r="P8" s="7" t="s">
        <v>16</v>
      </c>
      <c r="Q8" s="7"/>
      <c r="R8" s="7" t="s">
        <v>15</v>
      </c>
      <c r="S8" s="7"/>
      <c r="T8" s="1" t="s">
        <v>14</v>
      </c>
    </row>
  </sheetData>
  <mergeCells count="17">
    <mergeCell ref="F5:G5"/>
    <mergeCell ref="H5:J5"/>
    <mergeCell ref="B1:T1"/>
    <mergeCell ref="R8:S8"/>
    <mergeCell ref="P8:Q8"/>
    <mergeCell ref="N8:O8"/>
    <mergeCell ref="G8:K8"/>
    <mergeCell ref="O3:Q3"/>
    <mergeCell ref="O4:Q4"/>
    <mergeCell ref="O5:Q5"/>
    <mergeCell ref="O6:Q6"/>
    <mergeCell ref="K3:M3"/>
    <mergeCell ref="K4:M4"/>
    <mergeCell ref="K5:M5"/>
    <mergeCell ref="K6:M6"/>
    <mergeCell ref="H4:J4"/>
    <mergeCell ref="F4:G4"/>
  </mergeCells>
  <pageMargins left="0" right="0" top="0.39370078740157483" bottom="0.39370078740157483" header="0.19685039370078741" footer="0.19685039370078741"/>
  <pageSetup paperSize="9" scale="86" orientation="landscape" r:id="rId1"/>
  <headerFooter>
    <oddFooter>&amp;LProgramação impressa em  &amp;D&amp;RPágina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</dc:creator>
  <cp:lastModifiedBy>1443</cp:lastModifiedBy>
  <cp:lastPrinted>2023-08-24T22:20:21Z</cp:lastPrinted>
  <dcterms:created xsi:type="dcterms:W3CDTF">2023-07-24T15:36:43Z</dcterms:created>
  <dcterms:modified xsi:type="dcterms:W3CDTF">2024-06-07T14:36:27Z</dcterms:modified>
</cp:coreProperties>
</file>