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1595" firstSheet="1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3" i="4" l="1"/>
  <c r="BS3" i="4"/>
  <c r="G3" i="4"/>
  <c r="Q3" i="4"/>
  <c r="AQ3" i="4"/>
  <c r="DM3" i="4"/>
  <c r="AU3" i="4"/>
  <c r="DA3" i="4"/>
  <c r="M3" i="2"/>
  <c r="I3" i="2"/>
  <c r="E3" i="2"/>
  <c r="C3" i="2"/>
  <c r="O3" i="2"/>
  <c r="K3" i="2"/>
  <c r="G3" i="2"/>
  <c r="A3" i="2"/>
  <c r="CK3" i="4"/>
  <c r="BY3" i="4"/>
  <c r="AO3" i="4"/>
  <c r="G3" i="3"/>
  <c r="DW3" i="4"/>
  <c r="K3" i="4"/>
  <c r="DQ3" i="4"/>
  <c r="DO3" i="4"/>
  <c r="U3" i="12"/>
  <c r="AQ3" i="12"/>
  <c r="Q3" i="12"/>
  <c r="BY3" i="12"/>
  <c r="CM3" i="12"/>
  <c r="DW3" i="12"/>
  <c r="AE3" i="12"/>
  <c r="CE3" i="12"/>
  <c r="AW3" i="4"/>
  <c r="AW3" i="12"/>
  <c r="CC3" i="12"/>
  <c r="CA3" i="4"/>
  <c r="S3" i="4"/>
  <c r="BI3" i="4"/>
  <c r="AA3" i="4"/>
  <c r="BU3" i="12"/>
  <c r="M3" i="4"/>
  <c r="O3" i="12"/>
  <c r="BG3" i="4"/>
  <c r="BO3" i="12"/>
  <c r="BA3" i="4"/>
  <c r="CO3" i="12"/>
  <c r="DA3" i="12"/>
  <c r="BA3" i="12"/>
  <c r="C3" i="3"/>
  <c r="CU3" i="4"/>
  <c r="AS3" i="12"/>
  <c r="BQ3" i="4"/>
  <c r="AA3" i="12"/>
  <c r="A3" i="12"/>
  <c r="BQ3" i="12"/>
  <c r="W3" i="12"/>
  <c r="M3" i="12"/>
  <c r="DO3" i="12"/>
  <c r="BC3" i="12"/>
  <c r="AS3" i="4"/>
  <c r="CW3" i="4"/>
  <c r="BM3" i="4"/>
  <c r="W3" i="4"/>
  <c r="CO3" i="4"/>
  <c r="Y3" i="12"/>
  <c r="EA3" i="4"/>
  <c r="E3" i="3"/>
  <c r="DU3" i="4"/>
  <c r="Y3" i="4"/>
  <c r="DG3" i="4"/>
  <c r="E3" i="4"/>
  <c r="DY3" i="12"/>
  <c r="DQ3" i="12"/>
  <c r="BK3" i="12"/>
  <c r="DM3" i="12"/>
  <c r="DI3" i="12"/>
  <c r="CK3" i="12"/>
  <c r="BM3" i="12"/>
  <c r="AY3" i="4"/>
  <c r="AG3" i="12"/>
  <c r="AK3" i="4"/>
  <c r="DK3" i="4"/>
  <c r="CS3" i="12"/>
  <c r="DY3" i="4"/>
  <c r="AG3" i="4"/>
  <c r="BK3" i="4"/>
  <c r="CG3" i="12"/>
  <c r="CE3" i="4"/>
  <c r="CI3" i="12"/>
  <c r="CQ3" i="4"/>
  <c r="DS3" i="12"/>
  <c r="BE3" i="12"/>
  <c r="BG3" i="12"/>
  <c r="AC3" i="12"/>
  <c r="DE3" i="4"/>
  <c r="CU3" i="12"/>
  <c r="BW3" i="4"/>
  <c r="AO3" i="12"/>
  <c r="CC3" i="4"/>
  <c r="C3" i="12"/>
  <c r="BC3" i="4"/>
  <c r="CG3" i="4"/>
  <c r="A3" i="3"/>
  <c r="CS3" i="4"/>
  <c r="AI3" i="4"/>
  <c r="AU3" i="12"/>
  <c r="DU3" i="12"/>
  <c r="G3" i="12"/>
  <c r="K3" i="12"/>
  <c r="DK3" i="12"/>
  <c r="DS3" i="4"/>
  <c r="A3" i="4"/>
  <c r="I3" i="4"/>
  <c r="BU3" i="4"/>
  <c r="CI3" i="4"/>
  <c r="C3" i="4"/>
  <c r="CM3" i="4"/>
  <c r="BE3" i="4"/>
  <c r="AC3" i="4"/>
  <c r="AE3" i="4"/>
  <c r="BO3" i="4"/>
  <c r="CQ3" i="12"/>
  <c r="DI3" i="4"/>
  <c r="U3" i="4"/>
  <c r="O3" i="4"/>
  <c r="CY3" i="4"/>
  <c r="E3" i="12"/>
  <c r="AM3" i="4"/>
  <c r="EA3" i="12"/>
  <c r="AK3" i="12"/>
  <c r="CA3" i="12"/>
  <c r="S3" i="12"/>
  <c r="BI3" i="12"/>
  <c r="DC3" i="12"/>
  <c r="BS3" i="12"/>
  <c r="DE3" i="12"/>
  <c r="BW3" i="12"/>
  <c r="I3" i="12"/>
  <c r="AM3" i="12"/>
  <c r="CY3" i="12"/>
  <c r="CW3" i="12"/>
  <c r="DG3" i="12"/>
  <c r="AY3" i="12"/>
  <c r="AI3" i="12"/>
  <c r="H15" i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</calcChain>
</file>

<file path=xl/sharedStrings.xml><?xml version="1.0" encoding="utf-8"?>
<sst xmlns="http://schemas.openxmlformats.org/spreadsheetml/2006/main" count="4651" uniqueCount="433">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</sst>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BDH|16441039392372144770</stp>
        <tr r="CG3" s="4"/>
      </tp>
      <tp t="s">
        <v>#N/A N/A</v>
        <stp/>
        <stp>BDH|15423383560713129954</stp>
        <tr r="DK3" s="12"/>
      </tp>
      <tp t="s">
        <v>#N/A N/A</v>
        <stp/>
        <stp>BDH|12961916853334333192</stp>
        <tr r="EA3" s="12"/>
      </tp>
      <tp t="s">
        <v>#N/A N/A</v>
        <stp/>
        <stp>BDH|16030072601529896457</stp>
        <tr r="I3" s="4"/>
      </tp>
      <tp t="s">
        <v>#N/A N/A</v>
        <stp/>
        <stp>BDH|10086525843272971841</stp>
        <tr r="S3" s="4"/>
      </tp>
      <tp t="s">
        <v>#N/A N/A</v>
        <stp/>
        <stp>BDH|16933878243591179034</stp>
        <tr r="BM3" s="4"/>
      </tp>
      <tp t="s">
        <v>#N/A N/A</v>
        <stp/>
        <stp>BDH|16879970670385065616</stp>
        <tr r="BW3" s="4"/>
      </tp>
      <tp t="s">
        <v>#N/A N/A</v>
        <stp/>
        <stp>BDH|14680023870938581346</stp>
        <tr r="AA3" s="12"/>
      </tp>
      <tp t="s">
        <v>#N/A N/A</v>
        <stp/>
        <stp>BDH|18134529245496567744</stp>
        <tr r="CU3" s="4"/>
      </tp>
      <tp t="s">
        <v>#N/A N/A</v>
        <stp/>
        <stp>BDH|11250138693577790631</stp>
        <tr r="DG3" s="4"/>
      </tp>
      <tp t="s">
        <v>#N/A N/A</v>
        <stp/>
        <stp>BDH|12290988892752442874</stp>
        <tr r="BI3" s="12"/>
      </tp>
      <tp t="s">
        <v>#N/A N/A</v>
        <stp/>
        <stp>BDH|16197098624149540562</stp>
        <tr r="O3" s="4"/>
      </tp>
      <tp t="s">
        <v>#N/A N/A</v>
        <stp/>
        <stp>BDH|12360116667275874839</stp>
        <tr r="CQ3" s="12"/>
      </tp>
      <tp t="s">
        <v>#N/A N/A</v>
        <stp/>
        <stp>BDH|10134844250566115236</stp>
        <tr r="Y3" s="12"/>
      </tp>
      <tp t="s">
        <v>#N/A N/A</v>
        <stp/>
        <stp>BDH|11261380711842722862</stp>
        <tr r="K3" s="2"/>
      </tp>
      <tp t="s">
        <v>#N/A N/A</v>
        <stp/>
        <stp>BDH|14303896962795437601</stp>
        <tr r="W3" s="12"/>
      </tp>
      <tp t="s">
        <v>#N/A N/A</v>
        <stp/>
        <stp>BDH|17492784658763627807</stp>
        <tr r="C3" s="3"/>
      </tp>
      <tp t="s">
        <v>#N/A N/A</v>
        <stp/>
        <stp>BDH|14338659459158865007</stp>
        <tr r="AS3" s="12"/>
      </tp>
      <tp t="s">
        <v>#N/A N/A</v>
        <stp/>
        <stp>BDH|10882575183817478532</stp>
        <tr r="E3" s="3"/>
      </tp>
      <tp t="s">
        <v>#N/A N/A</v>
        <stp/>
        <stp>BDH|15284056936560544981</stp>
        <tr r="DS3" s="4"/>
      </tp>
      <tp t="s">
        <v>#N/A N/A</v>
        <stp/>
        <stp>BDH|11384051781441691413</stp>
        <tr r="S3" s="12"/>
      </tp>
      <tp t="s">
        <v>#N/A N/A</v>
        <stp/>
        <stp>BDH|18332651541322598452</stp>
        <tr r="BQ3" s="4"/>
      </tp>
      <tp t="s">
        <v>#N/A N/A</v>
        <stp/>
        <stp>BDH|13808756524972778890</stp>
        <tr r="BC3" s="12"/>
      </tp>
      <tp t="s">
        <v>#N/A N/A</v>
        <stp/>
        <stp>BDH|16457126530480643910</stp>
        <tr r="CS3" s="4"/>
      </tp>
      <tp t="s">
        <v>#N/A N/A</v>
        <stp/>
        <stp>BDH|10319844600151017456</stp>
        <tr r="AW3" s="4"/>
      </tp>
      <tp t="s">
        <v>#N/A N/A</v>
        <stp/>
        <stp>BDH|15203040489036262699</stp>
        <tr r="A3" s="12"/>
      </tp>
      <tp t="s">
        <v>#N/A N/A</v>
        <stp/>
        <stp>BDH|16829097374824772850</stp>
        <tr r="CC3" s="4"/>
      </tp>
      <tp t="s">
        <v>#N/A N/A</v>
        <stp/>
        <stp>BDH|14217365531480308904</stp>
        <tr r="DI3" s="4"/>
      </tp>
      <tp t="s">
        <v>#N/A N/A</v>
        <stp/>
        <stp>BDH|11680169133009969733</stp>
        <tr r="EA3" s="4"/>
      </tp>
      <tp t="s">
        <v>#N/A N/A</v>
        <stp/>
        <stp>BDH|11220190090762366667</stp>
        <tr r="E3" s="4"/>
      </tp>
      <tp t="s">
        <v>#N/A N/A</v>
        <stp/>
        <stp>BDH|12474773645405651615</stp>
        <tr r="CA3" s="12"/>
      </tp>
      <tp t="s">
        <v>#N/A N/A</v>
        <stp/>
        <stp>BDH|16180765756675714276</stp>
        <tr r="BO3" s="4"/>
      </tp>
      <tp t="s">
        <v>#N/A N/A</v>
        <stp/>
        <stp>BDH|18267815832136780631</stp>
        <tr r="AI3" s="12"/>
      </tp>
      <tp t="s">
        <v>#N/A N/A</v>
        <stp/>
        <stp>BDH|15065734937712231038</stp>
        <tr r="CI3" s="4"/>
      </tp>
      <tp t="s">
        <v>#N/A N/A</v>
        <stp/>
        <stp>BDH|17094954658960652814</stp>
        <tr r="AU3" s="12"/>
      </tp>
      <tp t="s">
        <v>#N/A N/A</v>
        <stp/>
        <stp>BDH|14219514371951328705</stp>
        <tr r="AC3" s="4"/>
      </tp>
      <tp t="s">
        <v>#N/A N/A</v>
        <stp/>
        <stp>BDH|17677760110798534947</stp>
        <tr r="AY3" s="12"/>
      </tp>
      <tp t="s">
        <v>#N/A N/A</v>
        <stp/>
        <stp>BDH|11978058139536680432</stp>
        <tr r="AK3" s="12"/>
      </tp>
      <tp t="s">
        <v>#N/A N/A</v>
        <stp/>
        <stp>BDH|10980610916944642381</stp>
        <tr r="DY3" s="12"/>
      </tp>
      <tp t="s">
        <v>#N/A N/A</v>
        <stp/>
        <stp>BDH|11293124547032719620</stp>
        <tr r="DC3" s="12"/>
      </tp>
      <tp t="s">
        <v>#N/A N/A</v>
        <stp/>
        <stp>BDH|15846040720516015170</stp>
        <tr r="K3" s="12"/>
      </tp>
      <tp t="s">
        <v>#N/A N/A</v>
        <stp/>
        <stp>BDH|11659232370015030014</stp>
        <tr r="DU3" s="4"/>
      </tp>
      <tp t="s">
        <v>#N/A N/A</v>
        <stp/>
        <stp>BDH|13128329049185256011</stp>
        <tr r="E3" s="12"/>
      </tp>
      <tp t="s">
        <v>#N/A N/A</v>
        <stp/>
        <stp>BDH|16963462286979832294</stp>
        <tr r="CW3" s="4"/>
      </tp>
      <tp t="s">
        <v>#N/A N/A</v>
        <stp/>
        <stp>BDH|14240633961283088682</stp>
        <tr r="M3" s="12"/>
      </tp>
      <tp t="s">
        <v>#N/A N/A</v>
        <stp/>
        <stp>BDH|16494279626990785012</stp>
        <tr r="AO3" s="12"/>
      </tp>
      <tp t="s">
        <v>#N/A N/A</v>
        <stp/>
        <stp>BDH|15771731754751597006</stp>
        <tr r="DU3" s="12"/>
      </tp>
      <tp t="s">
        <v>#N/A N/A</v>
        <stp/>
        <stp>BDH|17177661646455174681</stp>
        <tr r="M3" s="2"/>
      </tp>
      <tp t="s">
        <v>#N/A N/A</v>
        <stp/>
        <stp>BDH|12201024157144029466</stp>
        <tr r="W3" s="4"/>
      </tp>
      <tp t="s">
        <v>#N/A N/A</v>
        <stp/>
        <stp>BDH|17212710882868300713</stp>
        <tr r="AS3" s="4"/>
      </tp>
      <tp t="s">
        <v>#N/A N/A</v>
        <stp/>
        <stp>BDH|16483332222350562037</stp>
        <tr r="C3" s="12"/>
      </tp>
      <tp t="s">
        <v>#N/A N/A</v>
        <stp/>
        <stp>BDH|10199310948321848143</stp>
        <tr r="DQ3" s="12"/>
      </tp>
      <tp t="s">
        <v>#N/A N/A</v>
        <stp/>
        <stp>BDH|16595174620216525417</stp>
        <tr r="CU3" s="12"/>
      </tp>
      <tp t="s">
        <v>#N/A N/A</v>
        <stp/>
        <stp>BDH|14245110752745128283</stp>
        <tr r="CM3" s="4"/>
      </tp>
      <tp t="s">
        <v>#N/A N/A</v>
        <stp/>
        <stp>BDH|16776260676986443295</stp>
        <tr r="BC3" s="4"/>
      </tp>
      <tp t="s">
        <v>#N/A N/A</v>
        <stp/>
        <stp>BDH|16904519800422178657</stp>
        <tr r="DE3" s="4"/>
      </tp>
      <tp t="s">
        <v>#N/A N/A</v>
        <stp/>
        <stp>BDH|16904637520591153718</stp>
        <tr r="AI3" s="4"/>
      </tp>
      <tp t="s">
        <v>#N/A N/A</v>
        <stp/>
        <stp>BDH|12861081048587173561</stp>
        <tr r="Y3" s="4"/>
      </tp>
      <tp t="s">
        <v>#N/A N/A</v>
        <stp/>
        <stp>BDH|14117029837272217181</stp>
        <tr r="DO3" s="12"/>
      </tp>
      <tp t="s">
        <v>#N/A N/A</v>
        <stp/>
        <stp>BDH|16321955802398646238</stp>
        <tr r="A3" s="3"/>
      </tp>
      <tp t="s">
        <v>#N/A N/A</v>
        <stp/>
        <stp>BDH|14196325163241627542</stp>
        <tr r="BQ3" s="12"/>
      </tp>
      <tp t="s">
        <v>#N/A N/A</v>
        <stp/>
        <stp>BDH|15256045712333580247</stp>
        <tr r="G3" s="12"/>
      </tp>
      <tp t="s">
        <v>#N/A N/A</v>
        <stp/>
        <stp>BDH|12021321721590906668</stp>
        <tr r="CO3" s="4"/>
      </tp>
    </main>
    <main first="bofaddin.rtdserver">
      <tp t="s">
        <v>#N/A N/A</v>
        <stp/>
        <stp>BDH|6762256289089026990</stp>
        <tr r="BU3" s="4"/>
      </tp>
      <tp t="s">
        <v>#N/A N/A</v>
        <stp/>
        <stp>BDH|7216642081664016172</stp>
        <tr r="DA3" s="12"/>
      </tp>
      <tp t="s">
        <v>#N/A N/A</v>
        <stp/>
        <stp>BDH|3872035983531741759</stp>
        <tr r="DO3" s="4"/>
      </tp>
      <tp t="s">
        <v>#N/A N/A</v>
        <stp/>
        <stp>BDH|6914801819511919359</stp>
        <tr r="BE3" s="4"/>
      </tp>
      <tp t="s">
        <v>#N/A N/A</v>
        <stp/>
        <stp>BDH|2170229096384398068</stp>
        <tr r="DC3" s="4"/>
      </tp>
      <tp t="s">
        <v>#N/A N/A</v>
        <stp/>
        <stp>BDH|3396907766808403975</stp>
        <tr r="G3" s="2"/>
      </tp>
      <tp t="s">
        <v>#N/A N/A</v>
        <stp/>
        <stp>BDH|4962939046576436171</stp>
        <tr r="AO3" s="4"/>
      </tp>
      <tp t="s">
        <v>#N/A N/A</v>
        <stp/>
        <stp>BDH|4211695867463229927</stp>
        <tr r="I3" s="12"/>
      </tp>
      <tp t="s">
        <v>#N/A N/A</v>
        <stp/>
        <stp>BDH|5571669488325225052</stp>
        <tr r="BY3" s="4"/>
      </tp>
      <tp t="s">
        <v>#N/A N/A</v>
        <stp/>
        <stp>BDH|4891756709865412812</stp>
        <tr r="AC3" s="12"/>
      </tp>
      <tp t="s">
        <v>#N/A N/A</v>
        <stp/>
        <stp>BDH|2397233893482553508</stp>
        <tr r="DA3" s="4"/>
      </tp>
      <tp t="s">
        <v>#N/A N/A</v>
        <stp/>
        <stp>BDH|7944853969716712175</stp>
        <tr r="CY3" s="4"/>
      </tp>
      <tp t="s">
        <v>#N/A N/A</v>
        <stp/>
        <stp>BDH|6625244997723399037</stp>
        <tr r="AG3" s="12"/>
      </tp>
      <tp t="s">
        <v>#N/A N/A</v>
        <stp/>
        <stp>BDH|8942809125389844495</stp>
        <tr r="BG3" s="4"/>
      </tp>
      <tp t="s">
        <v>#N/A N/A</v>
        <stp/>
        <stp>BDH|7979429789540033472</stp>
        <tr r="BI3" s="4"/>
      </tp>
      <tp t="s">
        <v>#N/A N/A</v>
        <stp/>
        <stp>BDH|3402589652602214926</stp>
        <tr r="G3" s="4"/>
      </tp>
      <tp t="s">
        <v>#N/A N/A</v>
        <stp/>
        <stp>BDH|9622756525835403131</stp>
        <tr r="DI3" s="12"/>
      </tp>
      <tp t="s">
        <v>#N/A N/A</v>
        <stp/>
        <stp>BDH|8826708648886202556</stp>
        <tr r="AW3" s="12"/>
      </tp>
      <tp t="s">
        <v>#N/A N/A</v>
        <stp/>
        <stp>BDH|3057588318868745727</stp>
        <tr r="CW3" s="12"/>
      </tp>
      <tp t="s">
        <v>#N/A N/A</v>
        <stp/>
        <stp>BDH|1852650731294062963</stp>
        <tr r="U3" s="12"/>
      </tp>
      <tp t="s">
        <v>#N/A N/A</v>
        <stp/>
        <stp>BDH|4597425107008034188</stp>
        <tr r="BW3" s="12"/>
      </tp>
      <tp t="s">
        <v>#N/A N/A</v>
        <stp/>
        <stp>BDH|7232365684582054790</stp>
        <tr r="C3" s="4"/>
      </tp>
      <tp t="s">
        <v>#N/A N/A</v>
        <stp/>
        <stp>BDH|8764999346669109623</stp>
        <tr r="BA3" s="4"/>
      </tp>
      <tp t="s">
        <v>#N/A N/A</v>
        <stp/>
        <stp>BDH|4460835163747743708</stp>
        <tr r="BS3" s="12"/>
      </tp>
      <tp t="s">
        <v>#N/A N/A</v>
        <stp/>
        <stp>BDH|4535323288195888021</stp>
        <tr r="DW3" s="4"/>
      </tp>
      <tp t="s">
        <v>#N/A N/A</v>
        <stp/>
        <stp>BDH|8216999885842265044</stp>
        <tr r="BU3" s="12"/>
      </tp>
      <tp t="s">
        <v>#N/A N/A</v>
        <stp/>
        <stp>BDH|8982807599595348744</stp>
        <tr r="BM3" s="12"/>
      </tp>
      <tp t="s">
        <v>#N/A N/A</v>
        <stp/>
        <stp>BDH|3197689768348700026</stp>
        <tr r="AU3" s="4"/>
      </tp>
      <tp t="s">
        <v>#N/A N/A</v>
        <stp/>
        <stp>BDH|5595006580364197217</stp>
        <tr r="AE3" s="4"/>
      </tp>
      <tp t="s">
        <v>#N/A N/A</v>
        <stp/>
        <stp>BDH|4907075179450470863</stp>
        <tr r="BE3" s="12"/>
      </tp>
      <tp t="s">
        <v>#N/A N/A</v>
        <stp/>
        <stp>BDH|9244089913672530192</stp>
        <tr r="M3" s="4"/>
      </tp>
      <tp t="s">
        <v>#N/A N/A</v>
        <stp/>
        <stp>BDH|7952609923432606564</stp>
        <tr r="CA3" s="4"/>
      </tp>
      <tp t="s">
        <v>#N/A N/A</v>
        <stp/>
        <stp>BDH|7485387520595682768</stp>
        <tr r="AM3" s="4"/>
      </tp>
      <tp t="s">
        <v>#N/A N/A</v>
        <stp/>
        <stp>BDH|9839807710026402219</stp>
        <tr r="AA3" s="4"/>
      </tp>
      <tp t="s">
        <v>#N/A N/A</v>
        <stp/>
        <stp>BDH|3295935524038375443</stp>
        <tr r="AQ3" s="4"/>
      </tp>
      <tp t="s">
        <v>#N/A N/A</v>
        <stp/>
        <stp>BDH|5051613025004236151</stp>
        <tr r="CS3" s="12"/>
      </tp>
      <tp t="s">
        <v>#N/A N/A</v>
        <stp/>
        <stp>BDH|2308472900152147043</stp>
        <tr r="DG3" s="12"/>
      </tp>
      <tp t="s">
        <v>#N/A N/A</v>
        <stp/>
        <stp>BDH|5751603255654944714</stp>
        <tr r="U3" s="4"/>
      </tp>
      <tp t="s">
        <v>#N/A N/A</v>
        <stp/>
        <stp>BDH|7781350356006822205</stp>
        <tr r="O3" s="12"/>
      </tp>
      <tp t="s">
        <v>#N/A N/A</v>
        <stp/>
        <stp>BDH|7422658100927253336</stp>
        <tr r="BO3" s="12"/>
      </tp>
      <tp t="s">
        <v>#N/A N/A</v>
        <stp/>
        <stp>BDH|9603802132126384102</stp>
        <tr r="CK3" s="12"/>
      </tp>
      <tp t="s">
        <v>#N/A N/A</v>
        <stp/>
        <stp>BDH|7306602700903473705</stp>
        <tr r="CO3" s="12"/>
      </tp>
      <tp t="s">
        <v>#N/A N/A</v>
        <stp/>
        <stp>BDH|3164781349674939269</stp>
        <tr r="C3" s="2"/>
      </tp>
      <tp t="s">
        <v>#N/A N/A</v>
        <stp/>
        <stp>BDH|5703097630871657151</stp>
        <tr r="CG3" s="12"/>
      </tp>
      <tp t="s">
        <v>#N/A N/A</v>
        <stp/>
        <stp>BDH|8007965761135521404</stp>
        <tr r="A3" s="2"/>
      </tp>
      <tp t="s">
        <v>#N/A N/A</v>
        <stp/>
        <stp>BDH|1766069670939608942</stp>
        <tr r="AQ3" s="12"/>
      </tp>
      <tp t="s">
        <v>#N/A N/A</v>
        <stp/>
        <stp>BDH|2267084648733780364</stp>
        <tr r="BY3" s="12"/>
      </tp>
      <tp t="s">
        <v>#N/A N/A</v>
        <stp/>
        <stp>BDH|9812078550782742896</stp>
        <tr r="DM3" s="12"/>
      </tp>
      <tp t="s">
        <v>#N/A N/A</v>
        <stp/>
        <stp>BDH|3594211129944773046</stp>
        <tr r="Q3" s="4"/>
      </tp>
      <tp t="s">
        <v>#N/A N/A</v>
        <stp/>
        <stp>BDH|4118965502478383280</stp>
        <tr r="DQ3" s="4"/>
      </tp>
      <tp t="s">
        <v>#N/A N/A</v>
        <stp/>
        <stp>BDH|2650811035908862682</stp>
        <tr r="DM3" s="4"/>
      </tp>
      <tp t="s">
        <v>#N/A N/A</v>
        <stp/>
        <stp>BDH|4268167833728612976</stp>
        <tr r="G3" s="3"/>
      </tp>
      <tp t="s">
        <v>#N/A N/A</v>
        <stp/>
        <stp>BDH|6616196211511842017</stp>
        <tr r="DS3" s="12"/>
      </tp>
      <tp t="s">
        <v>#N/A N/A</v>
        <stp/>
        <stp>BDH|4210513606370579640</stp>
        <tr r="DE3" s="12"/>
      </tp>
      <tp t="s">
        <v>#N/A N/A</v>
        <stp/>
        <stp>BDH|4197401898739107011</stp>
        <tr r="AM3" s="12"/>
      </tp>
      <tp t="s">
        <v>#N/A N/A</v>
        <stp/>
        <stp>BDH|5225344675939888897</stp>
        <tr r="I3" s="2"/>
      </tp>
      <tp t="s">
        <v>#N/A N/A</v>
        <stp/>
        <stp>BDH|4464777347017778040</stp>
        <tr r="K3" s="4"/>
      </tp>
      <tp t="s">
        <v>#N/A N/A</v>
        <stp/>
        <stp>BDH|8800468714238424466</stp>
        <tr r="CC3" s="12"/>
      </tp>
      <tp t="s">
        <v>#N/A N/A</v>
        <stp/>
        <stp>BDH|6828587472716397386</stp>
        <tr r="BA3" s="12"/>
      </tp>
      <tp t="s">
        <v>#N/A N/A</v>
        <stp/>
        <stp>BDH|8124301396465480617</stp>
        <tr r="E3" s="2"/>
      </tp>
      <tp t="s">
        <v>#N/A N/A</v>
        <stp/>
        <stp>BDH|3795153651975233375</stp>
        <tr r="CK3" s="4"/>
      </tp>
      <tp t="s">
        <v>#N/A N/A</v>
        <stp/>
        <stp>BDH|4899630132965570654</stp>
        <tr r="BG3" s="12"/>
      </tp>
      <tp t="s">
        <v>#N/A N/A</v>
        <stp/>
        <stp>BDH|3079459514000810448</stp>
        <tr r="CY3" s="12"/>
      </tp>
      <tp t="s">
        <v>#N/A N/A</v>
        <stp/>
        <stp>BDH|1666866882567259438</stp>
        <tr r="AK3" s="4"/>
      </tp>
      <tp t="s">
        <v>#N/A N/A</v>
        <stp/>
        <stp>BDH|6544294083969204668</stp>
        <tr r="A3" s="4"/>
      </tp>
      <tp t="s">
        <v>#N/A N/A</v>
        <stp/>
        <stp>BDH|4809160712776309173</stp>
        <tr r="CI3" s="12"/>
      </tp>
      <tp t="s">
        <v>#N/A N/A</v>
        <stp/>
        <stp>BDH|1253703725730089794</stp>
        <tr r="DY3" s="4"/>
      </tp>
      <tp t="s">
        <v>#N/A N/A</v>
        <stp/>
        <stp>BDH|1974140822877858662</stp>
        <tr r="BS3" s="4"/>
      </tp>
      <tp t="s">
        <v>#N/A N/A</v>
        <stp/>
        <stp>BDH|9014817157312365548</stp>
        <tr r="BK3" s="12"/>
      </tp>
      <tp t="s">
        <v>#N/A N/A</v>
        <stp/>
        <stp>BDH|223101617616554351</stp>
        <tr r="AE3" s="12"/>
      </tp>
      <tp t="s">
        <v>#N/A N/A</v>
        <stp/>
        <stp>BDH|811186155400906043</stp>
        <tr r="DW3" s="12"/>
      </tp>
      <tp t="s">
        <v>#N/A N/A</v>
        <stp/>
        <stp>BDH|954695074347087231</stp>
        <tr r="Q3" s="12"/>
      </tp>
      <tp t="s">
        <v>#N/A N/A</v>
        <stp/>
        <stp>BDH|406048358876998572</stp>
        <tr r="AG3" s="4"/>
      </tp>
      <tp t="s">
        <v>#N/A N/A</v>
        <stp/>
        <stp>BDH|593022742061989639</stp>
        <tr r="CQ3" s="4"/>
      </tp>
      <tp t="s">
        <v>#N/A N/A</v>
        <stp/>
        <stp>BDH|927253259724534021</stp>
        <tr r="AY3" s="4"/>
      </tp>
      <tp t="s">
        <v>#N/A N/A</v>
        <stp/>
        <stp>BDH|187231569525877313</stp>
        <tr r="O3" s="2"/>
      </tp>
      <tp t="s">
        <v>#N/A N/A</v>
        <stp/>
        <stp>BDH|796616596863085056</stp>
        <tr r="CE3" s="4"/>
      </tp>
      <tp t="s">
        <v>#N/A N/A</v>
        <stp/>
        <stp>BDH|139018902227382893</stp>
        <tr r="BK3" s="4"/>
      </tp>
      <tp t="s">
        <v>#N/A N/A</v>
        <stp/>
        <stp>BDH|513139256814648927</stp>
        <tr r="CE3" s="12"/>
      </tp>
      <tp t="s">
        <v>#N/A N/A</v>
        <stp/>
        <stp>BDH|592631056423812896</stp>
        <tr r="CM3" s="12"/>
      </tp>
      <tp t="s">
        <v>#N/A N/A</v>
        <stp/>
        <stp>BDH|174353349809761487</stp>
        <tr r="DK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356"/>
  <sheetViews>
    <sheetView topLeftCell="A9295" workbookViewId="0">
      <selection activeCell="D9313" sqref="D9313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"days=w","fill=p","cols=2;rows=6680")</f>
        <v>36528</v>
      </c>
      <c r="B3" s="5" t="s">
        <v>294</v>
      </c>
      <c r="C3" s="8">
        <f ca="1">_xll.BDH(D2,"PX_LAST","2000-01-01",TODAY()-1, "days=w","fill=p","cols=2;rows=9354")</f>
        <v>36526</v>
      </c>
      <c r="D3" s="5">
        <v>68.040000000000006</v>
      </c>
      <c r="E3" s="8">
        <f ca="1">_xll.BDH(F2,"PX_LAST","2000-01-01",TODAY()-1, "days=w","fill=p","cols=2;rows=6680")</f>
        <v>36528</v>
      </c>
      <c r="F3" s="5">
        <v>100.22</v>
      </c>
      <c r="G3" s="8">
        <f ca="1">_xll.BDH(H2,"PX_LAST","2000-01-01",TODAY()-1, "days=w","fill=p","cols=2;rows=6680")</f>
        <v>36528</v>
      </c>
      <c r="H3" s="5">
        <v>0.19500000000000001</v>
      </c>
      <c r="I3" s="8">
        <f ca="1">_xll.BDH(J2,"PX_LAST","2000-01-01",TODAY()-1, "days=w","fill=p","cols=2;rows=6680")</f>
        <v>36528</v>
      </c>
      <c r="J3" s="5">
        <v>98.26</v>
      </c>
      <c r="K3" s="8">
        <f ca="1">_xll.BDH(L2,"PX_LAST","2000-01-01",TODAY()-1, "days=w","fill=p","cols=2;rows=6680")</f>
        <v>36528</v>
      </c>
      <c r="L3" s="5">
        <v>24.21</v>
      </c>
      <c r="M3" s="8">
        <f ca="1">_xll.BDH(N2,"PX_LAST","2000-01-01",TODAY()-1, "days=w","fill=p","cols=2;rows=9354")</f>
        <v>36526</v>
      </c>
      <c r="N3" s="5">
        <v>98.89</v>
      </c>
      <c r="O3" s="8">
        <f ca="1">_xll.BDH(P2,"PX_LAST","2000-01-01",TODAY()-1, "days=w","fill=p","cols=2;rows=6680")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0.74</v>
      </c>
      <c r="I6549" s="8">
        <v>45692</v>
      </c>
      <c r="J6549" s="5">
        <v>99.17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A6550" s="8">
        <v>45693</v>
      </c>
      <c r="B6550" s="5">
        <v>9.1999999999999993</v>
      </c>
      <c r="C6550" s="8">
        <v>43073</v>
      </c>
      <c r="D6550" s="5">
        <v>101.07</v>
      </c>
      <c r="E6550" s="8">
        <v>45693</v>
      </c>
      <c r="F6550" s="5">
        <v>107.57899999999999</v>
      </c>
      <c r="G6550" s="8">
        <v>45693</v>
      </c>
      <c r="H6550" s="5">
        <v>0.78300000000000003</v>
      </c>
      <c r="I6550" s="8">
        <v>45693</v>
      </c>
      <c r="J6550" s="5">
        <v>99.1</v>
      </c>
      <c r="K6550" s="8">
        <v>45693</v>
      </c>
      <c r="L6550" s="5">
        <v>15.77</v>
      </c>
      <c r="M6550" s="8">
        <v>43073</v>
      </c>
      <c r="N6550" s="5">
        <v>48.761299999999999</v>
      </c>
      <c r="O6550" s="8">
        <v>45693</v>
      </c>
      <c r="P6550" s="5">
        <v>28.5</v>
      </c>
    </row>
    <row r="6551" spans="1:16" x14ac:dyDescent="0.2">
      <c r="A6551" s="8">
        <v>45694</v>
      </c>
      <c r="B6551" s="5">
        <v>7.7</v>
      </c>
      <c r="C6551" s="8">
        <v>43074</v>
      </c>
      <c r="D6551" s="5">
        <v>95.44</v>
      </c>
      <c r="E6551" s="8">
        <v>45694</v>
      </c>
      <c r="F6551" s="5">
        <v>107.68899999999999</v>
      </c>
      <c r="G6551" s="8">
        <v>45694</v>
      </c>
      <c r="H6551" s="5">
        <v>0.80800000000000005</v>
      </c>
      <c r="I6551" s="8">
        <v>45694</v>
      </c>
      <c r="J6551" s="5">
        <v>99.09</v>
      </c>
      <c r="K6551" s="8">
        <v>45694</v>
      </c>
      <c r="L6551" s="5">
        <v>15.5</v>
      </c>
      <c r="M6551" s="8">
        <v>43074</v>
      </c>
      <c r="N6551" s="5">
        <v>49.237299999999998</v>
      </c>
      <c r="O6551" s="8">
        <v>45694</v>
      </c>
      <c r="P6551" s="5">
        <v>29</v>
      </c>
    </row>
    <row r="6552" spans="1:16" x14ac:dyDescent="0.2">
      <c r="A6552" s="8">
        <v>45695</v>
      </c>
      <c r="B6552" s="5">
        <v>3</v>
      </c>
      <c r="C6552" s="8">
        <v>43075</v>
      </c>
      <c r="D6552" s="5">
        <v>57.79</v>
      </c>
      <c r="E6552" s="8">
        <v>45695</v>
      </c>
      <c r="F6552" s="5">
        <v>108.04</v>
      </c>
      <c r="G6552" s="8">
        <v>45695</v>
      </c>
      <c r="H6552" s="5">
        <v>0.76700000000000002</v>
      </c>
      <c r="I6552" s="8">
        <v>45695</v>
      </c>
      <c r="J6552" s="5">
        <v>99.18</v>
      </c>
      <c r="K6552" s="8">
        <v>45695</v>
      </c>
      <c r="L6552" s="5">
        <v>16.54</v>
      </c>
      <c r="M6552" s="8">
        <v>43075</v>
      </c>
      <c r="N6552" s="5">
        <v>49.321800000000003</v>
      </c>
      <c r="O6552" s="8">
        <v>45695</v>
      </c>
      <c r="P6552" s="5">
        <v>21.3</v>
      </c>
    </row>
    <row r="6553" spans="1:16" x14ac:dyDescent="0.2">
      <c r="A6553" s="8">
        <v>45698</v>
      </c>
      <c r="B6553" s="5">
        <v>2.2000000000000002</v>
      </c>
      <c r="C6553" s="8">
        <v>43076</v>
      </c>
      <c r="D6553" s="5">
        <v>40.69</v>
      </c>
      <c r="E6553" s="8">
        <v>45698</v>
      </c>
      <c r="F6553" s="5">
        <v>108.319</v>
      </c>
      <c r="G6553" s="8">
        <v>45698</v>
      </c>
      <c r="H6553" s="5">
        <v>0.80900000000000005</v>
      </c>
      <c r="I6553" s="8">
        <v>45698</v>
      </c>
      <c r="J6553" s="5">
        <v>99.16</v>
      </c>
      <c r="K6553" s="8">
        <v>45698</v>
      </c>
      <c r="L6553" s="5">
        <v>15.81</v>
      </c>
      <c r="M6553" s="8">
        <v>43076</v>
      </c>
      <c r="N6553" s="5">
        <v>49.235799999999998</v>
      </c>
      <c r="O6553" s="8">
        <v>45698</v>
      </c>
      <c r="P6553" s="5">
        <v>20.3</v>
      </c>
    </row>
    <row r="6554" spans="1:16" x14ac:dyDescent="0.2">
      <c r="A6554" s="8">
        <v>45699</v>
      </c>
      <c r="B6554" s="5">
        <v>0.7</v>
      </c>
      <c r="C6554" s="8">
        <v>43077</v>
      </c>
      <c r="D6554" s="5">
        <v>63.52</v>
      </c>
      <c r="E6554" s="8">
        <v>45699</v>
      </c>
      <c r="F6554" s="5">
        <v>107.96299999999999</v>
      </c>
      <c r="G6554" s="8">
        <v>45699</v>
      </c>
      <c r="H6554" s="5">
        <v>0.81100000000000005</v>
      </c>
      <c r="I6554" s="8">
        <v>45699</v>
      </c>
      <c r="J6554" s="5">
        <v>99.16</v>
      </c>
      <c r="K6554" s="8">
        <v>45699</v>
      </c>
      <c r="L6554" s="5">
        <v>16.02</v>
      </c>
      <c r="M6554" s="8">
        <v>43077</v>
      </c>
      <c r="N6554" s="5">
        <v>47.492199999999997</v>
      </c>
      <c r="O6554" s="8">
        <v>45699</v>
      </c>
      <c r="P6554" s="5">
        <v>25.4</v>
      </c>
    </row>
    <row r="6555" spans="1:16" x14ac:dyDescent="0.2">
      <c r="A6555" s="8">
        <v>45700</v>
      </c>
      <c r="B6555" s="5">
        <v>4.0999999999999996</v>
      </c>
      <c r="C6555" s="8">
        <v>43078</v>
      </c>
      <c r="D6555" s="5">
        <v>129.88999999999999</v>
      </c>
      <c r="E6555" s="8">
        <v>45700</v>
      </c>
      <c r="F6555" s="5">
        <v>107.938</v>
      </c>
      <c r="G6555" s="8">
        <v>45700</v>
      </c>
      <c r="H6555" s="5">
        <v>0.81100000000000005</v>
      </c>
      <c r="I6555" s="8">
        <v>45700</v>
      </c>
      <c r="J6555" s="5">
        <v>99.2</v>
      </c>
      <c r="K6555" s="8">
        <v>45700</v>
      </c>
      <c r="L6555" s="5">
        <v>15.89</v>
      </c>
      <c r="M6555" s="8">
        <v>43078</v>
      </c>
      <c r="N6555" s="5">
        <v>47.492199999999997</v>
      </c>
      <c r="O6555" s="8">
        <v>45700</v>
      </c>
      <c r="P6555" s="5">
        <v>30</v>
      </c>
    </row>
    <row r="6556" spans="1:16" x14ac:dyDescent="0.2">
      <c r="A6556" s="8">
        <v>45701</v>
      </c>
      <c r="B6556" s="5">
        <v>4.9000000000000004</v>
      </c>
      <c r="C6556" s="8">
        <v>43079</v>
      </c>
      <c r="D6556" s="5">
        <v>87.45</v>
      </c>
      <c r="E6556" s="8">
        <v>45701</v>
      </c>
      <c r="F6556" s="5">
        <v>107.313</v>
      </c>
      <c r="G6556" s="8">
        <v>45701</v>
      </c>
      <c r="H6556" s="5">
        <v>0.83099999999999996</v>
      </c>
      <c r="I6556" s="8">
        <v>45701</v>
      </c>
      <c r="J6556" s="5">
        <v>99.08</v>
      </c>
      <c r="K6556" s="8">
        <v>45701</v>
      </c>
      <c r="L6556" s="5">
        <v>15.1</v>
      </c>
      <c r="M6556" s="8">
        <v>43079</v>
      </c>
      <c r="N6556" s="5">
        <v>47.492199999999997</v>
      </c>
      <c r="O6556" s="8">
        <v>45701</v>
      </c>
      <c r="P6556" s="5">
        <v>32</v>
      </c>
    </row>
    <row r="6557" spans="1:16" x14ac:dyDescent="0.2">
      <c r="A6557" s="8">
        <v>45702</v>
      </c>
      <c r="B6557" s="5">
        <v>-0.5</v>
      </c>
      <c r="C6557" s="8">
        <v>43080</v>
      </c>
      <c r="D6557" s="5">
        <v>81.459999999999994</v>
      </c>
      <c r="E6557" s="8">
        <v>45702</v>
      </c>
      <c r="F6557" s="5">
        <v>106.71</v>
      </c>
      <c r="G6557" s="8">
        <v>45702</v>
      </c>
      <c r="H6557" s="5">
        <v>0.83799999999999997</v>
      </c>
      <c r="I6557" s="8">
        <v>45702</v>
      </c>
      <c r="J6557" s="5">
        <v>99.04</v>
      </c>
      <c r="K6557" s="8">
        <v>45702</v>
      </c>
      <c r="L6557" s="5">
        <v>14.77</v>
      </c>
      <c r="M6557" s="8">
        <v>43080</v>
      </c>
      <c r="N6557" s="5">
        <v>46.572099999999999</v>
      </c>
      <c r="O6557" s="8">
        <v>45702</v>
      </c>
      <c r="P6557" s="5">
        <v>25.9</v>
      </c>
    </row>
    <row r="6558" spans="1:16" x14ac:dyDescent="0.2">
      <c r="A6558" s="8">
        <v>45705</v>
      </c>
      <c r="B6558" s="5">
        <v>0.2</v>
      </c>
      <c r="C6558" s="8">
        <v>43081</v>
      </c>
      <c r="D6558" s="5">
        <v>66.430000000000007</v>
      </c>
      <c r="E6558" s="8">
        <v>45705</v>
      </c>
      <c r="F6558" s="5">
        <v>106.575</v>
      </c>
      <c r="G6558" s="8">
        <v>45705</v>
      </c>
      <c r="H6558" s="5">
        <v>0.80800000000000005</v>
      </c>
      <c r="I6558" s="8">
        <v>45705</v>
      </c>
      <c r="J6558" s="5">
        <v>99.04</v>
      </c>
      <c r="K6558" s="8">
        <v>45705</v>
      </c>
      <c r="L6558" s="5">
        <v>15.37</v>
      </c>
      <c r="M6558" s="8">
        <v>43081</v>
      </c>
      <c r="N6558" s="5">
        <v>46.746600000000001</v>
      </c>
      <c r="O6558" s="8">
        <v>45705</v>
      </c>
      <c r="P6558" s="5">
        <v>25.4</v>
      </c>
    </row>
    <row r="6559" spans="1:16" x14ac:dyDescent="0.2">
      <c r="A6559" s="8">
        <v>45706</v>
      </c>
      <c r="B6559" s="5">
        <v>0.4</v>
      </c>
      <c r="C6559" s="8">
        <v>43082</v>
      </c>
      <c r="D6559" s="5">
        <v>52.01</v>
      </c>
      <c r="E6559" s="8">
        <v>45706</v>
      </c>
      <c r="F6559" s="5">
        <v>107.054</v>
      </c>
      <c r="G6559" s="8">
        <v>45706</v>
      </c>
      <c r="H6559" s="5">
        <v>0.86</v>
      </c>
      <c r="I6559" s="8">
        <v>45706</v>
      </c>
      <c r="J6559" s="5">
        <v>99.07</v>
      </c>
      <c r="K6559" s="8">
        <v>45706</v>
      </c>
      <c r="L6559" s="5">
        <v>15.35</v>
      </c>
      <c r="M6559" s="8">
        <v>43082</v>
      </c>
      <c r="N6559" s="5">
        <v>45.034799999999997</v>
      </c>
      <c r="O6559" s="8">
        <v>45706</v>
      </c>
      <c r="P6559" s="5">
        <v>25.9</v>
      </c>
    </row>
    <row r="6560" spans="1:16" x14ac:dyDescent="0.2">
      <c r="A6560" s="8">
        <v>45707</v>
      </c>
      <c r="B6560" s="5">
        <v>0.5</v>
      </c>
      <c r="C6560" s="8">
        <v>43083</v>
      </c>
      <c r="D6560" s="5">
        <v>32.590000000000003</v>
      </c>
      <c r="E6560" s="8">
        <v>45707</v>
      </c>
      <c r="F6560" s="5">
        <v>107.173</v>
      </c>
      <c r="G6560" s="8">
        <v>45707</v>
      </c>
      <c r="H6560" s="5">
        <v>0.84899999999999998</v>
      </c>
      <c r="I6560" s="8">
        <v>45707</v>
      </c>
      <c r="J6560" s="5">
        <v>99.07</v>
      </c>
      <c r="K6560" s="8">
        <v>45707</v>
      </c>
      <c r="L6560" s="5">
        <v>15.27</v>
      </c>
      <c r="M6560" s="8">
        <v>43083</v>
      </c>
      <c r="N6560" s="5">
        <v>44.835700000000003</v>
      </c>
      <c r="O6560" s="8">
        <v>45707</v>
      </c>
      <c r="P6560" s="5">
        <v>25.9</v>
      </c>
    </row>
    <row r="6561" spans="1:16" x14ac:dyDescent="0.2">
      <c r="A6561" s="8">
        <v>45708</v>
      </c>
      <c r="B6561" s="5">
        <v>-0.2</v>
      </c>
      <c r="C6561" s="8">
        <v>43084</v>
      </c>
      <c r="D6561" s="5">
        <v>104.84</v>
      </c>
      <c r="E6561" s="8">
        <v>45708</v>
      </c>
      <c r="F6561" s="5">
        <v>106.372</v>
      </c>
      <c r="G6561" s="8">
        <v>45708</v>
      </c>
      <c r="H6561" s="5">
        <v>0.81599999999999995</v>
      </c>
      <c r="I6561" s="8">
        <v>45708</v>
      </c>
      <c r="J6561" s="5">
        <v>99.05</v>
      </c>
      <c r="K6561" s="8">
        <v>45708</v>
      </c>
      <c r="L6561" s="5">
        <v>15.66</v>
      </c>
      <c r="M6561" s="8">
        <v>43084</v>
      </c>
      <c r="N6561" s="5">
        <v>46.433799999999998</v>
      </c>
      <c r="O6561" s="8">
        <v>45708</v>
      </c>
      <c r="P6561" s="5">
        <v>29.2</v>
      </c>
    </row>
    <row r="6562" spans="1:16" x14ac:dyDescent="0.2">
      <c r="A6562" s="8">
        <v>45709</v>
      </c>
      <c r="B6562" s="5">
        <v>-7.8</v>
      </c>
      <c r="C6562" s="8">
        <v>43085</v>
      </c>
      <c r="D6562" s="5">
        <v>95.65</v>
      </c>
      <c r="E6562" s="8">
        <v>45709</v>
      </c>
      <c r="F6562" s="5">
        <v>106.61199999999999</v>
      </c>
      <c r="G6562" s="8">
        <v>45709</v>
      </c>
      <c r="H6562" s="5">
        <v>0.64500000000000002</v>
      </c>
      <c r="I6562" s="8">
        <v>45709</v>
      </c>
      <c r="J6562" s="5">
        <v>99.13</v>
      </c>
      <c r="K6562" s="8">
        <v>45709</v>
      </c>
      <c r="L6562" s="5">
        <v>18.21</v>
      </c>
      <c r="M6562" s="8">
        <v>43085</v>
      </c>
      <c r="N6562" s="5">
        <v>46.433799999999998</v>
      </c>
      <c r="O6562" s="8">
        <v>45709</v>
      </c>
      <c r="P6562" s="5">
        <v>20.3</v>
      </c>
    </row>
    <row r="6563" spans="1:16" x14ac:dyDescent="0.2">
      <c r="A6563" s="8">
        <v>45712</v>
      </c>
      <c r="B6563" s="5">
        <v>-5.5</v>
      </c>
      <c r="C6563" s="8">
        <v>43086</v>
      </c>
      <c r="D6563" s="5">
        <v>141.38</v>
      </c>
      <c r="E6563" s="8">
        <v>45712</v>
      </c>
      <c r="F6563" s="5">
        <v>106.596</v>
      </c>
      <c r="G6563" s="8">
        <v>45712</v>
      </c>
      <c r="H6563" s="5">
        <v>0.59699999999999998</v>
      </c>
      <c r="I6563" s="8">
        <v>45712</v>
      </c>
      <c r="J6563" s="5">
        <v>99.15</v>
      </c>
      <c r="K6563" s="8">
        <v>45712</v>
      </c>
      <c r="L6563" s="5">
        <v>18.98</v>
      </c>
      <c r="M6563" s="8">
        <v>43086</v>
      </c>
      <c r="N6563" s="5">
        <v>46.433799999999998</v>
      </c>
      <c r="O6563" s="8">
        <v>45712</v>
      </c>
      <c r="P6563" s="5">
        <v>21.2</v>
      </c>
    </row>
    <row r="6564" spans="1:16" x14ac:dyDescent="0.2">
      <c r="A6564" s="8">
        <v>45713</v>
      </c>
      <c r="B6564" s="5">
        <v>-7.7</v>
      </c>
      <c r="C6564" s="8">
        <v>43087</v>
      </c>
      <c r="D6564" s="5">
        <v>94.77</v>
      </c>
      <c r="E6564" s="8">
        <v>45713</v>
      </c>
      <c r="F6564" s="5">
        <v>106.30800000000001</v>
      </c>
      <c r="G6564" s="8">
        <v>45713</v>
      </c>
      <c r="H6564" s="5">
        <v>0.53800000000000003</v>
      </c>
      <c r="I6564" s="8">
        <v>45713</v>
      </c>
      <c r="J6564" s="5">
        <v>99.13</v>
      </c>
      <c r="K6564" s="8">
        <v>45713</v>
      </c>
      <c r="L6564" s="5">
        <v>19.43</v>
      </c>
      <c r="M6564" s="8">
        <v>43087</v>
      </c>
      <c r="N6564" s="5">
        <v>46.727499999999999</v>
      </c>
      <c r="O6564" s="8">
        <v>45713</v>
      </c>
      <c r="P6564" s="5">
        <v>16</v>
      </c>
    </row>
    <row r="6565" spans="1:16" x14ac:dyDescent="0.2">
      <c r="A6565" s="8">
        <v>45714</v>
      </c>
      <c r="B6565" s="5">
        <v>-8.5</v>
      </c>
      <c r="C6565" s="8">
        <v>43088</v>
      </c>
      <c r="D6565" s="5">
        <v>82.4</v>
      </c>
      <c r="E6565" s="8">
        <v>45714</v>
      </c>
      <c r="F6565" s="5">
        <v>106.416</v>
      </c>
      <c r="G6565" s="8">
        <v>45714</v>
      </c>
      <c r="H6565" s="5">
        <v>0.54200000000000004</v>
      </c>
      <c r="I6565" s="8">
        <v>45714</v>
      </c>
      <c r="J6565" s="5">
        <v>99.12</v>
      </c>
      <c r="K6565" s="8">
        <v>45714</v>
      </c>
      <c r="L6565" s="5">
        <v>19.100000000000001</v>
      </c>
      <c r="M6565" s="8">
        <v>43088</v>
      </c>
      <c r="N6565" s="5">
        <v>48.957700000000003</v>
      </c>
      <c r="O6565" s="8">
        <v>45714</v>
      </c>
      <c r="P6565" s="5">
        <v>15.5</v>
      </c>
    </row>
    <row r="6566" spans="1:16" x14ac:dyDescent="0.2">
      <c r="A6566" s="8">
        <v>45715</v>
      </c>
      <c r="B6566" s="5">
        <v>-10.7</v>
      </c>
      <c r="C6566" s="8">
        <v>43089</v>
      </c>
      <c r="D6566" s="5">
        <v>57.2</v>
      </c>
      <c r="E6566" s="8">
        <v>45715</v>
      </c>
      <c r="F6566" s="5">
        <v>107.244</v>
      </c>
      <c r="G6566" s="8">
        <v>45715</v>
      </c>
      <c r="H6566" s="5">
        <v>0.43</v>
      </c>
      <c r="I6566" s="8">
        <v>45715</v>
      </c>
      <c r="J6566" s="5">
        <v>99.26</v>
      </c>
      <c r="K6566" s="8">
        <v>45715</v>
      </c>
      <c r="L6566" s="5">
        <v>21.13</v>
      </c>
      <c r="M6566" s="8">
        <v>43089</v>
      </c>
      <c r="N6566" s="5">
        <v>49.953899999999997</v>
      </c>
      <c r="O6566" s="8">
        <v>45715</v>
      </c>
      <c r="P6566" s="5">
        <v>15</v>
      </c>
    </row>
    <row r="6567" spans="1:16" x14ac:dyDescent="0.2">
      <c r="A6567" s="8">
        <v>45716</v>
      </c>
      <c r="B6567" s="5">
        <v>-16.5</v>
      </c>
      <c r="C6567" s="8">
        <v>43090</v>
      </c>
      <c r="D6567" s="5">
        <v>92.94</v>
      </c>
      <c r="E6567" s="8">
        <v>45716</v>
      </c>
      <c r="F6567" s="5">
        <v>107.614</v>
      </c>
      <c r="G6567" s="8">
        <v>45716</v>
      </c>
      <c r="H6567" s="5">
        <v>0.47899999999999998</v>
      </c>
      <c r="I6567" s="8">
        <v>45716</v>
      </c>
      <c r="J6567" s="5">
        <v>99.19</v>
      </c>
      <c r="K6567" s="8">
        <v>45716</v>
      </c>
      <c r="L6567" s="5">
        <v>19.63</v>
      </c>
      <c r="M6567" s="8">
        <v>43090</v>
      </c>
      <c r="N6567" s="5">
        <v>51.603499999999997</v>
      </c>
      <c r="O6567" s="8">
        <v>45716</v>
      </c>
      <c r="P6567" s="5">
        <v>5</v>
      </c>
    </row>
    <row r="6568" spans="1:16" x14ac:dyDescent="0.2">
      <c r="A6568" s="8">
        <v>45719</v>
      </c>
      <c r="B6568" s="5">
        <v>-12.2</v>
      </c>
      <c r="C6568" s="8">
        <v>43091</v>
      </c>
      <c r="D6568" s="5">
        <v>72.69</v>
      </c>
      <c r="E6568" s="8">
        <v>45719</v>
      </c>
      <c r="F6568" s="5">
        <v>106.747</v>
      </c>
      <c r="G6568" s="8">
        <v>45719</v>
      </c>
      <c r="H6568" s="5">
        <v>0.28799999999999998</v>
      </c>
      <c r="I6568" s="8">
        <v>45719</v>
      </c>
      <c r="J6568" s="5">
        <v>99.25</v>
      </c>
      <c r="K6568" s="8">
        <v>45719</v>
      </c>
      <c r="L6568" s="5">
        <v>22.78</v>
      </c>
      <c r="M6568" s="8">
        <v>43091</v>
      </c>
      <c r="N6568" s="5">
        <v>50.380299999999998</v>
      </c>
      <c r="O6568" s="8">
        <v>45719</v>
      </c>
      <c r="P6568" s="5">
        <v>18.8</v>
      </c>
    </row>
    <row r="6569" spans="1:16" x14ac:dyDescent="0.2">
      <c r="A6569" s="8">
        <v>45720</v>
      </c>
      <c r="B6569" s="5">
        <v>-11.9</v>
      </c>
      <c r="C6569" s="8">
        <v>43092</v>
      </c>
      <c r="D6569" s="5">
        <v>133.94</v>
      </c>
      <c r="E6569" s="8">
        <v>45720</v>
      </c>
      <c r="F6569" s="5">
        <v>105.74299999999999</v>
      </c>
      <c r="G6569" s="8">
        <v>45720</v>
      </c>
      <c r="H6569" s="5">
        <v>0.28799999999999998</v>
      </c>
      <c r="I6569" s="8">
        <v>45720</v>
      </c>
      <c r="J6569" s="5">
        <v>99.32</v>
      </c>
      <c r="K6569" s="8">
        <v>45720</v>
      </c>
      <c r="L6569" s="5">
        <v>23.51</v>
      </c>
      <c r="M6569" s="8">
        <v>43092</v>
      </c>
      <c r="N6569" s="5">
        <v>50.380299999999998</v>
      </c>
      <c r="O6569" s="8">
        <v>45720</v>
      </c>
      <c r="P6569" s="5">
        <v>18.600000000000001</v>
      </c>
    </row>
    <row r="6570" spans="1:16" x14ac:dyDescent="0.2">
      <c r="A6570" s="8">
        <v>45721</v>
      </c>
      <c r="B6570" s="5">
        <v>-9.8000000000000007</v>
      </c>
      <c r="C6570" s="8">
        <v>43093</v>
      </c>
      <c r="D6570" s="5">
        <v>158.85</v>
      </c>
      <c r="E6570" s="8">
        <v>45721</v>
      </c>
      <c r="F6570" s="5">
        <v>104.276</v>
      </c>
      <c r="G6570" s="8">
        <v>45721</v>
      </c>
      <c r="H6570" s="5">
        <v>0.38700000000000001</v>
      </c>
      <c r="I6570" s="8">
        <v>45721</v>
      </c>
      <c r="J6570" s="5">
        <v>99.22</v>
      </c>
      <c r="K6570" s="8">
        <v>45721</v>
      </c>
      <c r="L6570" s="5">
        <v>21.93</v>
      </c>
      <c r="M6570" s="8">
        <v>43093</v>
      </c>
      <c r="N6570" s="5">
        <v>50.380299999999998</v>
      </c>
      <c r="O6570" s="8">
        <v>45721</v>
      </c>
      <c r="P6570" s="5">
        <v>37.5</v>
      </c>
    </row>
    <row r="6571" spans="1:16" x14ac:dyDescent="0.2">
      <c r="A6571" s="8">
        <v>45722</v>
      </c>
      <c r="B6571" s="5">
        <v>-6.2</v>
      </c>
      <c r="C6571" s="8">
        <v>43094</v>
      </c>
      <c r="D6571" s="5">
        <v>101.81</v>
      </c>
      <c r="E6571" s="8">
        <v>45722</v>
      </c>
      <c r="F6571" s="5">
        <v>104.062</v>
      </c>
      <c r="G6571" s="8">
        <v>45722</v>
      </c>
      <c r="H6571" s="5">
        <v>0.192</v>
      </c>
      <c r="I6571" s="8">
        <v>45722</v>
      </c>
      <c r="J6571" s="5">
        <v>99.31</v>
      </c>
      <c r="K6571" s="8">
        <v>45722</v>
      </c>
      <c r="L6571" s="5">
        <v>24.87</v>
      </c>
      <c r="M6571" s="8">
        <v>43094</v>
      </c>
      <c r="N6571" s="5">
        <v>50.380299999999998</v>
      </c>
      <c r="O6571" s="8">
        <v>45722</v>
      </c>
      <c r="P6571" s="5">
        <v>37.700000000000003</v>
      </c>
    </row>
    <row r="6572" spans="1:16" x14ac:dyDescent="0.2">
      <c r="A6572" s="8">
        <v>45723</v>
      </c>
      <c r="B6572" s="5">
        <v>-7.4</v>
      </c>
      <c r="C6572" s="8">
        <v>43095</v>
      </c>
      <c r="D6572" s="5">
        <v>106.31</v>
      </c>
      <c r="E6572" s="8">
        <v>45723</v>
      </c>
      <c r="F6572" s="5">
        <v>103.83799999999999</v>
      </c>
      <c r="G6572" s="8">
        <v>45723</v>
      </c>
      <c r="H6572" s="5">
        <v>0.27</v>
      </c>
      <c r="I6572" s="8">
        <v>45723</v>
      </c>
      <c r="J6572" s="5">
        <v>99.3</v>
      </c>
      <c r="K6572" s="8">
        <v>45723</v>
      </c>
      <c r="L6572" s="5">
        <v>23.37</v>
      </c>
      <c r="M6572" s="8">
        <v>43095</v>
      </c>
      <c r="N6572" s="5">
        <v>48.820900000000002</v>
      </c>
      <c r="O6572" s="8">
        <v>45723</v>
      </c>
      <c r="P6572" s="5">
        <v>34.299999999999997</v>
      </c>
    </row>
    <row r="6573" spans="1:16" x14ac:dyDescent="0.2">
      <c r="A6573" s="8">
        <v>45726</v>
      </c>
      <c r="B6573" s="5">
        <v>-6.9</v>
      </c>
      <c r="C6573" s="8">
        <v>43096</v>
      </c>
      <c r="D6573" s="5">
        <v>58.44</v>
      </c>
      <c r="E6573" s="8">
        <v>45726</v>
      </c>
      <c r="F6573" s="5">
        <v>103.9</v>
      </c>
      <c r="G6573" s="8">
        <v>45726</v>
      </c>
      <c r="H6573" s="5">
        <v>-0.01</v>
      </c>
      <c r="I6573" s="8">
        <v>45726</v>
      </c>
      <c r="J6573" s="5">
        <v>99.43</v>
      </c>
      <c r="K6573" s="8">
        <v>45726</v>
      </c>
      <c r="L6573" s="5">
        <v>27.86</v>
      </c>
      <c r="M6573" s="8">
        <v>43096</v>
      </c>
      <c r="N6573" s="5">
        <v>47.73</v>
      </c>
      <c r="O6573" s="8">
        <v>45726</v>
      </c>
      <c r="P6573" s="5">
        <v>32.9</v>
      </c>
    </row>
    <row r="6574" spans="1:16" x14ac:dyDescent="0.2">
      <c r="A6574" s="8">
        <v>45727</v>
      </c>
      <c r="B6574" s="5">
        <v>-4.2</v>
      </c>
      <c r="C6574" s="8">
        <v>43097</v>
      </c>
      <c r="D6574" s="5">
        <v>63.24</v>
      </c>
      <c r="E6574" s="8">
        <v>45727</v>
      </c>
      <c r="F6574" s="5">
        <v>103.419</v>
      </c>
      <c r="G6574" s="8">
        <v>45727</v>
      </c>
      <c r="H6574" s="5">
        <v>3.2000000000000001E-2</v>
      </c>
      <c r="I6574" s="8">
        <v>45727</v>
      </c>
      <c r="J6574" s="5">
        <v>99.47</v>
      </c>
      <c r="K6574" s="8">
        <v>45727</v>
      </c>
      <c r="L6574" s="5">
        <v>26.92</v>
      </c>
      <c r="M6574" s="8">
        <v>43097</v>
      </c>
      <c r="N6574" s="5">
        <v>46.193800000000003</v>
      </c>
      <c r="O6574" s="8">
        <v>45727</v>
      </c>
      <c r="P6574" s="5">
        <v>30.5</v>
      </c>
    </row>
    <row r="6575" spans="1:16" x14ac:dyDescent="0.2">
      <c r="A6575" s="8">
        <v>45728</v>
      </c>
      <c r="B6575" s="5">
        <v>-8</v>
      </c>
      <c r="C6575" s="8">
        <v>43098</v>
      </c>
      <c r="D6575" s="5">
        <v>146.43</v>
      </c>
      <c r="E6575" s="8">
        <v>45728</v>
      </c>
      <c r="F6575" s="5">
        <v>103.61199999999999</v>
      </c>
      <c r="G6575" s="8">
        <v>45728</v>
      </c>
      <c r="H6575" s="5">
        <v>0.11799999999999999</v>
      </c>
      <c r="I6575" s="8">
        <v>45728</v>
      </c>
      <c r="J6575" s="5">
        <v>99.47</v>
      </c>
      <c r="K6575" s="8">
        <v>45728</v>
      </c>
      <c r="L6575" s="5">
        <v>24.23</v>
      </c>
      <c r="M6575" s="8">
        <v>43098</v>
      </c>
      <c r="N6575" s="5">
        <v>46.596200000000003</v>
      </c>
      <c r="O6575" s="8">
        <v>45728</v>
      </c>
      <c r="P6575" s="5">
        <v>26.9</v>
      </c>
    </row>
    <row r="6576" spans="1:16" x14ac:dyDescent="0.2">
      <c r="A6576" s="8">
        <v>45729</v>
      </c>
      <c r="B6576" s="5">
        <v>-6.2</v>
      </c>
      <c r="C6576" s="8">
        <v>43099</v>
      </c>
      <c r="D6576" s="5">
        <v>45.33</v>
      </c>
      <c r="E6576" s="8">
        <v>45729</v>
      </c>
      <c r="F6576" s="5">
        <v>103.828</v>
      </c>
      <c r="G6576" s="8">
        <v>45729</v>
      </c>
      <c r="H6576" s="5">
        <v>1.9E-2</v>
      </c>
      <c r="I6576" s="8">
        <v>45729</v>
      </c>
      <c r="J6576" s="5">
        <v>99.53</v>
      </c>
      <c r="K6576" s="8">
        <v>45729</v>
      </c>
      <c r="L6576" s="5">
        <v>24.66</v>
      </c>
      <c r="M6576" s="8">
        <v>43099</v>
      </c>
      <c r="N6576" s="5">
        <v>46.596200000000003</v>
      </c>
      <c r="O6576" s="8">
        <v>45729</v>
      </c>
      <c r="P6576" s="5">
        <v>27.5</v>
      </c>
    </row>
    <row r="6577" spans="1:16" x14ac:dyDescent="0.2">
      <c r="A6577" s="8">
        <v>45730</v>
      </c>
      <c r="B6577" s="5">
        <v>-9.6999999999999993</v>
      </c>
      <c r="C6577" s="8">
        <v>43100</v>
      </c>
      <c r="D6577" s="5">
        <v>174.9</v>
      </c>
      <c r="E6577" s="8">
        <v>45730</v>
      </c>
      <c r="F6577" s="5">
        <v>103.718</v>
      </c>
      <c r="G6577" s="8">
        <v>45730</v>
      </c>
      <c r="H6577" s="5">
        <v>0.2</v>
      </c>
      <c r="I6577" s="8">
        <v>45730</v>
      </c>
      <c r="J6577" s="5">
        <v>99.42</v>
      </c>
      <c r="K6577" s="8">
        <v>45730</v>
      </c>
      <c r="L6577" s="5">
        <v>21.77</v>
      </c>
      <c r="M6577" s="8">
        <v>43100</v>
      </c>
      <c r="N6577" s="5">
        <v>46.596200000000003</v>
      </c>
      <c r="O6577" s="8">
        <v>45730</v>
      </c>
      <c r="P6577" s="5">
        <v>17.3</v>
      </c>
    </row>
    <row r="6578" spans="1:16" x14ac:dyDescent="0.2">
      <c r="A6578" s="8">
        <v>45733</v>
      </c>
      <c r="B6578" s="5">
        <v>-13.7</v>
      </c>
      <c r="C6578" s="8">
        <v>43101</v>
      </c>
      <c r="D6578" s="5">
        <v>178.3</v>
      </c>
      <c r="E6578" s="8">
        <v>45733</v>
      </c>
      <c r="F6578" s="5">
        <v>103.37</v>
      </c>
      <c r="G6578" s="8">
        <v>45733</v>
      </c>
      <c r="H6578" s="5">
        <v>0.26500000000000001</v>
      </c>
      <c r="I6578" s="8">
        <v>45733</v>
      </c>
      <c r="J6578" s="5">
        <v>99.35</v>
      </c>
      <c r="K6578" s="8">
        <v>45733</v>
      </c>
      <c r="L6578" s="5">
        <v>20.51</v>
      </c>
      <c r="M6578" s="8">
        <v>43101</v>
      </c>
      <c r="N6578" s="5">
        <v>46.596200000000003</v>
      </c>
      <c r="O6578" s="8">
        <v>45733</v>
      </c>
      <c r="P6578" s="5">
        <v>11.8</v>
      </c>
    </row>
    <row r="6579" spans="1:16" x14ac:dyDescent="0.2">
      <c r="A6579" s="8">
        <v>45734</v>
      </c>
      <c r="B6579" s="5">
        <v>-7.3</v>
      </c>
      <c r="C6579" s="8">
        <v>43102</v>
      </c>
      <c r="D6579" s="5">
        <v>111.2</v>
      </c>
      <c r="E6579" s="8">
        <v>45734</v>
      </c>
      <c r="F6579" s="5">
        <v>103.244</v>
      </c>
      <c r="G6579" s="8">
        <v>45734</v>
      </c>
      <c r="H6579" s="5">
        <v>0.19500000000000001</v>
      </c>
      <c r="I6579" s="8">
        <v>45734</v>
      </c>
      <c r="J6579" s="5">
        <v>99.4</v>
      </c>
      <c r="K6579" s="8">
        <v>45734</v>
      </c>
      <c r="L6579" s="5">
        <v>21.7</v>
      </c>
      <c r="M6579" s="8">
        <v>43102</v>
      </c>
      <c r="N6579" s="5">
        <v>49.171999999999997</v>
      </c>
      <c r="O6579" s="8">
        <v>45734</v>
      </c>
      <c r="P6579" s="5">
        <v>17.2</v>
      </c>
    </row>
    <row r="6580" spans="1:16" x14ac:dyDescent="0.2">
      <c r="A6580" s="8">
        <v>45735</v>
      </c>
      <c r="B6580" s="5">
        <v>-6.9</v>
      </c>
      <c r="C6580" s="8">
        <v>43103</v>
      </c>
      <c r="D6580" s="5">
        <v>52.45</v>
      </c>
      <c r="E6580" s="8">
        <v>45735</v>
      </c>
      <c r="F6580" s="5">
        <v>103.428</v>
      </c>
      <c r="G6580" s="8">
        <v>45735</v>
      </c>
      <c r="H6580" s="5">
        <v>0.26700000000000002</v>
      </c>
      <c r="I6580" s="8">
        <v>45735</v>
      </c>
      <c r="J6580" s="5">
        <v>99.33</v>
      </c>
      <c r="K6580" s="8">
        <v>45735</v>
      </c>
      <c r="L6580" s="5">
        <v>19.899999999999999</v>
      </c>
      <c r="M6580" s="8">
        <v>43103</v>
      </c>
      <c r="N6580" s="5">
        <v>47.604300000000002</v>
      </c>
      <c r="O6580" s="8">
        <v>45735</v>
      </c>
      <c r="P6580" s="5">
        <v>16.8</v>
      </c>
    </row>
    <row r="6581" spans="1:16" x14ac:dyDescent="0.2">
      <c r="A6581" s="8">
        <v>45736</v>
      </c>
      <c r="B6581" s="5">
        <v>-5.3</v>
      </c>
      <c r="C6581" s="8">
        <v>43104</v>
      </c>
      <c r="D6581" s="5">
        <v>243.48</v>
      </c>
      <c r="E6581" s="8">
        <v>45736</v>
      </c>
      <c r="F6581" s="5">
        <v>103.851</v>
      </c>
      <c r="G6581" s="8">
        <v>45736</v>
      </c>
      <c r="H6581" s="5">
        <v>0.28000000000000003</v>
      </c>
      <c r="I6581" s="8">
        <v>45736</v>
      </c>
      <c r="J6581" s="5">
        <v>99.37</v>
      </c>
      <c r="K6581" s="8">
        <v>45736</v>
      </c>
      <c r="L6581" s="5">
        <v>19.8</v>
      </c>
      <c r="M6581" s="8">
        <v>43104</v>
      </c>
      <c r="N6581" s="5">
        <v>47.381999999999998</v>
      </c>
      <c r="O6581" s="8">
        <v>45736</v>
      </c>
      <c r="P6581" s="5">
        <v>18.100000000000001</v>
      </c>
    </row>
    <row r="6582" spans="1:16" x14ac:dyDescent="0.2">
      <c r="A6582" s="8">
        <v>45737</v>
      </c>
      <c r="B6582" s="5">
        <v>-5.0999999999999996</v>
      </c>
      <c r="C6582" s="8">
        <v>43105</v>
      </c>
      <c r="D6582" s="5">
        <v>108.68</v>
      </c>
      <c r="E6582" s="8">
        <v>45737</v>
      </c>
      <c r="F6582" s="5">
        <v>104.08799999999999</v>
      </c>
      <c r="G6582" s="8">
        <v>45737</v>
      </c>
      <c r="H6582" s="5">
        <v>0.30099999999999999</v>
      </c>
      <c r="I6582" s="8">
        <v>45737</v>
      </c>
      <c r="J6582" s="5">
        <v>99.4</v>
      </c>
      <c r="K6582" s="8">
        <v>45737</v>
      </c>
      <c r="L6582" s="5">
        <v>19.28</v>
      </c>
      <c r="M6582" s="8">
        <v>43105</v>
      </c>
      <c r="N6582" s="5">
        <v>46.067700000000002</v>
      </c>
      <c r="O6582" s="8">
        <v>45737</v>
      </c>
      <c r="P6582" s="5">
        <v>17.8</v>
      </c>
    </row>
    <row r="6583" spans="1:16" x14ac:dyDescent="0.2">
      <c r="A6583" s="8">
        <v>45740</v>
      </c>
      <c r="B6583" s="5">
        <v>-2.5</v>
      </c>
      <c r="C6583" s="8">
        <v>43106</v>
      </c>
      <c r="D6583" s="5">
        <v>83.81</v>
      </c>
      <c r="E6583" s="8">
        <v>45740</v>
      </c>
      <c r="F6583" s="5">
        <v>104.262</v>
      </c>
      <c r="G6583" s="8">
        <v>45740</v>
      </c>
      <c r="H6583" s="5">
        <v>0.44800000000000001</v>
      </c>
      <c r="I6583" s="8">
        <v>45740</v>
      </c>
      <c r="J6583" s="5">
        <v>99.34</v>
      </c>
      <c r="K6583" s="8">
        <v>45740</v>
      </c>
      <c r="L6583" s="5">
        <v>17.48</v>
      </c>
      <c r="M6583" s="8">
        <v>43106</v>
      </c>
      <c r="N6583" s="5">
        <v>46.067700000000002</v>
      </c>
      <c r="O6583" s="8">
        <v>45740</v>
      </c>
      <c r="P6583" s="5">
        <v>17.5</v>
      </c>
    </row>
    <row r="6584" spans="1:16" x14ac:dyDescent="0.2">
      <c r="A6584" s="8">
        <v>45741</v>
      </c>
      <c r="B6584" s="5">
        <v>-4.5999999999999996</v>
      </c>
      <c r="C6584" s="8">
        <v>43107</v>
      </c>
      <c r="D6584" s="5">
        <v>164.82</v>
      </c>
      <c r="E6584" s="8">
        <v>45741</v>
      </c>
      <c r="F6584" s="5">
        <v>104.184</v>
      </c>
      <c r="G6584" s="8">
        <v>45741</v>
      </c>
      <c r="H6584" s="5">
        <v>0.43</v>
      </c>
      <c r="I6584" s="8">
        <v>45741</v>
      </c>
      <c r="J6584" s="5">
        <v>99.32</v>
      </c>
      <c r="K6584" s="8">
        <v>45741</v>
      </c>
      <c r="L6584" s="5">
        <v>17.149999999999999</v>
      </c>
      <c r="M6584" s="8">
        <v>43107</v>
      </c>
      <c r="N6584" s="5">
        <v>46.067700000000002</v>
      </c>
      <c r="O6584" s="8">
        <v>45741</v>
      </c>
      <c r="P6584" s="5">
        <v>11.6</v>
      </c>
    </row>
    <row r="6585" spans="1:16" x14ac:dyDescent="0.2">
      <c r="A6585" s="8">
        <v>45742</v>
      </c>
      <c r="B6585" s="5">
        <v>-1.6</v>
      </c>
      <c r="C6585" s="8">
        <v>43108</v>
      </c>
      <c r="D6585" s="5">
        <v>77.28</v>
      </c>
      <c r="E6585" s="8">
        <v>45742</v>
      </c>
      <c r="F6585" s="5">
        <v>104.547</v>
      </c>
      <c r="G6585" s="8">
        <v>45742</v>
      </c>
      <c r="H6585" s="5">
        <v>0.34</v>
      </c>
      <c r="I6585" s="8">
        <v>45742</v>
      </c>
      <c r="J6585" s="5">
        <v>99.42</v>
      </c>
      <c r="K6585" s="8">
        <v>45742</v>
      </c>
      <c r="L6585" s="5">
        <v>18.329999999999998</v>
      </c>
      <c r="M6585" s="8">
        <v>43108</v>
      </c>
      <c r="N6585" s="5">
        <v>45.898800000000001</v>
      </c>
      <c r="O6585" s="8">
        <v>45742</v>
      </c>
      <c r="P6585" s="5">
        <v>11</v>
      </c>
    </row>
    <row r="6586" spans="1:16" x14ac:dyDescent="0.2">
      <c r="A6586" s="8">
        <v>45743</v>
      </c>
      <c r="B6586" s="5">
        <v>-0.7</v>
      </c>
      <c r="C6586" s="8">
        <v>43109</v>
      </c>
      <c r="D6586" s="5">
        <v>157.58000000000001</v>
      </c>
      <c r="E6586" s="8">
        <v>45743</v>
      </c>
      <c r="F6586" s="5">
        <v>104.33499999999999</v>
      </c>
      <c r="G6586" s="8">
        <v>45743</v>
      </c>
      <c r="H6586" s="5">
        <v>0.30499999999999999</v>
      </c>
      <c r="I6586" s="8">
        <v>45743</v>
      </c>
      <c r="J6586" s="5">
        <v>99.45</v>
      </c>
      <c r="K6586" s="8">
        <v>45743</v>
      </c>
      <c r="L6586" s="5">
        <v>18.690000000000001</v>
      </c>
      <c r="M6586" s="8">
        <v>43109</v>
      </c>
      <c r="N6586" s="5">
        <v>47.286099999999998</v>
      </c>
      <c r="O6586" s="8">
        <v>45743</v>
      </c>
      <c r="P6586" s="5">
        <v>9.8000000000000007</v>
      </c>
    </row>
    <row r="6587" spans="1:16" x14ac:dyDescent="0.2">
      <c r="A6587" s="8">
        <v>45744</v>
      </c>
      <c r="B6587" s="5">
        <v>-3.1</v>
      </c>
      <c r="C6587" s="8">
        <v>43110</v>
      </c>
      <c r="D6587" s="5">
        <v>89.18</v>
      </c>
      <c r="E6587" s="8">
        <v>45744</v>
      </c>
      <c r="F6587" s="5">
        <v>104.044</v>
      </c>
      <c r="G6587" s="8">
        <v>45744</v>
      </c>
      <c r="H6587" s="5">
        <v>8.6999999999999994E-2</v>
      </c>
      <c r="I6587" s="8">
        <v>45744</v>
      </c>
      <c r="J6587" s="5">
        <v>99.52</v>
      </c>
      <c r="K6587" s="8">
        <v>45744</v>
      </c>
      <c r="L6587" s="5">
        <v>21.65</v>
      </c>
      <c r="M6587" s="8">
        <v>43110</v>
      </c>
      <c r="N6587" s="5">
        <v>49.166899999999998</v>
      </c>
      <c r="O6587" s="8">
        <v>45744</v>
      </c>
      <c r="P6587" s="5">
        <v>0.7</v>
      </c>
    </row>
    <row r="6588" spans="1:16" x14ac:dyDescent="0.2">
      <c r="A6588" s="8">
        <v>45747</v>
      </c>
      <c r="B6588" s="5">
        <v>-4.4000000000000004</v>
      </c>
      <c r="C6588" s="8">
        <v>43111</v>
      </c>
      <c r="D6588" s="5">
        <v>111.72</v>
      </c>
      <c r="E6588" s="8">
        <v>45747</v>
      </c>
      <c r="F6588" s="5">
        <v>104.21</v>
      </c>
      <c r="G6588" s="8">
        <v>45747</v>
      </c>
      <c r="H6588" s="5">
        <v>5.8000000000000003E-2</v>
      </c>
      <c r="I6588" s="8">
        <v>45747</v>
      </c>
      <c r="J6588" s="5">
        <v>99.49</v>
      </c>
      <c r="K6588" s="8">
        <v>45747</v>
      </c>
      <c r="L6588" s="5">
        <v>22.28</v>
      </c>
      <c r="M6588" s="8">
        <v>43111</v>
      </c>
      <c r="N6588" s="5">
        <v>48.190800000000003</v>
      </c>
      <c r="O6588" s="8">
        <v>45747</v>
      </c>
      <c r="P6588" s="5">
        <v>1.7</v>
      </c>
    </row>
    <row r="6589" spans="1:16" x14ac:dyDescent="0.2">
      <c r="A6589" s="8">
        <v>45748</v>
      </c>
      <c r="B6589" s="5">
        <v>-8</v>
      </c>
      <c r="C6589" s="8">
        <v>43112</v>
      </c>
      <c r="D6589" s="5">
        <v>107.69</v>
      </c>
      <c r="E6589" s="8">
        <v>45748</v>
      </c>
      <c r="F6589" s="5">
        <v>104.26</v>
      </c>
      <c r="G6589" s="8">
        <v>45748</v>
      </c>
      <c r="H6589" s="5">
        <v>8.3000000000000004E-2</v>
      </c>
      <c r="I6589" s="8">
        <v>45748</v>
      </c>
      <c r="J6589" s="5">
        <v>99.45</v>
      </c>
      <c r="K6589" s="8">
        <v>45748</v>
      </c>
      <c r="L6589" s="5">
        <v>21.77</v>
      </c>
      <c r="M6589" s="8">
        <v>43112</v>
      </c>
      <c r="N6589" s="5">
        <v>47.608600000000003</v>
      </c>
      <c r="O6589" s="8">
        <v>45748</v>
      </c>
      <c r="P6589" s="5">
        <v>-2.8</v>
      </c>
    </row>
    <row r="6590" spans="1:16" x14ac:dyDescent="0.2">
      <c r="A6590" s="8">
        <v>45749</v>
      </c>
      <c r="B6590" s="5">
        <v>-4.8</v>
      </c>
      <c r="C6590" s="8">
        <v>43113</v>
      </c>
      <c r="D6590" s="5">
        <v>171.33</v>
      </c>
      <c r="E6590" s="8">
        <v>45749</v>
      </c>
      <c r="F6590" s="5">
        <v>103.807</v>
      </c>
      <c r="G6590" s="8">
        <v>45749</v>
      </c>
      <c r="H6590" s="5">
        <v>0.09</v>
      </c>
      <c r="I6590" s="8">
        <v>45749</v>
      </c>
      <c r="J6590" s="5">
        <v>99.4</v>
      </c>
      <c r="K6590" s="8">
        <v>45749</v>
      </c>
      <c r="L6590" s="5">
        <v>21.51</v>
      </c>
      <c r="M6590" s="8">
        <v>43113</v>
      </c>
      <c r="N6590" s="5">
        <v>47.608600000000003</v>
      </c>
      <c r="O6590" s="8">
        <v>45749</v>
      </c>
      <c r="P6590" s="5">
        <v>-0.5</v>
      </c>
    </row>
    <row r="6591" spans="1:16" x14ac:dyDescent="0.2">
      <c r="A6591" s="8">
        <v>45750</v>
      </c>
      <c r="B6591" s="5">
        <v>-7.2</v>
      </c>
      <c r="C6591" s="8">
        <v>43114</v>
      </c>
      <c r="D6591" s="5">
        <v>176.99</v>
      </c>
      <c r="E6591" s="8">
        <v>45750</v>
      </c>
      <c r="F6591" s="5">
        <v>102.072</v>
      </c>
      <c r="G6591" s="8">
        <v>45750</v>
      </c>
      <c r="H6591" s="5">
        <v>-0.39</v>
      </c>
      <c r="I6591" s="8">
        <v>45750</v>
      </c>
      <c r="J6591" s="5">
        <v>99.57</v>
      </c>
      <c r="K6591" s="8">
        <v>45750</v>
      </c>
      <c r="L6591" s="5">
        <v>30.02</v>
      </c>
      <c r="M6591" s="8">
        <v>43114</v>
      </c>
      <c r="N6591" s="5">
        <v>47.608600000000003</v>
      </c>
      <c r="O6591" s="8">
        <v>45750</v>
      </c>
      <c r="P6591" s="5">
        <v>-2.9</v>
      </c>
    </row>
    <row r="6592" spans="1:16" x14ac:dyDescent="0.2">
      <c r="A6592" s="8">
        <v>45751</v>
      </c>
      <c r="B6592" s="5">
        <v>-3.3</v>
      </c>
      <c r="C6592" s="8">
        <v>43115</v>
      </c>
      <c r="D6592" s="5">
        <v>272.42</v>
      </c>
      <c r="E6592" s="8">
        <v>45751</v>
      </c>
      <c r="F6592" s="5">
        <v>103.023</v>
      </c>
      <c r="G6592" s="8">
        <v>45751</v>
      </c>
      <c r="H6592" s="5">
        <v>-1.135</v>
      </c>
      <c r="I6592" s="8">
        <v>45751</v>
      </c>
      <c r="J6592" s="5">
        <v>99.95</v>
      </c>
      <c r="K6592" s="8">
        <v>45751</v>
      </c>
      <c r="L6592" s="5">
        <v>45.31</v>
      </c>
      <c r="M6592" s="8">
        <v>43115</v>
      </c>
      <c r="N6592" s="5">
        <v>47.608600000000003</v>
      </c>
      <c r="O6592" s="8">
        <v>45751</v>
      </c>
      <c r="P6592" s="5">
        <v>-2.2000000000000002</v>
      </c>
    </row>
    <row r="6593" spans="1:16" x14ac:dyDescent="0.2">
      <c r="A6593" s="8">
        <v>45754</v>
      </c>
      <c r="B6593" s="5">
        <v>-5.6</v>
      </c>
      <c r="C6593" s="8">
        <v>43116</v>
      </c>
      <c r="D6593" s="5">
        <v>61.57</v>
      </c>
      <c r="E6593" s="8">
        <v>45754</v>
      </c>
      <c r="F6593" s="5">
        <v>103.256</v>
      </c>
      <c r="G6593" s="8">
        <v>45754</v>
      </c>
      <c r="H6593" s="5">
        <v>-1.075</v>
      </c>
      <c r="I6593" s="8">
        <v>45754</v>
      </c>
      <c r="J6593" s="5">
        <v>100.09</v>
      </c>
      <c r="K6593" s="8">
        <v>45754</v>
      </c>
      <c r="L6593" s="5">
        <v>46.98</v>
      </c>
      <c r="M6593" s="8">
        <v>43116</v>
      </c>
      <c r="N6593" s="5">
        <v>45.914400000000001</v>
      </c>
      <c r="O6593" s="8">
        <v>45754</v>
      </c>
      <c r="P6593" s="5">
        <v>-5.0999999999999996</v>
      </c>
    </row>
    <row r="6594" spans="1:16" x14ac:dyDescent="0.2">
      <c r="A6594" s="8">
        <v>45755</v>
      </c>
      <c r="B6594" s="5">
        <v>-6.7</v>
      </c>
      <c r="C6594" s="8">
        <v>43117</v>
      </c>
      <c r="D6594" s="5">
        <v>61.83</v>
      </c>
      <c r="E6594" s="8">
        <v>45755</v>
      </c>
      <c r="F6594" s="5">
        <v>102.955</v>
      </c>
      <c r="G6594" s="8">
        <v>45755</v>
      </c>
      <c r="H6594" s="5">
        <v>-1.583</v>
      </c>
      <c r="I6594" s="8">
        <v>45755</v>
      </c>
      <c r="J6594" s="5">
        <v>100.25</v>
      </c>
      <c r="K6594" s="8">
        <v>45755</v>
      </c>
      <c r="L6594" s="5">
        <v>52.33</v>
      </c>
      <c r="M6594" s="8">
        <v>43117</v>
      </c>
      <c r="N6594" s="5">
        <v>45.882399999999997</v>
      </c>
      <c r="O6594" s="8">
        <v>45755</v>
      </c>
      <c r="P6594" s="5">
        <v>-5.0999999999999996</v>
      </c>
    </row>
    <row r="6595" spans="1:16" x14ac:dyDescent="0.2">
      <c r="A6595" s="8">
        <v>45756</v>
      </c>
      <c r="B6595" s="5">
        <v>-7.6</v>
      </c>
      <c r="C6595" s="8">
        <v>43118</v>
      </c>
      <c r="D6595" s="5">
        <v>115.86</v>
      </c>
      <c r="E6595" s="8">
        <v>45756</v>
      </c>
      <c r="F6595" s="5">
        <v>102.9</v>
      </c>
      <c r="G6595" s="8">
        <v>45756</v>
      </c>
      <c r="H6595" s="5">
        <v>-0.79</v>
      </c>
      <c r="I6595" s="8">
        <v>45756</v>
      </c>
      <c r="J6595" s="5">
        <v>99.71</v>
      </c>
      <c r="K6595" s="8">
        <v>45756</v>
      </c>
      <c r="L6595" s="5">
        <v>33.619999999999997</v>
      </c>
      <c r="M6595" s="8">
        <v>43118</v>
      </c>
      <c r="N6595" s="5">
        <v>48.548999999999999</v>
      </c>
      <c r="O6595" s="8">
        <v>45756</v>
      </c>
      <c r="P6595" s="5">
        <v>-6.1</v>
      </c>
    </row>
    <row r="6596" spans="1:16" x14ac:dyDescent="0.2">
      <c r="A6596" s="8">
        <v>45757</v>
      </c>
      <c r="B6596" s="5">
        <v>-15.4</v>
      </c>
      <c r="C6596" s="8">
        <v>43119</v>
      </c>
      <c r="D6596" s="5">
        <v>88.34</v>
      </c>
      <c r="E6596" s="8">
        <v>45757</v>
      </c>
      <c r="F6596" s="5">
        <v>100.867</v>
      </c>
      <c r="G6596" s="8">
        <v>45757</v>
      </c>
      <c r="H6596" s="5">
        <v>-0.89300000000000002</v>
      </c>
      <c r="I6596" s="8">
        <v>45757</v>
      </c>
      <c r="J6596" s="5">
        <v>99.91</v>
      </c>
      <c r="K6596" s="8">
        <v>45757</v>
      </c>
      <c r="L6596" s="5">
        <v>40.72</v>
      </c>
      <c r="M6596" s="8">
        <v>43119</v>
      </c>
      <c r="N6596" s="5">
        <v>51.990200000000002</v>
      </c>
      <c r="O6596" s="8">
        <v>45757</v>
      </c>
      <c r="P6596" s="5">
        <v>-12.9</v>
      </c>
    </row>
    <row r="6597" spans="1:16" x14ac:dyDescent="0.2">
      <c r="A6597" s="8">
        <v>45758</v>
      </c>
      <c r="B6597" s="5">
        <v>-17.8</v>
      </c>
      <c r="C6597" s="8">
        <v>43120</v>
      </c>
      <c r="D6597" s="5">
        <v>85.4</v>
      </c>
      <c r="E6597" s="8">
        <v>45758</v>
      </c>
      <c r="F6597" s="5">
        <v>100.102</v>
      </c>
      <c r="G6597" s="8">
        <v>45758</v>
      </c>
      <c r="H6597" s="5">
        <v>-0.80900000000000005</v>
      </c>
      <c r="I6597" s="8">
        <v>45758</v>
      </c>
      <c r="J6597" s="5">
        <v>99.77</v>
      </c>
      <c r="K6597" s="8">
        <v>45758</v>
      </c>
      <c r="L6597" s="5">
        <v>37.56</v>
      </c>
      <c r="M6597" s="8">
        <v>43120</v>
      </c>
      <c r="N6597" s="5">
        <v>51.990200000000002</v>
      </c>
      <c r="O6597" s="8">
        <v>45758</v>
      </c>
      <c r="P6597" s="5">
        <v>-27.5</v>
      </c>
    </row>
    <row r="6598" spans="1:16" x14ac:dyDescent="0.2">
      <c r="A6598" s="8">
        <v>45761</v>
      </c>
      <c r="B6598" s="5">
        <v>-18.3</v>
      </c>
      <c r="C6598" s="8">
        <v>43121</v>
      </c>
      <c r="D6598" s="5">
        <v>132.01</v>
      </c>
      <c r="E6598" s="8">
        <v>45761</v>
      </c>
      <c r="F6598" s="5">
        <v>99.64</v>
      </c>
      <c r="G6598" s="8">
        <v>45761</v>
      </c>
      <c r="H6598" s="5">
        <v>-0.51900000000000002</v>
      </c>
      <c r="I6598" s="8">
        <v>45761</v>
      </c>
      <c r="J6598" s="5">
        <v>99.67</v>
      </c>
      <c r="K6598" s="8">
        <v>45761</v>
      </c>
      <c r="L6598" s="5">
        <v>30.89</v>
      </c>
      <c r="M6598" s="8">
        <v>43121</v>
      </c>
      <c r="N6598" s="5">
        <v>51.990200000000002</v>
      </c>
      <c r="O6598" s="8">
        <v>45761</v>
      </c>
      <c r="P6598" s="5">
        <v>-30.6</v>
      </c>
    </row>
    <row r="6599" spans="1:16" x14ac:dyDescent="0.2">
      <c r="A6599" s="8">
        <v>45762</v>
      </c>
      <c r="B6599" s="5">
        <v>-18.8</v>
      </c>
      <c r="C6599" s="8">
        <v>43122</v>
      </c>
      <c r="D6599" s="5">
        <v>110.72</v>
      </c>
      <c r="E6599" s="8">
        <v>45762</v>
      </c>
      <c r="F6599" s="5">
        <v>100.215</v>
      </c>
      <c r="G6599" s="8">
        <v>45762</v>
      </c>
      <c r="H6599" s="5">
        <v>-0.496</v>
      </c>
      <c r="I6599" s="8">
        <v>45762</v>
      </c>
      <c r="J6599" s="5">
        <v>99.69</v>
      </c>
      <c r="K6599" s="8">
        <v>45762</v>
      </c>
      <c r="L6599" s="5">
        <v>30.12</v>
      </c>
      <c r="M6599" s="8">
        <v>43122</v>
      </c>
      <c r="N6599" s="5">
        <v>52.595700000000001</v>
      </c>
      <c r="O6599" s="8">
        <v>45762</v>
      </c>
      <c r="P6599" s="5">
        <v>-33.9</v>
      </c>
    </row>
    <row r="6600" spans="1:16" x14ac:dyDescent="0.2">
      <c r="A6600" s="8">
        <v>45763</v>
      </c>
      <c r="B6600" s="5">
        <v>-19.5</v>
      </c>
      <c r="C6600" s="8">
        <v>43123</v>
      </c>
      <c r="D6600" s="5">
        <v>74.52</v>
      </c>
      <c r="E6600" s="8">
        <v>45763</v>
      </c>
      <c r="F6600" s="5">
        <v>99.38</v>
      </c>
      <c r="G6600" s="8">
        <v>45763</v>
      </c>
      <c r="H6600" s="5">
        <v>-0.64600000000000002</v>
      </c>
      <c r="I6600" s="8">
        <v>45763</v>
      </c>
      <c r="J6600" s="5">
        <v>99.74</v>
      </c>
      <c r="K6600" s="8">
        <v>45763</v>
      </c>
      <c r="L6600" s="5">
        <v>32.64</v>
      </c>
      <c r="M6600" s="8">
        <v>43123</v>
      </c>
      <c r="N6600" s="5">
        <v>52.548900000000003</v>
      </c>
      <c r="O6600" s="8">
        <v>45763</v>
      </c>
      <c r="P6600" s="5">
        <v>-36.6</v>
      </c>
    </row>
    <row r="6601" spans="1:16" x14ac:dyDescent="0.2">
      <c r="A6601" s="8">
        <v>45764</v>
      </c>
      <c r="B6601" s="5">
        <v>-21.8</v>
      </c>
      <c r="C6601" s="8">
        <v>43124</v>
      </c>
      <c r="D6601" s="5">
        <v>93.27</v>
      </c>
      <c r="E6601" s="8">
        <v>45764</v>
      </c>
      <c r="F6601" s="5">
        <v>99.376000000000005</v>
      </c>
      <c r="G6601" s="8">
        <v>45764</v>
      </c>
      <c r="H6601" s="5">
        <v>-0.47</v>
      </c>
      <c r="I6601" s="8">
        <v>45764</v>
      </c>
      <c r="J6601" s="5">
        <v>99.74</v>
      </c>
      <c r="K6601" s="8">
        <v>45764</v>
      </c>
      <c r="L6601" s="5">
        <v>29.65</v>
      </c>
      <c r="M6601" s="8">
        <v>43124</v>
      </c>
      <c r="N6601" s="5">
        <v>54.105499999999999</v>
      </c>
      <c r="O6601" s="8">
        <v>45764</v>
      </c>
      <c r="P6601" s="5">
        <v>-39.1</v>
      </c>
    </row>
    <row r="6602" spans="1:16" x14ac:dyDescent="0.2">
      <c r="A6602" s="8">
        <v>45765</v>
      </c>
      <c r="B6602" s="5">
        <v>-21.8</v>
      </c>
      <c r="C6602" s="8">
        <v>43125</v>
      </c>
      <c r="D6602" s="5">
        <v>77.97</v>
      </c>
      <c r="E6602" s="8">
        <v>45765</v>
      </c>
      <c r="F6602" s="5">
        <v>99.23</v>
      </c>
      <c r="G6602" s="8">
        <v>45765</v>
      </c>
      <c r="H6602" s="5">
        <v>-0.47</v>
      </c>
      <c r="I6602" s="8">
        <v>45765</v>
      </c>
      <c r="J6602" s="5">
        <v>99.74</v>
      </c>
      <c r="K6602" s="8">
        <v>45765</v>
      </c>
      <c r="L6602" s="5">
        <v>29.65</v>
      </c>
      <c r="M6602" s="8">
        <v>43125</v>
      </c>
      <c r="N6602" s="5">
        <v>53.376199999999997</v>
      </c>
      <c r="O6602" s="8">
        <v>45765</v>
      </c>
      <c r="P6602" s="5">
        <v>-39.1</v>
      </c>
    </row>
    <row r="6603" spans="1:16" x14ac:dyDescent="0.2">
      <c r="A6603" s="8">
        <v>45768</v>
      </c>
      <c r="B6603" s="5">
        <v>-20.2</v>
      </c>
      <c r="C6603" s="8">
        <v>43126</v>
      </c>
      <c r="D6603" s="5">
        <v>110</v>
      </c>
      <c r="E6603" s="8">
        <v>45768</v>
      </c>
      <c r="F6603" s="5">
        <v>98.278000000000006</v>
      </c>
      <c r="G6603" s="8">
        <v>45768</v>
      </c>
      <c r="H6603" s="5">
        <v>-0.67200000000000004</v>
      </c>
      <c r="I6603" s="8">
        <v>45768</v>
      </c>
      <c r="J6603" s="5">
        <v>99.9</v>
      </c>
      <c r="K6603" s="8">
        <v>45768</v>
      </c>
      <c r="L6603" s="5">
        <v>33.82</v>
      </c>
      <c r="M6603" s="8">
        <v>43126</v>
      </c>
      <c r="N6603" s="5">
        <v>55.634900000000002</v>
      </c>
      <c r="O6603" s="8">
        <v>45768</v>
      </c>
      <c r="P6603" s="5">
        <v>-39.6</v>
      </c>
    </row>
    <row r="6604" spans="1:16" x14ac:dyDescent="0.2">
      <c r="A6604" s="8">
        <v>45769</v>
      </c>
      <c r="B6604" s="5">
        <v>-20.2</v>
      </c>
      <c r="C6604" s="8">
        <v>43127</v>
      </c>
      <c r="D6604" s="5">
        <v>109.21</v>
      </c>
      <c r="E6604" s="8">
        <v>45769</v>
      </c>
      <c r="F6604" s="5">
        <v>98.918000000000006</v>
      </c>
      <c r="G6604" s="8">
        <v>45769</v>
      </c>
      <c r="H6604" s="5">
        <v>-0.52700000000000002</v>
      </c>
      <c r="I6604" s="8">
        <v>45769</v>
      </c>
      <c r="J6604" s="5">
        <v>99.78</v>
      </c>
      <c r="K6604" s="8">
        <v>45769</v>
      </c>
      <c r="L6604" s="5">
        <v>30.57</v>
      </c>
      <c r="M6604" s="8">
        <v>43127</v>
      </c>
      <c r="N6604" s="5">
        <v>55.634900000000002</v>
      </c>
      <c r="O6604" s="8">
        <v>45769</v>
      </c>
      <c r="P6604" s="5">
        <v>-39.799999999999997</v>
      </c>
    </row>
    <row r="6605" spans="1:16" x14ac:dyDescent="0.2">
      <c r="A6605" s="8">
        <v>45770</v>
      </c>
      <c r="B6605" s="5">
        <v>-15.1</v>
      </c>
      <c r="C6605" s="8">
        <v>43128</v>
      </c>
      <c r="D6605" s="5">
        <v>105.65</v>
      </c>
      <c r="E6605" s="8">
        <v>45770</v>
      </c>
      <c r="F6605" s="5">
        <v>99.843999999999994</v>
      </c>
      <c r="G6605" s="8">
        <v>45770</v>
      </c>
      <c r="H6605" s="5">
        <v>-0.36</v>
      </c>
      <c r="I6605" s="8">
        <v>45770</v>
      </c>
      <c r="J6605" s="5">
        <v>99.68</v>
      </c>
      <c r="K6605" s="8">
        <v>45770</v>
      </c>
      <c r="L6605" s="5">
        <v>28.45</v>
      </c>
      <c r="M6605" s="8">
        <v>43128</v>
      </c>
      <c r="N6605" s="5">
        <v>55.634900000000002</v>
      </c>
      <c r="O6605" s="8">
        <v>45770</v>
      </c>
      <c r="P6605" s="5">
        <v>-42.3</v>
      </c>
    </row>
    <row r="6606" spans="1:16" x14ac:dyDescent="0.2">
      <c r="A6606" s="8">
        <v>45771</v>
      </c>
      <c r="B6606" s="5">
        <v>-0.4</v>
      </c>
      <c r="C6606" s="8">
        <v>43129</v>
      </c>
      <c r="D6606" s="5">
        <v>85.23</v>
      </c>
      <c r="E6606" s="8">
        <v>45771</v>
      </c>
      <c r="F6606" s="5">
        <v>99.376999999999995</v>
      </c>
      <c r="G6606" s="8">
        <v>45771</v>
      </c>
      <c r="H6606" s="5">
        <v>-0.26300000000000001</v>
      </c>
      <c r="I6606" s="8">
        <v>45771</v>
      </c>
      <c r="J6606" s="5">
        <v>99.53</v>
      </c>
      <c r="K6606" s="8">
        <v>45771</v>
      </c>
      <c r="L6606" s="5">
        <v>26.47</v>
      </c>
      <c r="M6606" s="8">
        <v>43129</v>
      </c>
      <c r="N6606" s="5">
        <v>55.977800000000002</v>
      </c>
      <c r="O6606" s="8">
        <v>45771</v>
      </c>
      <c r="P6606" s="5">
        <v>-23.6</v>
      </c>
    </row>
    <row r="6607" spans="1:16" x14ac:dyDescent="0.2">
      <c r="A6607" s="8">
        <v>45772</v>
      </c>
      <c r="B6607" s="5">
        <v>0.9</v>
      </c>
      <c r="C6607" s="8">
        <v>43130</v>
      </c>
      <c r="D6607" s="5">
        <v>68.45</v>
      </c>
      <c r="E6607" s="8">
        <v>45772</v>
      </c>
      <c r="F6607" s="5">
        <v>99.471000000000004</v>
      </c>
      <c r="G6607" s="8">
        <v>45772</v>
      </c>
      <c r="H6607" s="5">
        <v>-0.21299999999999999</v>
      </c>
      <c r="I6607" s="8">
        <v>45772</v>
      </c>
      <c r="J6607" s="5">
        <v>99.47</v>
      </c>
      <c r="K6607" s="8">
        <v>45772</v>
      </c>
      <c r="L6607" s="5">
        <v>24.84</v>
      </c>
      <c r="M6607" s="8">
        <v>43130</v>
      </c>
      <c r="N6607" s="5">
        <v>57.276600000000002</v>
      </c>
      <c r="O6607" s="8">
        <v>45772</v>
      </c>
      <c r="P6607" s="5">
        <v>-35.5</v>
      </c>
    </row>
    <row r="6608" spans="1:16" x14ac:dyDescent="0.2">
      <c r="A6608" s="8">
        <v>45775</v>
      </c>
      <c r="B6608" s="5">
        <v>0.8</v>
      </c>
      <c r="C6608" s="8">
        <v>43131</v>
      </c>
      <c r="D6608" s="5">
        <v>71.84</v>
      </c>
      <c r="E6608" s="8">
        <v>45775</v>
      </c>
      <c r="F6608" s="5">
        <v>99.01</v>
      </c>
      <c r="G6608" s="8">
        <v>45775</v>
      </c>
      <c r="H6608" s="5">
        <v>-0.23699999999999999</v>
      </c>
      <c r="I6608" s="8">
        <v>45775</v>
      </c>
      <c r="J6608" s="5">
        <v>99.45</v>
      </c>
      <c r="K6608" s="8">
        <v>45775</v>
      </c>
      <c r="L6608" s="5">
        <v>25.15</v>
      </c>
      <c r="M6608" s="8">
        <v>43131</v>
      </c>
      <c r="N6608" s="5">
        <v>57.195700000000002</v>
      </c>
      <c r="O6608" s="8">
        <v>45775</v>
      </c>
      <c r="P6608" s="5">
        <v>-34.9</v>
      </c>
    </row>
    <row r="6609" spans="1:16" x14ac:dyDescent="0.2">
      <c r="A6609" s="8">
        <v>45776</v>
      </c>
      <c r="B6609" s="5">
        <v>-6.2</v>
      </c>
      <c r="C6609" s="8">
        <v>43132</v>
      </c>
      <c r="D6609" s="5">
        <v>49.78</v>
      </c>
      <c r="E6609" s="8">
        <v>45776</v>
      </c>
      <c r="F6609" s="5">
        <v>99.236999999999995</v>
      </c>
      <c r="G6609" s="8">
        <v>45776</v>
      </c>
      <c r="H6609" s="5">
        <v>-0.189</v>
      </c>
      <c r="I6609" s="8">
        <v>45776</v>
      </c>
      <c r="J6609" s="5">
        <v>99.41</v>
      </c>
      <c r="K6609" s="8">
        <v>45776</v>
      </c>
      <c r="L6609" s="5">
        <v>24.17</v>
      </c>
      <c r="M6609" s="8">
        <v>43132</v>
      </c>
      <c r="N6609" s="5">
        <v>57.834899999999998</v>
      </c>
      <c r="O6609" s="8">
        <v>45776</v>
      </c>
      <c r="P6609" s="5">
        <v>-56.6</v>
      </c>
    </row>
    <row r="6610" spans="1:16" x14ac:dyDescent="0.2">
      <c r="A6610" s="8">
        <v>45777</v>
      </c>
      <c r="B6610" s="5">
        <v>-8.6</v>
      </c>
      <c r="C6610" s="8">
        <v>43133</v>
      </c>
      <c r="D6610" s="5">
        <v>61.2</v>
      </c>
      <c r="E6610" s="8">
        <v>45777</v>
      </c>
      <c r="F6610" s="5">
        <v>99.468000000000004</v>
      </c>
      <c r="G6610" s="8">
        <v>45777</v>
      </c>
      <c r="H6610" s="5">
        <v>-0.219</v>
      </c>
      <c r="I6610" s="8">
        <v>45777</v>
      </c>
      <c r="J6610" s="5">
        <v>99.44</v>
      </c>
      <c r="K6610" s="8">
        <v>45777</v>
      </c>
      <c r="L6610" s="5">
        <v>24.7</v>
      </c>
      <c r="M6610" s="8">
        <v>43133</v>
      </c>
      <c r="N6610" s="5">
        <v>60.3309</v>
      </c>
      <c r="O6610" s="8">
        <v>45777</v>
      </c>
      <c r="P6610" s="5">
        <v>-81.900000000000006</v>
      </c>
    </row>
    <row r="6611" spans="1:16" x14ac:dyDescent="0.2">
      <c r="A6611" s="8">
        <v>45778</v>
      </c>
      <c r="B6611" s="5">
        <v>-12.9</v>
      </c>
      <c r="C6611" s="8">
        <v>43134</v>
      </c>
      <c r="D6611" s="5">
        <v>44</v>
      </c>
      <c r="E6611" s="8">
        <v>45778</v>
      </c>
      <c r="F6611" s="5">
        <v>100.248</v>
      </c>
      <c r="G6611" s="8">
        <v>45778</v>
      </c>
      <c r="H6611" s="5">
        <v>-0.158</v>
      </c>
      <c r="I6611" s="8">
        <v>45778</v>
      </c>
      <c r="J6611" s="5">
        <v>99.46</v>
      </c>
      <c r="K6611" s="8">
        <v>45778</v>
      </c>
      <c r="L6611" s="5">
        <v>24.6</v>
      </c>
      <c r="M6611" s="8">
        <v>43134</v>
      </c>
      <c r="N6611" s="5">
        <v>60.3309</v>
      </c>
      <c r="O6611" s="8">
        <v>45778</v>
      </c>
      <c r="P6611" s="5">
        <v>-84.9</v>
      </c>
    </row>
    <row r="6612" spans="1:16" x14ac:dyDescent="0.2">
      <c r="A6612" s="8">
        <v>45779</v>
      </c>
      <c r="B6612" s="5">
        <v>-12.9</v>
      </c>
      <c r="C6612" s="8">
        <v>43135</v>
      </c>
      <c r="D6612" s="5">
        <v>145.1</v>
      </c>
      <c r="E6612" s="8">
        <v>45779</v>
      </c>
      <c r="F6612" s="5">
        <v>100.03</v>
      </c>
      <c r="G6612" s="8">
        <v>45779</v>
      </c>
      <c r="H6612" s="5">
        <v>2E-3</v>
      </c>
      <c r="I6612" s="8">
        <v>45779</v>
      </c>
      <c r="J6612" s="5">
        <v>99.38</v>
      </c>
      <c r="K6612" s="8">
        <v>45779</v>
      </c>
      <c r="L6612" s="5">
        <v>22.68</v>
      </c>
      <c r="M6612" s="8">
        <v>43135</v>
      </c>
      <c r="N6612" s="5">
        <v>60.3309</v>
      </c>
      <c r="O6612" s="8">
        <v>45779</v>
      </c>
      <c r="P6612" s="5">
        <v>-19.3</v>
      </c>
    </row>
    <row r="6613" spans="1:16" x14ac:dyDescent="0.2">
      <c r="A6613" s="8">
        <v>45782</v>
      </c>
      <c r="B6613" s="5">
        <v>-8.6</v>
      </c>
      <c r="C6613" s="8">
        <v>43136</v>
      </c>
      <c r="D6613" s="5">
        <v>145.79</v>
      </c>
      <c r="E6613" s="8">
        <v>45782</v>
      </c>
      <c r="F6613" s="5">
        <v>99.831000000000003</v>
      </c>
      <c r="G6613" s="8">
        <v>45782</v>
      </c>
      <c r="H6613" s="5">
        <v>-3.5000000000000003E-2</v>
      </c>
      <c r="I6613" s="8">
        <v>45782</v>
      </c>
      <c r="J6613" s="5">
        <v>99.41</v>
      </c>
      <c r="K6613" s="8">
        <v>45782</v>
      </c>
      <c r="L6613" s="5">
        <v>23.64</v>
      </c>
      <c r="M6613" s="8">
        <v>43136</v>
      </c>
      <c r="N6613" s="5">
        <v>60.409199999999998</v>
      </c>
      <c r="O6613" s="8">
        <v>45782</v>
      </c>
      <c r="P6613" s="5">
        <v>-27</v>
      </c>
    </row>
    <row r="6614" spans="1:16" x14ac:dyDescent="0.2">
      <c r="A6614" s="8">
        <v>45783</v>
      </c>
      <c r="B6614" s="5">
        <v>-7.8</v>
      </c>
      <c r="C6614" s="8">
        <v>43137</v>
      </c>
      <c r="D6614" s="5">
        <v>92.59</v>
      </c>
      <c r="E6614" s="8">
        <v>45783</v>
      </c>
      <c r="F6614" s="5">
        <v>99.238</v>
      </c>
      <c r="G6614" s="8">
        <v>45783</v>
      </c>
      <c r="H6614" s="5">
        <v>-0.126</v>
      </c>
      <c r="I6614" s="8">
        <v>45783</v>
      </c>
      <c r="J6614" s="5">
        <v>99.43</v>
      </c>
      <c r="K6614" s="8">
        <v>45783</v>
      </c>
      <c r="L6614" s="5">
        <v>24.76</v>
      </c>
      <c r="M6614" s="8">
        <v>43137</v>
      </c>
      <c r="N6614" s="5">
        <v>66.071899999999999</v>
      </c>
      <c r="O6614" s="8">
        <v>45783</v>
      </c>
      <c r="P6614" s="5">
        <v>-26.6</v>
      </c>
    </row>
    <row r="6615" spans="1:16" x14ac:dyDescent="0.2">
      <c r="A6615" s="8">
        <v>45784</v>
      </c>
      <c r="B6615" s="5">
        <v>-6.9</v>
      </c>
      <c r="C6615" s="8">
        <v>43138</v>
      </c>
      <c r="D6615" s="5">
        <v>58.29</v>
      </c>
      <c r="E6615" s="8">
        <v>45784</v>
      </c>
      <c r="F6615" s="5">
        <v>99.614000000000004</v>
      </c>
      <c r="G6615" s="8">
        <v>45784</v>
      </c>
      <c r="H6615" s="5">
        <v>-7.0999999999999994E-2</v>
      </c>
      <c r="I6615" s="8">
        <v>45784</v>
      </c>
      <c r="J6615" s="5">
        <v>99.42</v>
      </c>
      <c r="K6615" s="8">
        <v>45784</v>
      </c>
      <c r="L6615" s="5">
        <v>23.55</v>
      </c>
      <c r="M6615" s="8">
        <v>43138</v>
      </c>
      <c r="N6615" s="5">
        <v>62.000999999999998</v>
      </c>
      <c r="O6615" s="8">
        <v>45784</v>
      </c>
      <c r="P6615" s="5">
        <v>-25.6</v>
      </c>
    </row>
    <row r="6616" spans="1:16" x14ac:dyDescent="0.2">
      <c r="A6616" s="8">
        <v>45785</v>
      </c>
      <c r="B6616" s="5">
        <v>-6.1</v>
      </c>
      <c r="C6616" s="8">
        <v>43139</v>
      </c>
      <c r="D6616" s="5">
        <v>89.29</v>
      </c>
      <c r="E6616" s="8">
        <v>45785</v>
      </c>
      <c r="F6616" s="5">
        <v>100.64</v>
      </c>
      <c r="G6616" s="8">
        <v>45785</v>
      </c>
      <c r="H6616" s="5">
        <v>5.2999999999999999E-2</v>
      </c>
      <c r="I6616" s="8">
        <v>45785</v>
      </c>
      <c r="J6616" s="5">
        <v>99.45</v>
      </c>
      <c r="K6616" s="8">
        <v>45785</v>
      </c>
      <c r="L6616" s="5">
        <v>22.48</v>
      </c>
      <c r="M6616" s="8">
        <v>43139</v>
      </c>
      <c r="N6616" s="5">
        <v>67.847999999999999</v>
      </c>
      <c r="O6616" s="8">
        <v>45785</v>
      </c>
      <c r="P6616" s="5">
        <v>-26.7</v>
      </c>
    </row>
    <row r="6617" spans="1:16" x14ac:dyDescent="0.2">
      <c r="A6617" s="8">
        <v>45786</v>
      </c>
      <c r="B6617" s="5">
        <v>-5.8</v>
      </c>
      <c r="C6617" s="8">
        <v>43140</v>
      </c>
      <c r="D6617" s="5">
        <v>82.68</v>
      </c>
      <c r="E6617" s="8">
        <v>45786</v>
      </c>
      <c r="F6617" s="5">
        <v>100.339</v>
      </c>
      <c r="G6617" s="8">
        <v>45786</v>
      </c>
      <c r="H6617" s="5">
        <v>8.2000000000000003E-2</v>
      </c>
      <c r="I6617" s="8">
        <v>45786</v>
      </c>
      <c r="J6617" s="5">
        <v>99.44</v>
      </c>
      <c r="K6617" s="8">
        <v>45786</v>
      </c>
      <c r="L6617" s="5">
        <v>21.9</v>
      </c>
      <c r="M6617" s="8">
        <v>43140</v>
      </c>
      <c r="N6617" s="5">
        <v>71.778700000000001</v>
      </c>
      <c r="O6617" s="8">
        <v>45786</v>
      </c>
      <c r="P6617" s="5">
        <v>-27</v>
      </c>
    </row>
    <row r="6618" spans="1:16" x14ac:dyDescent="0.2">
      <c r="A6618" s="8">
        <v>45789</v>
      </c>
      <c r="B6618" s="5">
        <v>-5.3</v>
      </c>
      <c r="C6618" s="8">
        <v>43141</v>
      </c>
      <c r="D6618" s="5">
        <v>138.06</v>
      </c>
      <c r="E6618" s="8">
        <v>45789</v>
      </c>
      <c r="F6618" s="5">
        <v>101.788</v>
      </c>
      <c r="G6618" s="8">
        <v>45789</v>
      </c>
      <c r="H6618" s="5">
        <v>0.35399999999999998</v>
      </c>
      <c r="I6618" s="8">
        <v>45789</v>
      </c>
      <c r="J6618" s="5">
        <v>99.34</v>
      </c>
      <c r="K6618" s="8">
        <v>45789</v>
      </c>
      <c r="L6618" s="5">
        <v>18.39</v>
      </c>
      <c r="M6618" s="8">
        <v>43141</v>
      </c>
      <c r="N6618" s="5">
        <v>71.778700000000001</v>
      </c>
      <c r="O6618" s="8">
        <v>45789</v>
      </c>
      <c r="P6618" s="5">
        <v>-28.8</v>
      </c>
    </row>
    <row r="6619" spans="1:16" x14ac:dyDescent="0.2">
      <c r="A6619" s="8">
        <v>45790</v>
      </c>
      <c r="B6619" s="5">
        <v>-8.3000000000000007</v>
      </c>
      <c r="C6619" s="8">
        <v>43142</v>
      </c>
      <c r="D6619" s="5">
        <v>145.19</v>
      </c>
      <c r="E6619" s="8">
        <v>45790</v>
      </c>
      <c r="F6619" s="5">
        <v>101.003</v>
      </c>
      <c r="G6619" s="8">
        <v>45790</v>
      </c>
      <c r="H6619" s="5">
        <v>0.372</v>
      </c>
      <c r="I6619" s="8">
        <v>45790</v>
      </c>
      <c r="J6619" s="5">
        <v>99.27</v>
      </c>
      <c r="K6619" s="8">
        <v>45790</v>
      </c>
      <c r="L6619" s="5">
        <v>18.22</v>
      </c>
      <c r="M6619" s="8">
        <v>43142</v>
      </c>
      <c r="N6619" s="5">
        <v>71.778700000000001</v>
      </c>
      <c r="O6619" s="8">
        <v>45790</v>
      </c>
      <c r="P6619" s="5">
        <v>-30</v>
      </c>
    </row>
    <row r="6620" spans="1:16" x14ac:dyDescent="0.2">
      <c r="A6620" s="8">
        <v>45791</v>
      </c>
      <c r="B6620" s="5">
        <v>-7.1</v>
      </c>
      <c r="C6620" s="8">
        <v>43143</v>
      </c>
      <c r="D6620" s="5">
        <v>80.89</v>
      </c>
      <c r="E6620" s="8">
        <v>45791</v>
      </c>
      <c r="F6620" s="5">
        <v>101.039</v>
      </c>
      <c r="G6620" s="8">
        <v>45791</v>
      </c>
      <c r="H6620" s="5">
        <v>0.38800000000000001</v>
      </c>
      <c r="I6620" s="8">
        <v>45791</v>
      </c>
      <c r="J6620" s="5">
        <v>99.3</v>
      </c>
      <c r="K6620" s="8">
        <v>45791</v>
      </c>
      <c r="L6620" s="5">
        <v>18.62</v>
      </c>
      <c r="M6620" s="8">
        <v>43143</v>
      </c>
      <c r="N6620" s="5">
        <v>69.856300000000005</v>
      </c>
      <c r="O6620" s="8">
        <v>45791</v>
      </c>
      <c r="P6620" s="5">
        <v>-28.9</v>
      </c>
    </row>
    <row r="6621" spans="1:16" x14ac:dyDescent="0.2">
      <c r="A6621" s="8">
        <v>45792</v>
      </c>
      <c r="B6621" s="5">
        <v>-10.5</v>
      </c>
      <c r="C6621" s="8">
        <v>43144</v>
      </c>
      <c r="D6621" s="5">
        <v>104.55</v>
      </c>
      <c r="E6621" s="8">
        <v>45792</v>
      </c>
      <c r="F6621" s="5">
        <v>100.879</v>
      </c>
      <c r="G6621" s="8">
        <v>45792</v>
      </c>
      <c r="H6621" s="5">
        <v>0.36899999999999999</v>
      </c>
      <c r="I6621" s="8">
        <v>45792</v>
      </c>
      <c r="J6621" s="5">
        <v>99.25</v>
      </c>
      <c r="K6621" s="8">
        <v>45792</v>
      </c>
      <c r="L6621" s="5">
        <v>17.829999999999998</v>
      </c>
      <c r="M6621" s="8">
        <v>43144</v>
      </c>
      <c r="N6621" s="5">
        <v>68.968800000000002</v>
      </c>
      <c r="O6621" s="8">
        <v>45792</v>
      </c>
      <c r="P6621" s="5">
        <v>-37.700000000000003</v>
      </c>
    </row>
    <row r="6622" spans="1:16" x14ac:dyDescent="0.2">
      <c r="A6622" s="8">
        <v>45793</v>
      </c>
      <c r="B6622" s="5">
        <v>-12.6</v>
      </c>
      <c r="C6622" s="8">
        <v>43145</v>
      </c>
      <c r="D6622" s="5">
        <v>107.01</v>
      </c>
      <c r="E6622" s="8">
        <v>45793</v>
      </c>
      <c r="F6622" s="5">
        <v>101.092</v>
      </c>
      <c r="G6622" s="8">
        <v>45793</v>
      </c>
      <c r="H6622" s="5">
        <v>0.45200000000000001</v>
      </c>
      <c r="I6622" s="8">
        <v>45793</v>
      </c>
      <c r="J6622" s="5">
        <v>99.21</v>
      </c>
      <c r="K6622" s="8">
        <v>45793</v>
      </c>
      <c r="L6622" s="5">
        <v>17.239999999999998</v>
      </c>
      <c r="M6622" s="8">
        <v>43145</v>
      </c>
      <c r="N6622" s="5">
        <v>69.524199999999993</v>
      </c>
      <c r="O6622" s="8">
        <v>45793</v>
      </c>
      <c r="P6622" s="5">
        <v>-50.1</v>
      </c>
    </row>
    <row r="6623" spans="1:16" x14ac:dyDescent="0.2">
      <c r="A6623" s="8">
        <v>45796</v>
      </c>
      <c r="B6623" s="5">
        <v>-10.6</v>
      </c>
      <c r="C6623" s="8">
        <v>43146</v>
      </c>
      <c r="D6623" s="5">
        <v>88.63</v>
      </c>
      <c r="E6623" s="8">
        <v>45796</v>
      </c>
      <c r="F6623" s="5">
        <v>100.426</v>
      </c>
      <c r="G6623" s="8">
        <v>45796</v>
      </c>
      <c r="H6623" s="5">
        <v>0.375</v>
      </c>
      <c r="I6623" s="8">
        <v>45796</v>
      </c>
      <c r="J6623" s="5">
        <v>99.18</v>
      </c>
      <c r="K6623" s="8">
        <v>45796</v>
      </c>
      <c r="L6623" s="5">
        <v>18.14</v>
      </c>
      <c r="M6623" s="8">
        <v>43146</v>
      </c>
      <c r="N6623" s="5">
        <v>66.676900000000003</v>
      </c>
      <c r="O6623" s="8">
        <v>45796</v>
      </c>
      <c r="P6623" s="5">
        <v>-50.9</v>
      </c>
    </row>
    <row r="6624" spans="1:16" x14ac:dyDescent="0.2">
      <c r="A6624" s="8">
        <v>45797</v>
      </c>
      <c r="B6624" s="5">
        <v>-9.5</v>
      </c>
      <c r="C6624" s="8">
        <v>43147</v>
      </c>
      <c r="D6624" s="5">
        <v>80.52</v>
      </c>
      <c r="E6624" s="8">
        <v>45797</v>
      </c>
      <c r="F6624" s="5">
        <v>100.11799999999999</v>
      </c>
      <c r="G6624" s="8">
        <v>45797</v>
      </c>
      <c r="H6624" s="5">
        <v>0.39500000000000002</v>
      </c>
      <c r="I6624" s="8">
        <v>45797</v>
      </c>
      <c r="J6624" s="5">
        <v>99.21</v>
      </c>
      <c r="K6624" s="8">
        <v>45797</v>
      </c>
      <c r="L6624" s="5">
        <v>18.09</v>
      </c>
      <c r="M6624" s="8">
        <v>43147</v>
      </c>
      <c r="N6624" s="5">
        <v>63.030299999999997</v>
      </c>
      <c r="O6624" s="8">
        <v>45797</v>
      </c>
      <c r="P6624" s="5">
        <v>-50.3</v>
      </c>
    </row>
    <row r="6625" spans="1:16" x14ac:dyDescent="0.2">
      <c r="A6625" s="8">
        <v>45798</v>
      </c>
      <c r="B6625" s="5">
        <v>-8</v>
      </c>
      <c r="C6625" s="8">
        <v>43148</v>
      </c>
      <c r="D6625" s="5">
        <v>63.93</v>
      </c>
      <c r="E6625" s="8">
        <v>45798</v>
      </c>
      <c r="F6625" s="5">
        <v>99.558999999999997</v>
      </c>
      <c r="G6625" s="8">
        <v>45798</v>
      </c>
      <c r="H6625" s="5">
        <v>0.29399999999999998</v>
      </c>
      <c r="I6625" s="8">
        <v>45798</v>
      </c>
      <c r="J6625" s="5">
        <v>99.34</v>
      </c>
      <c r="K6625" s="8">
        <v>45798</v>
      </c>
      <c r="L6625" s="5">
        <v>20.87</v>
      </c>
      <c r="M6625" s="8">
        <v>43148</v>
      </c>
      <c r="N6625" s="5">
        <v>63.030299999999997</v>
      </c>
      <c r="O6625" s="8">
        <v>45798</v>
      </c>
      <c r="P6625" s="5">
        <v>-48.7</v>
      </c>
    </row>
    <row r="6626" spans="1:16" x14ac:dyDescent="0.2">
      <c r="A6626" s="8">
        <v>45799</v>
      </c>
      <c r="B6626" s="5">
        <v>4.2</v>
      </c>
      <c r="C6626" s="8">
        <v>43149</v>
      </c>
      <c r="D6626" s="5">
        <v>103.24</v>
      </c>
      <c r="E6626" s="8">
        <v>45799</v>
      </c>
      <c r="F6626" s="5">
        <v>99.96</v>
      </c>
      <c r="G6626" s="8">
        <v>45799</v>
      </c>
      <c r="H6626" s="5">
        <v>0.26600000000000001</v>
      </c>
      <c r="I6626" s="8">
        <v>45799</v>
      </c>
      <c r="J6626" s="5">
        <v>99.33</v>
      </c>
      <c r="K6626" s="8">
        <v>45799</v>
      </c>
      <c r="L6626" s="5">
        <v>20.28</v>
      </c>
      <c r="M6626" s="8">
        <v>43149</v>
      </c>
      <c r="N6626" s="5">
        <v>63.030299999999997</v>
      </c>
      <c r="O6626" s="8">
        <v>45799</v>
      </c>
      <c r="P6626" s="5">
        <v>-46.4</v>
      </c>
    </row>
    <row r="6627" spans="1:16" x14ac:dyDescent="0.2">
      <c r="A6627" s="8">
        <v>45800</v>
      </c>
      <c r="B6627" s="5">
        <v>6</v>
      </c>
      <c r="C6627" s="8">
        <v>43150</v>
      </c>
      <c r="D6627" s="5">
        <v>53.44</v>
      </c>
      <c r="E6627" s="8">
        <v>45800</v>
      </c>
      <c r="F6627" s="5">
        <v>99.111999999999995</v>
      </c>
      <c r="G6627" s="8">
        <v>45800</v>
      </c>
      <c r="H6627" s="5">
        <v>0.16500000000000001</v>
      </c>
      <c r="I6627" s="8">
        <v>45800</v>
      </c>
      <c r="J6627" s="5">
        <v>99.32</v>
      </c>
      <c r="K6627" s="8">
        <v>45800</v>
      </c>
      <c r="L6627" s="5">
        <v>22.29</v>
      </c>
      <c r="M6627" s="8">
        <v>43150</v>
      </c>
      <c r="N6627" s="5">
        <v>63.030299999999997</v>
      </c>
      <c r="O6627" s="8">
        <v>45800</v>
      </c>
      <c r="P6627" s="5">
        <v>-44.7</v>
      </c>
    </row>
    <row r="6628" spans="1:16" x14ac:dyDescent="0.2">
      <c r="A6628" s="8">
        <v>45803</v>
      </c>
      <c r="B6628" s="5">
        <v>6</v>
      </c>
      <c r="C6628" s="8">
        <v>43151</v>
      </c>
      <c r="D6628" s="5">
        <v>80.150000000000006</v>
      </c>
      <c r="E6628" s="8">
        <v>45803</v>
      </c>
      <c r="F6628" s="5">
        <v>98.933999999999997</v>
      </c>
      <c r="G6628" s="8">
        <v>45803</v>
      </c>
      <c r="H6628" s="5">
        <v>0.13400000000000001</v>
      </c>
      <c r="I6628" s="8">
        <v>45803</v>
      </c>
      <c r="J6628" s="5">
        <v>99.32</v>
      </c>
      <c r="K6628" s="8">
        <v>45803</v>
      </c>
      <c r="L6628" s="5">
        <v>20.57</v>
      </c>
      <c r="M6628" s="8">
        <v>43151</v>
      </c>
      <c r="N6628" s="5">
        <v>60.260100000000001</v>
      </c>
      <c r="O6628" s="8">
        <v>45803</v>
      </c>
      <c r="P6628" s="5">
        <v>-44.7</v>
      </c>
    </row>
    <row r="6629" spans="1:16" x14ac:dyDescent="0.2">
      <c r="A6629" s="8">
        <v>45804</v>
      </c>
      <c r="B6629" s="5">
        <v>13.2</v>
      </c>
      <c r="C6629" s="8">
        <v>43152</v>
      </c>
      <c r="D6629" s="5">
        <v>95.81</v>
      </c>
      <c r="E6629" s="8">
        <v>45804</v>
      </c>
      <c r="F6629" s="5">
        <v>99.521000000000001</v>
      </c>
      <c r="G6629" s="8">
        <v>45804</v>
      </c>
      <c r="H6629" s="5">
        <v>0.33400000000000002</v>
      </c>
      <c r="I6629" s="8">
        <v>45804</v>
      </c>
      <c r="J6629" s="5">
        <v>99.19</v>
      </c>
      <c r="K6629" s="8">
        <v>45804</v>
      </c>
      <c r="L6629" s="5">
        <v>18.96</v>
      </c>
      <c r="M6629" s="8">
        <v>43152</v>
      </c>
      <c r="N6629" s="5">
        <v>61.160499999999999</v>
      </c>
      <c r="O6629" s="8">
        <v>45804</v>
      </c>
      <c r="P6629" s="5">
        <v>-67.3</v>
      </c>
    </row>
    <row r="6630" spans="1:16" x14ac:dyDescent="0.2">
      <c r="A6630" s="8">
        <v>45805</v>
      </c>
      <c r="B6630" s="5">
        <v>14.3</v>
      </c>
      <c r="C6630" s="8">
        <v>43153</v>
      </c>
      <c r="D6630" s="5">
        <v>50.25</v>
      </c>
      <c r="E6630" s="8">
        <v>45805</v>
      </c>
      <c r="F6630" s="5">
        <v>99.875</v>
      </c>
      <c r="G6630" s="8">
        <v>45805</v>
      </c>
      <c r="H6630" s="5">
        <v>0.33400000000000002</v>
      </c>
      <c r="I6630" s="8">
        <v>45805</v>
      </c>
      <c r="J6630" s="5">
        <v>99.25</v>
      </c>
      <c r="K6630" s="8">
        <v>45805</v>
      </c>
      <c r="L6630" s="5">
        <v>19.309999999999999</v>
      </c>
      <c r="M6630" s="8">
        <v>43153</v>
      </c>
      <c r="N6630" s="5">
        <v>61.142299999999999</v>
      </c>
      <c r="O6630" s="8">
        <v>45805</v>
      </c>
      <c r="P6630" s="5">
        <v>-66.900000000000006</v>
      </c>
    </row>
    <row r="6631" spans="1:16" x14ac:dyDescent="0.2">
      <c r="A6631" s="8">
        <v>45806</v>
      </c>
      <c r="B6631" s="5">
        <v>11.9</v>
      </c>
      <c r="C6631" s="8">
        <v>43154</v>
      </c>
      <c r="D6631" s="5">
        <v>55.72</v>
      </c>
      <c r="E6631" s="8">
        <v>45806</v>
      </c>
      <c r="F6631" s="5">
        <v>99.278000000000006</v>
      </c>
      <c r="G6631" s="8">
        <v>45806</v>
      </c>
      <c r="H6631" s="5">
        <v>0.31900000000000001</v>
      </c>
      <c r="I6631" s="8">
        <v>45806</v>
      </c>
      <c r="J6631" s="5">
        <v>99.18</v>
      </c>
      <c r="K6631" s="8">
        <v>45806</v>
      </c>
      <c r="L6631" s="5">
        <v>19.18</v>
      </c>
      <c r="M6631" s="8">
        <v>43154</v>
      </c>
      <c r="N6631" s="5">
        <v>64.601399999999998</v>
      </c>
      <c r="O6631" s="8">
        <v>45806</v>
      </c>
      <c r="P6631" s="5">
        <v>-97.4</v>
      </c>
    </row>
    <row r="6632" spans="1:16" x14ac:dyDescent="0.2">
      <c r="A6632" s="8">
        <v>45807</v>
      </c>
      <c r="B6632" s="5">
        <v>11.5</v>
      </c>
      <c r="C6632" s="8">
        <v>43155</v>
      </c>
      <c r="D6632" s="5">
        <v>42.18</v>
      </c>
      <c r="E6632" s="8">
        <v>45807</v>
      </c>
      <c r="F6632" s="5">
        <v>99.328999999999994</v>
      </c>
      <c r="G6632" s="8">
        <v>45807</v>
      </c>
      <c r="H6632" s="5">
        <v>0.33600000000000002</v>
      </c>
      <c r="I6632" s="8">
        <v>45807</v>
      </c>
      <c r="J6632" s="5">
        <v>99.19</v>
      </c>
      <c r="K6632" s="8">
        <v>45807</v>
      </c>
      <c r="L6632" s="5">
        <v>18.57</v>
      </c>
      <c r="M6632" s="8">
        <v>43155</v>
      </c>
      <c r="N6632" s="5">
        <v>64.601399999999998</v>
      </c>
      <c r="O6632" s="8">
        <v>45807</v>
      </c>
      <c r="P6632" s="5">
        <v>-113</v>
      </c>
    </row>
    <row r="6633" spans="1:16" x14ac:dyDescent="0.2">
      <c r="A6633" s="8">
        <v>45810</v>
      </c>
      <c r="B6633" s="5">
        <v>5.2</v>
      </c>
      <c r="C6633" s="8">
        <v>43156</v>
      </c>
      <c r="D6633" s="5">
        <v>126.87</v>
      </c>
      <c r="E6633" s="8">
        <v>45810</v>
      </c>
      <c r="F6633" s="5">
        <v>98.706000000000003</v>
      </c>
      <c r="G6633" s="8">
        <v>45810</v>
      </c>
      <c r="H6633" s="5">
        <v>0.36099999999999999</v>
      </c>
      <c r="I6633" s="8">
        <v>45810</v>
      </c>
      <c r="J6633" s="5">
        <v>99.16</v>
      </c>
      <c r="K6633" s="8">
        <v>45810</v>
      </c>
      <c r="L6633" s="5">
        <v>18.36</v>
      </c>
      <c r="M6633" s="8">
        <v>43156</v>
      </c>
      <c r="N6633" s="5">
        <v>64.601399999999998</v>
      </c>
      <c r="O6633" s="8">
        <v>45810</v>
      </c>
      <c r="P6633" s="5">
        <v>-111.6</v>
      </c>
    </row>
    <row r="6634" spans="1:16" x14ac:dyDescent="0.2">
      <c r="A6634" s="8">
        <v>45811</v>
      </c>
      <c r="B6634" s="5">
        <v>2</v>
      </c>
      <c r="C6634" s="8">
        <v>43157</v>
      </c>
      <c r="D6634" s="5">
        <v>68.599999999999994</v>
      </c>
      <c r="E6634" s="8">
        <v>45811</v>
      </c>
      <c r="F6634" s="5">
        <v>99.227000000000004</v>
      </c>
      <c r="G6634" s="8">
        <v>45811</v>
      </c>
      <c r="H6634" s="5">
        <v>0.41</v>
      </c>
      <c r="I6634" s="8">
        <v>45811</v>
      </c>
      <c r="J6634" s="5">
        <v>99.13</v>
      </c>
      <c r="K6634" s="8">
        <v>45811</v>
      </c>
      <c r="L6634" s="5">
        <v>17.690000000000001</v>
      </c>
      <c r="M6634" s="8">
        <v>43157</v>
      </c>
      <c r="N6634" s="5">
        <v>63.716700000000003</v>
      </c>
      <c r="O6634" s="8">
        <v>45811</v>
      </c>
      <c r="P6634" s="5">
        <v>-188.9</v>
      </c>
    </row>
    <row r="6635" spans="1:16" x14ac:dyDescent="0.2">
      <c r="A6635" s="8">
        <v>45812</v>
      </c>
      <c r="B6635" s="5">
        <v>-3.1</v>
      </c>
      <c r="C6635" s="8">
        <v>43158</v>
      </c>
      <c r="D6635" s="5">
        <v>52.64</v>
      </c>
      <c r="E6635" s="8">
        <v>45812</v>
      </c>
      <c r="F6635" s="5">
        <v>98.787000000000006</v>
      </c>
      <c r="G6635" s="8">
        <v>45812</v>
      </c>
      <c r="H6635" s="5">
        <v>0.36799999999999999</v>
      </c>
      <c r="I6635" s="8">
        <v>45812</v>
      </c>
      <c r="J6635" s="5">
        <v>99.08</v>
      </c>
      <c r="K6635" s="8">
        <v>45812</v>
      </c>
      <c r="L6635" s="5">
        <v>17.61</v>
      </c>
      <c r="M6635" s="8">
        <v>43158</v>
      </c>
      <c r="N6635" s="5">
        <v>63.931199999999997</v>
      </c>
      <c r="O6635" s="8">
        <v>45812</v>
      </c>
      <c r="P6635" s="5">
        <v>-200.6</v>
      </c>
    </row>
    <row r="6636" spans="1:16" x14ac:dyDescent="0.2">
      <c r="A6636" s="8">
        <v>45813</v>
      </c>
      <c r="B6636" s="5">
        <v>-6.7</v>
      </c>
      <c r="C6636" s="8">
        <v>43159</v>
      </c>
      <c r="D6636" s="5">
        <v>46.68</v>
      </c>
      <c r="E6636" s="8">
        <v>45813</v>
      </c>
      <c r="F6636" s="5">
        <v>98.741</v>
      </c>
      <c r="G6636" s="8">
        <v>45813</v>
      </c>
      <c r="H6636" s="5">
        <v>0.34300000000000003</v>
      </c>
      <c r="I6636" s="8">
        <v>45813</v>
      </c>
      <c r="J6636" s="5">
        <v>99.11</v>
      </c>
      <c r="K6636" s="8">
        <v>45813</v>
      </c>
      <c r="L6636" s="5">
        <v>18.48</v>
      </c>
      <c r="M6636" s="8">
        <v>43159</v>
      </c>
      <c r="N6636" s="5">
        <v>62.973500000000001</v>
      </c>
      <c r="O6636" s="8">
        <v>45813</v>
      </c>
      <c r="P6636" s="5">
        <v>-205.8</v>
      </c>
    </row>
    <row r="6637" spans="1:16" x14ac:dyDescent="0.2">
      <c r="A6637" s="8">
        <v>45814</v>
      </c>
      <c r="B6637" s="5">
        <v>-5.9</v>
      </c>
      <c r="C6637" s="8">
        <v>43160</v>
      </c>
      <c r="D6637" s="5">
        <v>69.3</v>
      </c>
      <c r="E6637" s="8">
        <v>45814</v>
      </c>
      <c r="F6637" s="5">
        <v>99.19</v>
      </c>
      <c r="G6637" s="8">
        <v>45814</v>
      </c>
      <c r="H6637" s="5">
        <v>0.49099999999999999</v>
      </c>
      <c r="I6637" s="8">
        <v>45814</v>
      </c>
      <c r="J6637" s="5">
        <v>99.1</v>
      </c>
      <c r="K6637" s="8">
        <v>45814</v>
      </c>
      <c r="L6637" s="5">
        <v>16.77</v>
      </c>
      <c r="M6637" s="8">
        <v>43160</v>
      </c>
      <c r="N6637" s="5">
        <v>63.663600000000002</v>
      </c>
      <c r="O6637" s="8">
        <v>45814</v>
      </c>
      <c r="P6637" s="5">
        <v>-207.4</v>
      </c>
    </row>
    <row r="6638" spans="1:16" x14ac:dyDescent="0.2">
      <c r="A6638" s="8">
        <v>45817</v>
      </c>
      <c r="B6638" s="5">
        <v>-5.2</v>
      </c>
      <c r="C6638" s="8">
        <v>43161</v>
      </c>
      <c r="D6638" s="5">
        <v>39.630000000000003</v>
      </c>
      <c r="E6638" s="8">
        <v>45817</v>
      </c>
      <c r="F6638" s="5">
        <v>98.938999999999993</v>
      </c>
      <c r="G6638" s="8">
        <v>45817</v>
      </c>
      <c r="H6638" s="5">
        <v>0.46</v>
      </c>
      <c r="I6638" s="8">
        <v>45817</v>
      </c>
      <c r="J6638" s="5">
        <v>99.07</v>
      </c>
      <c r="K6638" s="8">
        <v>45817</v>
      </c>
      <c r="L6638" s="5">
        <v>17.16</v>
      </c>
      <c r="M6638" s="8">
        <v>43161</v>
      </c>
      <c r="N6638" s="5">
        <v>65.302700000000002</v>
      </c>
      <c r="O6638" s="8">
        <v>45817</v>
      </c>
      <c r="P6638" s="5">
        <v>-202</v>
      </c>
    </row>
    <row r="6639" spans="1:16" x14ac:dyDescent="0.2">
      <c r="A6639" s="8">
        <v>45818</v>
      </c>
      <c r="B6639" s="5">
        <v>-4.3</v>
      </c>
      <c r="C6639" s="8">
        <v>43162</v>
      </c>
      <c r="D6639" s="5">
        <v>34.619999999999997</v>
      </c>
      <c r="E6639" s="8">
        <v>45818</v>
      </c>
      <c r="F6639" s="5">
        <v>99.097999999999999</v>
      </c>
      <c r="G6639" s="8">
        <v>45818</v>
      </c>
      <c r="H6639" s="5">
        <v>0.47899999999999998</v>
      </c>
      <c r="I6639" s="8">
        <v>45818</v>
      </c>
      <c r="J6639" s="5">
        <v>99.04</v>
      </c>
      <c r="K6639" s="8">
        <v>45818</v>
      </c>
      <c r="L6639" s="5">
        <v>16.95</v>
      </c>
      <c r="M6639" s="8">
        <v>43162</v>
      </c>
      <c r="N6639" s="5">
        <v>65.302700000000002</v>
      </c>
      <c r="O6639" s="8">
        <v>45818</v>
      </c>
      <c r="P6639" s="5">
        <v>-199.7</v>
      </c>
    </row>
    <row r="6640" spans="1:16" x14ac:dyDescent="0.2">
      <c r="A6640" s="8">
        <v>45819</v>
      </c>
      <c r="B6640" s="5">
        <v>-11.5</v>
      </c>
      <c r="C6640" s="8">
        <v>43163</v>
      </c>
      <c r="D6640" s="5">
        <v>98.68</v>
      </c>
      <c r="E6640" s="8">
        <v>45819</v>
      </c>
      <c r="F6640" s="5">
        <v>98.631</v>
      </c>
      <c r="G6640" s="8">
        <v>45819</v>
      </c>
      <c r="H6640" s="5">
        <v>0.443</v>
      </c>
      <c r="I6640" s="8">
        <v>45819</v>
      </c>
      <c r="J6640" s="5">
        <v>99.03</v>
      </c>
      <c r="K6640" s="8">
        <v>45819</v>
      </c>
      <c r="L6640" s="5">
        <v>17.260000000000002</v>
      </c>
      <c r="M6640" s="8">
        <v>43163</v>
      </c>
      <c r="N6640" s="5">
        <v>65.302700000000002</v>
      </c>
      <c r="O6640" s="8">
        <v>45819</v>
      </c>
      <c r="P6640" s="5">
        <v>-202.4</v>
      </c>
    </row>
    <row r="6641" spans="1:16" x14ac:dyDescent="0.2">
      <c r="A6641" s="8">
        <v>45820</v>
      </c>
      <c r="B6641" s="5">
        <v>-13.4</v>
      </c>
      <c r="C6641" s="8">
        <v>43164</v>
      </c>
      <c r="D6641" s="5">
        <v>148.37</v>
      </c>
      <c r="E6641" s="8">
        <v>45820</v>
      </c>
      <c r="F6641" s="5">
        <v>97.921000000000006</v>
      </c>
      <c r="G6641" s="8">
        <v>45820</v>
      </c>
      <c r="H6641" s="5">
        <v>0.4</v>
      </c>
      <c r="I6641" s="8">
        <v>45820</v>
      </c>
      <c r="J6641" s="5">
        <v>98.95</v>
      </c>
      <c r="K6641" s="8">
        <v>45820</v>
      </c>
      <c r="L6641" s="5">
        <v>18.02</v>
      </c>
      <c r="M6641" s="8">
        <v>43164</v>
      </c>
      <c r="N6641" s="5">
        <v>64.708100000000002</v>
      </c>
      <c r="O6641" s="8">
        <v>45820</v>
      </c>
      <c r="P6641" s="5">
        <v>-208.1</v>
      </c>
    </row>
    <row r="6642" spans="1:16" x14ac:dyDescent="0.2">
      <c r="A6642" s="8">
        <v>45821</v>
      </c>
      <c r="B6642" s="5">
        <v>-8.4</v>
      </c>
      <c r="C6642" s="8">
        <v>43165</v>
      </c>
      <c r="D6642" s="5">
        <v>133.87</v>
      </c>
      <c r="E6642" s="8">
        <v>45821</v>
      </c>
      <c r="F6642" s="5">
        <v>98.183999999999997</v>
      </c>
      <c r="G6642" s="8">
        <v>45821</v>
      </c>
      <c r="H6642" s="5">
        <v>0.27800000000000002</v>
      </c>
      <c r="I6642" s="8">
        <v>45821</v>
      </c>
      <c r="J6642" s="5">
        <v>99.05</v>
      </c>
      <c r="K6642" s="8">
        <v>45821</v>
      </c>
      <c r="L6642" s="5">
        <v>20.82</v>
      </c>
      <c r="M6642" s="8">
        <v>43165</v>
      </c>
      <c r="N6642" s="5">
        <v>63.500900000000001</v>
      </c>
      <c r="O6642" s="8">
        <v>45821</v>
      </c>
      <c r="P6642" s="5">
        <v>-210.8</v>
      </c>
    </row>
    <row r="6643" spans="1:16" x14ac:dyDescent="0.2">
      <c r="A6643" s="8">
        <v>45824</v>
      </c>
      <c r="B6643" s="5">
        <v>-12.2</v>
      </c>
      <c r="C6643" s="8">
        <v>43166</v>
      </c>
      <c r="D6643" s="5">
        <v>87.33</v>
      </c>
      <c r="E6643" s="8">
        <v>45824</v>
      </c>
      <c r="F6643" s="5">
        <v>97.998000000000005</v>
      </c>
      <c r="G6643" s="8">
        <v>45824</v>
      </c>
      <c r="H6643" s="5">
        <v>0.40100000000000002</v>
      </c>
      <c r="I6643" s="8">
        <v>45824</v>
      </c>
      <c r="J6643" s="5">
        <v>99.01</v>
      </c>
      <c r="K6643" s="8">
        <v>45824</v>
      </c>
      <c r="L6643" s="5">
        <v>19.11</v>
      </c>
      <c r="M6643" s="8">
        <v>43166</v>
      </c>
      <c r="N6643" s="5">
        <v>63.346699999999998</v>
      </c>
      <c r="O6643" s="8">
        <v>45824</v>
      </c>
      <c r="P6643" s="5">
        <v>-211.8</v>
      </c>
    </row>
    <row r="6644" spans="1:16" x14ac:dyDescent="0.2">
      <c r="A6644" s="8">
        <v>45825</v>
      </c>
      <c r="B6644" s="5">
        <v>-20.8</v>
      </c>
      <c r="C6644" s="8">
        <v>43167</v>
      </c>
      <c r="D6644" s="5">
        <v>57</v>
      </c>
      <c r="E6644" s="8">
        <v>45825</v>
      </c>
      <c r="F6644" s="5">
        <v>98.82</v>
      </c>
      <c r="G6644" s="8">
        <v>45825</v>
      </c>
      <c r="H6644" s="5">
        <v>0.25600000000000001</v>
      </c>
      <c r="I6644" s="8">
        <v>45825</v>
      </c>
      <c r="J6644" s="5">
        <v>99.07</v>
      </c>
      <c r="K6644" s="8">
        <v>45825</v>
      </c>
      <c r="L6644" s="5">
        <v>21.6</v>
      </c>
      <c r="M6644" s="8">
        <v>43167</v>
      </c>
      <c r="N6644" s="5">
        <v>61.584099999999999</v>
      </c>
      <c r="O6644" s="8">
        <v>45825</v>
      </c>
      <c r="P6644" s="5">
        <v>-222.1</v>
      </c>
    </row>
    <row r="6645" spans="1:16" x14ac:dyDescent="0.2">
      <c r="A6645" s="8">
        <v>45826</v>
      </c>
      <c r="B6645" s="5">
        <v>-23.1</v>
      </c>
      <c r="C6645" s="8">
        <v>43168</v>
      </c>
      <c r="D6645" s="5">
        <v>132.57</v>
      </c>
      <c r="E6645" s="8">
        <v>45826</v>
      </c>
      <c r="F6645" s="5">
        <v>98.905000000000001</v>
      </c>
      <c r="G6645" s="8">
        <v>45826</v>
      </c>
      <c r="H6645" s="5">
        <v>0.32</v>
      </c>
      <c r="I6645" s="8">
        <v>45826</v>
      </c>
      <c r="J6645" s="5">
        <v>99.07</v>
      </c>
      <c r="K6645" s="8">
        <v>45826</v>
      </c>
      <c r="L6645" s="5">
        <v>20.14</v>
      </c>
      <c r="M6645" s="8">
        <v>43168</v>
      </c>
      <c r="N6645" s="5">
        <v>58.966900000000003</v>
      </c>
      <c r="O6645" s="8">
        <v>45826</v>
      </c>
      <c r="P6645" s="5">
        <v>-229.1</v>
      </c>
    </row>
    <row r="6646" spans="1:16" x14ac:dyDescent="0.2">
      <c r="A6646" s="8">
        <v>45827</v>
      </c>
      <c r="B6646" s="5">
        <v>-23.3</v>
      </c>
      <c r="C6646" s="8">
        <v>43169</v>
      </c>
      <c r="D6646" s="5">
        <v>67.61</v>
      </c>
      <c r="E6646" s="8">
        <v>45827</v>
      </c>
      <c r="F6646" s="5">
        <v>98.905000000000001</v>
      </c>
      <c r="G6646" s="8">
        <v>45827</v>
      </c>
      <c r="H6646" s="5">
        <v>3.9E-2</v>
      </c>
      <c r="I6646" s="8">
        <v>45827</v>
      </c>
      <c r="J6646" s="5">
        <v>99.07</v>
      </c>
      <c r="K6646" s="8">
        <v>45827</v>
      </c>
      <c r="L6646" s="5">
        <v>22.17</v>
      </c>
      <c r="M6646" s="8">
        <v>43169</v>
      </c>
      <c r="N6646" s="5">
        <v>58.966900000000003</v>
      </c>
      <c r="O6646" s="8">
        <v>45827</v>
      </c>
      <c r="P6646" s="5">
        <v>-227.6</v>
      </c>
    </row>
    <row r="6647" spans="1:16" x14ac:dyDescent="0.2">
      <c r="A6647" s="8">
        <v>45828</v>
      </c>
      <c r="B6647" s="5">
        <v>-23.9</v>
      </c>
      <c r="C6647" s="8">
        <v>43170</v>
      </c>
      <c r="D6647" s="5">
        <v>170.78</v>
      </c>
      <c r="E6647" s="8">
        <v>45828</v>
      </c>
      <c r="F6647" s="5">
        <v>98.706999999999994</v>
      </c>
      <c r="G6647" s="8">
        <v>45828</v>
      </c>
      <c r="H6647" s="5">
        <v>0.29199999999999998</v>
      </c>
      <c r="I6647" s="8">
        <v>45828</v>
      </c>
      <c r="J6647" s="5">
        <v>99.09</v>
      </c>
      <c r="K6647" s="8">
        <v>45828</v>
      </c>
      <c r="L6647" s="5">
        <v>20.62</v>
      </c>
      <c r="M6647" s="8">
        <v>43170</v>
      </c>
      <c r="N6647" s="5">
        <v>58.966900000000003</v>
      </c>
      <c r="O6647" s="8">
        <v>45828</v>
      </c>
      <c r="P6647" s="5">
        <v>-226.4</v>
      </c>
    </row>
    <row r="6648" spans="1:16" x14ac:dyDescent="0.2">
      <c r="A6648" s="8">
        <v>45831</v>
      </c>
      <c r="B6648" s="5">
        <v>-20.8</v>
      </c>
      <c r="C6648" s="8">
        <v>43171</v>
      </c>
      <c r="D6648" s="5">
        <v>107.4</v>
      </c>
      <c r="E6648" s="8">
        <v>45831</v>
      </c>
      <c r="F6648" s="5">
        <v>98.415999999999997</v>
      </c>
      <c r="G6648" s="8">
        <v>45831</v>
      </c>
      <c r="H6648" s="5">
        <v>0.33100000000000002</v>
      </c>
      <c r="I6648" s="8">
        <v>45831</v>
      </c>
      <c r="J6648" s="5">
        <v>99.04</v>
      </c>
      <c r="K6648" s="8">
        <v>45831</v>
      </c>
      <c r="L6648" s="5">
        <v>19.829999999999998</v>
      </c>
      <c r="M6648" s="8">
        <v>43171</v>
      </c>
      <c r="N6648" s="5">
        <v>58.292700000000004</v>
      </c>
      <c r="O6648" s="8">
        <v>45831</v>
      </c>
      <c r="P6648" s="5">
        <v>-216.3</v>
      </c>
    </row>
    <row r="6649" spans="1:16" x14ac:dyDescent="0.2">
      <c r="A6649" s="8">
        <v>45832</v>
      </c>
      <c r="B6649" s="5">
        <v>-24.6</v>
      </c>
      <c r="C6649" s="8">
        <v>43172</v>
      </c>
      <c r="D6649" s="5">
        <v>54.85</v>
      </c>
      <c r="E6649" s="8">
        <v>45832</v>
      </c>
      <c r="F6649" s="5">
        <v>97.858000000000004</v>
      </c>
      <c r="G6649" s="8">
        <v>45832</v>
      </c>
      <c r="H6649" s="5">
        <v>0.433</v>
      </c>
      <c r="I6649" s="8">
        <v>45832</v>
      </c>
      <c r="J6649" s="5">
        <v>98.93</v>
      </c>
      <c r="K6649" s="8">
        <v>45832</v>
      </c>
      <c r="L6649" s="5">
        <v>17.48</v>
      </c>
      <c r="M6649" s="8">
        <v>43172</v>
      </c>
      <c r="N6649" s="5">
        <v>55.073700000000002</v>
      </c>
      <c r="O6649" s="8">
        <v>45832</v>
      </c>
      <c r="P6649" s="5">
        <v>-219.7</v>
      </c>
    </row>
    <row r="6650" spans="1:16" x14ac:dyDescent="0.2">
      <c r="A6650" s="8">
        <v>45833</v>
      </c>
      <c r="B6650" s="5">
        <v>-26</v>
      </c>
      <c r="C6650" s="8">
        <v>43173</v>
      </c>
      <c r="D6650" s="5">
        <v>79.61</v>
      </c>
      <c r="E6650" s="8">
        <v>45833</v>
      </c>
      <c r="F6650" s="5">
        <v>97.679000000000002</v>
      </c>
      <c r="G6650" s="8">
        <v>45833</v>
      </c>
      <c r="H6650" s="5">
        <v>0.45300000000000001</v>
      </c>
      <c r="I6650" s="8">
        <v>45833</v>
      </c>
      <c r="J6650" s="5">
        <v>98.93</v>
      </c>
      <c r="K6650" s="8">
        <v>45833</v>
      </c>
      <c r="L6650" s="5">
        <v>16.760000000000002</v>
      </c>
      <c r="M6650" s="8">
        <v>43173</v>
      </c>
      <c r="N6650" s="5">
        <v>57.848799999999997</v>
      </c>
      <c r="O6650" s="8">
        <v>45833</v>
      </c>
      <c r="P6650" s="5">
        <v>-219.8</v>
      </c>
    </row>
    <row r="6651" spans="1:16" x14ac:dyDescent="0.2">
      <c r="A6651" s="8">
        <v>45834</v>
      </c>
      <c r="B6651" s="5">
        <v>-5.3</v>
      </c>
      <c r="C6651" s="8">
        <v>43174</v>
      </c>
      <c r="D6651" s="5">
        <v>43.98</v>
      </c>
      <c r="E6651" s="8">
        <v>45834</v>
      </c>
      <c r="F6651" s="5">
        <v>97.147000000000006</v>
      </c>
      <c r="G6651" s="8">
        <v>45834</v>
      </c>
      <c r="H6651" s="5">
        <v>0.45</v>
      </c>
      <c r="I6651" s="8">
        <v>45834</v>
      </c>
      <c r="J6651" s="5">
        <v>98.86</v>
      </c>
      <c r="K6651" s="8">
        <v>45834</v>
      </c>
      <c r="L6651" s="5">
        <v>16.59</v>
      </c>
      <c r="M6651" s="8">
        <v>43174</v>
      </c>
      <c r="N6651" s="5">
        <v>57.704999999999998</v>
      </c>
      <c r="O6651" s="8">
        <v>45834</v>
      </c>
      <c r="P6651" s="5">
        <v>-210.8</v>
      </c>
    </row>
    <row r="6652" spans="1:16" x14ac:dyDescent="0.2">
      <c r="A6652" s="8">
        <v>45835</v>
      </c>
      <c r="B6652" s="5">
        <v>-10.3</v>
      </c>
      <c r="C6652" s="8">
        <v>43175</v>
      </c>
      <c r="D6652" s="5">
        <v>110.96</v>
      </c>
      <c r="E6652" s="8">
        <v>45835</v>
      </c>
      <c r="F6652" s="5">
        <v>97.400999999999996</v>
      </c>
      <c r="G6652" s="8">
        <v>45835</v>
      </c>
      <c r="H6652" s="5">
        <v>0.48899999999999999</v>
      </c>
      <c r="I6652" s="8">
        <v>45835</v>
      </c>
      <c r="J6652" s="5">
        <v>98.86</v>
      </c>
      <c r="K6652" s="8">
        <v>45835</v>
      </c>
      <c r="L6652" s="5">
        <v>16.32</v>
      </c>
      <c r="M6652" s="8">
        <v>43175</v>
      </c>
      <c r="N6652" s="5">
        <v>59.008800000000001</v>
      </c>
      <c r="O6652" s="8">
        <v>45835</v>
      </c>
      <c r="P6652" s="5">
        <v>-223.7</v>
      </c>
    </row>
    <row r="6653" spans="1:16" x14ac:dyDescent="0.2">
      <c r="A6653" s="8">
        <v>45838</v>
      </c>
      <c r="B6653" s="5">
        <v>-11.4</v>
      </c>
      <c r="C6653" s="8">
        <v>43176</v>
      </c>
      <c r="D6653" s="5">
        <v>132.51</v>
      </c>
      <c r="E6653" s="8">
        <v>45838</v>
      </c>
      <c r="F6653" s="5">
        <v>96.875</v>
      </c>
      <c r="G6653" s="8">
        <v>45838</v>
      </c>
      <c r="H6653" s="5">
        <v>0.46600000000000003</v>
      </c>
      <c r="I6653" s="8">
        <v>45838</v>
      </c>
      <c r="J6653" s="5">
        <v>98.77</v>
      </c>
      <c r="K6653" s="8">
        <v>45838</v>
      </c>
      <c r="L6653" s="5">
        <v>16.73</v>
      </c>
      <c r="M6653" s="8">
        <v>43176</v>
      </c>
      <c r="N6653" s="5">
        <v>59.008800000000001</v>
      </c>
      <c r="O6653" s="8">
        <v>45838</v>
      </c>
      <c r="P6653" s="5">
        <v>-221.1</v>
      </c>
    </row>
    <row r="6654" spans="1:16" x14ac:dyDescent="0.2">
      <c r="A6654" s="8">
        <v>45839</v>
      </c>
      <c r="B6654" s="5">
        <v>-1.4</v>
      </c>
      <c r="C6654" s="8">
        <v>43177</v>
      </c>
      <c r="D6654" s="5">
        <v>83.03</v>
      </c>
      <c r="E6654" s="8">
        <v>45839</v>
      </c>
      <c r="F6654" s="5">
        <v>96.819000000000003</v>
      </c>
      <c r="G6654" s="8">
        <v>45839</v>
      </c>
      <c r="H6654" s="5">
        <v>0.48099999999999998</v>
      </c>
      <c r="I6654" s="8">
        <v>45839</v>
      </c>
      <c r="J6654" s="5">
        <v>98.75</v>
      </c>
      <c r="K6654" s="8">
        <v>45839</v>
      </c>
      <c r="L6654" s="5">
        <v>16.829999999999998</v>
      </c>
      <c r="M6654" s="8">
        <v>43177</v>
      </c>
      <c r="N6654" s="5">
        <v>59.008800000000001</v>
      </c>
      <c r="O6654" s="8">
        <v>45839</v>
      </c>
      <c r="P6654" s="5">
        <v>-207.7</v>
      </c>
    </row>
    <row r="6655" spans="1:16" x14ac:dyDescent="0.2">
      <c r="A6655" s="8">
        <v>45840</v>
      </c>
      <c r="B6655" s="5">
        <v>-9</v>
      </c>
      <c r="C6655" s="8">
        <v>43178</v>
      </c>
      <c r="D6655" s="5">
        <v>74.64</v>
      </c>
      <c r="E6655" s="8">
        <v>45840</v>
      </c>
      <c r="F6655" s="5">
        <v>96.775999999999996</v>
      </c>
      <c r="G6655" s="8">
        <v>45840</v>
      </c>
      <c r="H6655" s="5">
        <v>0.52700000000000002</v>
      </c>
      <c r="I6655" s="8">
        <v>45840</v>
      </c>
      <c r="J6655" s="5">
        <v>98.74</v>
      </c>
      <c r="K6655" s="8">
        <v>45840</v>
      </c>
      <c r="L6655" s="5">
        <v>16.64</v>
      </c>
      <c r="M6655" s="8">
        <v>43178</v>
      </c>
      <c r="N6655" s="5">
        <v>59.982100000000003</v>
      </c>
      <c r="O6655" s="8">
        <v>45840</v>
      </c>
      <c r="P6655" s="5">
        <v>-215.6</v>
      </c>
    </row>
    <row r="6656" spans="1:16" x14ac:dyDescent="0.2">
      <c r="A6656" s="8">
        <v>45841</v>
      </c>
      <c r="B6656" s="5">
        <v>-2.6</v>
      </c>
      <c r="C6656" s="8">
        <v>43179</v>
      </c>
      <c r="D6656" s="5">
        <v>79.319999999999993</v>
      </c>
      <c r="E6656" s="8">
        <v>45841</v>
      </c>
      <c r="F6656" s="5">
        <v>97.18</v>
      </c>
      <c r="G6656" s="8">
        <v>45841</v>
      </c>
      <c r="H6656" s="5">
        <v>0.58699999999999997</v>
      </c>
      <c r="I6656" s="8">
        <v>45841</v>
      </c>
      <c r="J6656" s="5">
        <v>98.71</v>
      </c>
      <c r="K6656" s="8">
        <v>45841</v>
      </c>
      <c r="L6656" s="5">
        <v>16.38</v>
      </c>
      <c r="M6656" s="8">
        <v>43179</v>
      </c>
      <c r="N6656" s="5">
        <v>57.893599999999999</v>
      </c>
      <c r="O6656" s="8">
        <v>45841</v>
      </c>
      <c r="P6656" s="5">
        <v>-88.7</v>
      </c>
    </row>
    <row r="6657" spans="1:16" x14ac:dyDescent="0.2">
      <c r="A6657" s="8">
        <v>45842</v>
      </c>
      <c r="B6657" s="5">
        <v>-2.2000000000000002</v>
      </c>
      <c r="C6657" s="8">
        <v>43180</v>
      </c>
      <c r="D6657" s="5">
        <v>55.83</v>
      </c>
      <c r="E6657" s="8">
        <v>45842</v>
      </c>
      <c r="F6657" s="5">
        <v>97.18</v>
      </c>
      <c r="G6657" s="8">
        <v>45842</v>
      </c>
      <c r="H6657" s="5">
        <v>0.54100000000000004</v>
      </c>
      <c r="I6657" s="8">
        <v>45842</v>
      </c>
      <c r="J6657" s="5">
        <v>98.71</v>
      </c>
      <c r="K6657" s="8">
        <v>45842</v>
      </c>
      <c r="L6657" s="5">
        <v>17.48</v>
      </c>
      <c r="M6657" s="8">
        <v>43180</v>
      </c>
      <c r="N6657" s="5">
        <v>55.721200000000003</v>
      </c>
      <c r="O6657" s="8">
        <v>45842</v>
      </c>
      <c r="P6657" s="5">
        <v>-87.4</v>
      </c>
    </row>
    <row r="6658" spans="1:16" x14ac:dyDescent="0.2">
      <c r="A6658" s="8">
        <v>45845</v>
      </c>
      <c r="B6658" s="5">
        <v>-0.4</v>
      </c>
      <c r="C6658" s="8">
        <v>43181</v>
      </c>
      <c r="D6658" s="5">
        <v>57.36</v>
      </c>
      <c r="E6658" s="8">
        <v>45845</v>
      </c>
      <c r="F6658" s="5">
        <v>97.48</v>
      </c>
      <c r="G6658" s="8">
        <v>45845</v>
      </c>
      <c r="H6658" s="5">
        <v>0.52900000000000003</v>
      </c>
      <c r="I6658" s="8">
        <v>45845</v>
      </c>
      <c r="J6658" s="5">
        <v>98.81</v>
      </c>
      <c r="K6658" s="8">
        <v>45845</v>
      </c>
      <c r="L6658" s="5">
        <v>17.79</v>
      </c>
      <c r="M6658" s="8">
        <v>43181</v>
      </c>
      <c r="N6658" s="5">
        <v>55.929200000000002</v>
      </c>
      <c r="O6658" s="8">
        <v>45845</v>
      </c>
      <c r="P6658" s="5">
        <v>-82.1</v>
      </c>
    </row>
    <row r="6659" spans="1:16" x14ac:dyDescent="0.2">
      <c r="A6659" s="8">
        <v>45846</v>
      </c>
      <c r="B6659" s="5">
        <v>0.9</v>
      </c>
      <c r="C6659" s="8">
        <v>43182</v>
      </c>
      <c r="D6659" s="5">
        <v>66.64</v>
      </c>
      <c r="E6659" s="8">
        <v>45846</v>
      </c>
      <c r="F6659" s="5">
        <v>97.516000000000005</v>
      </c>
      <c r="G6659" s="8">
        <v>45846</v>
      </c>
      <c r="H6659" s="5">
        <v>0.56899999999999995</v>
      </c>
      <c r="I6659" s="8">
        <v>45846</v>
      </c>
      <c r="J6659" s="5">
        <v>98.82</v>
      </c>
      <c r="K6659" s="8">
        <v>45846</v>
      </c>
      <c r="L6659" s="5">
        <v>16.809999999999999</v>
      </c>
      <c r="M6659" s="8">
        <v>43182</v>
      </c>
      <c r="N6659" s="5">
        <v>56.168300000000002</v>
      </c>
      <c r="O6659" s="8">
        <v>45846</v>
      </c>
      <c r="P6659" s="5">
        <v>-78.599999999999994</v>
      </c>
    </row>
    <row r="6660" spans="1:16" x14ac:dyDescent="0.2">
      <c r="A6660" s="8">
        <v>45847</v>
      </c>
      <c r="B6660" s="5">
        <v>1.1000000000000001</v>
      </c>
      <c r="C6660" s="8">
        <v>43183</v>
      </c>
      <c r="D6660" s="5">
        <v>53.2</v>
      </c>
      <c r="E6660" s="8">
        <v>45847</v>
      </c>
      <c r="F6660" s="5">
        <v>97.555000000000007</v>
      </c>
      <c r="G6660" s="8">
        <v>45847</v>
      </c>
      <c r="H6660" s="5">
        <v>0.57699999999999996</v>
      </c>
      <c r="I6660" s="8">
        <v>45847</v>
      </c>
      <c r="J6660" s="5">
        <v>98.78</v>
      </c>
      <c r="K6660" s="8">
        <v>45847</v>
      </c>
      <c r="L6660" s="5">
        <v>15.94</v>
      </c>
      <c r="M6660" s="8">
        <v>43183</v>
      </c>
      <c r="N6660" s="5">
        <v>56.168300000000002</v>
      </c>
      <c r="O6660" s="8">
        <v>45847</v>
      </c>
      <c r="P6660" s="5">
        <v>-75.7</v>
      </c>
    </row>
    <row r="6661" spans="1:16" x14ac:dyDescent="0.2">
      <c r="A6661" s="8">
        <v>45848</v>
      </c>
      <c r="B6661" s="5">
        <v>3.5</v>
      </c>
      <c r="C6661" s="8">
        <v>43184</v>
      </c>
      <c r="D6661" s="5">
        <v>61.37</v>
      </c>
      <c r="E6661" s="8">
        <v>45848</v>
      </c>
      <c r="F6661" s="5">
        <v>97.652000000000001</v>
      </c>
      <c r="G6661" s="8">
        <v>45848</v>
      </c>
      <c r="H6661" s="5">
        <v>0.60199999999999998</v>
      </c>
      <c r="I6661" s="8">
        <v>45848</v>
      </c>
      <c r="J6661" s="5">
        <v>98.76</v>
      </c>
      <c r="K6661" s="8">
        <v>45848</v>
      </c>
      <c r="L6661" s="5">
        <v>15.78</v>
      </c>
      <c r="M6661" s="8">
        <v>43184</v>
      </c>
      <c r="N6661" s="5">
        <v>56.168300000000002</v>
      </c>
      <c r="O6661" s="8">
        <v>45848</v>
      </c>
      <c r="P6661" s="5">
        <v>-74.8</v>
      </c>
    </row>
    <row r="6662" spans="1:16" x14ac:dyDescent="0.2">
      <c r="A6662" s="8">
        <v>45849</v>
      </c>
      <c r="B6662" s="5">
        <v>3.3</v>
      </c>
      <c r="C6662" s="8">
        <v>43185</v>
      </c>
      <c r="D6662" s="5">
        <v>89.77</v>
      </c>
      <c r="E6662" s="8">
        <v>45849</v>
      </c>
      <c r="F6662" s="5">
        <v>97.852999999999994</v>
      </c>
      <c r="G6662" s="8">
        <v>45849</v>
      </c>
      <c r="H6662" s="5">
        <v>0.59199999999999997</v>
      </c>
      <c r="I6662" s="8">
        <v>45849</v>
      </c>
      <c r="J6662" s="5">
        <v>98.83</v>
      </c>
      <c r="K6662" s="8">
        <v>45849</v>
      </c>
      <c r="L6662" s="5">
        <v>16.399999999999999</v>
      </c>
      <c r="M6662" s="8">
        <v>43185</v>
      </c>
      <c r="N6662" s="5">
        <v>54.549300000000002</v>
      </c>
      <c r="O6662" s="8">
        <v>45849</v>
      </c>
      <c r="P6662" s="5">
        <v>-73.900000000000006</v>
      </c>
    </row>
    <row r="6663" spans="1:16" x14ac:dyDescent="0.2">
      <c r="A6663" s="8">
        <v>45852</v>
      </c>
      <c r="B6663" s="5">
        <v>2.8</v>
      </c>
      <c r="C6663" s="8">
        <v>43186</v>
      </c>
      <c r="D6663" s="5">
        <v>22.48</v>
      </c>
      <c r="E6663" s="8">
        <v>45852</v>
      </c>
      <c r="F6663" s="5">
        <v>98.081000000000003</v>
      </c>
      <c r="G6663" s="8">
        <v>45852</v>
      </c>
      <c r="H6663" s="5">
        <v>0.56899999999999995</v>
      </c>
      <c r="I6663" s="8">
        <v>45852</v>
      </c>
      <c r="J6663" s="5">
        <v>98.84</v>
      </c>
      <c r="K6663" s="8">
        <v>45852</v>
      </c>
      <c r="L6663" s="5">
        <v>17.2</v>
      </c>
      <c r="M6663" s="8">
        <v>43186</v>
      </c>
      <c r="N6663" s="5">
        <v>56.270499999999998</v>
      </c>
      <c r="O6663" s="8">
        <v>45852</v>
      </c>
      <c r="P6663" s="5">
        <v>-70.400000000000006</v>
      </c>
    </row>
    <row r="6664" spans="1:16" x14ac:dyDescent="0.2">
      <c r="A6664" s="8">
        <v>45853</v>
      </c>
      <c r="B6664" s="5">
        <v>2.8</v>
      </c>
      <c r="C6664" s="8">
        <v>43187</v>
      </c>
      <c r="D6664" s="5">
        <v>26.48</v>
      </c>
      <c r="E6664" s="8">
        <v>45853</v>
      </c>
      <c r="F6664" s="5">
        <v>98.616</v>
      </c>
      <c r="G6664" s="8">
        <v>45853</v>
      </c>
      <c r="H6664" s="5">
        <v>0.56100000000000005</v>
      </c>
      <c r="I6664" s="8">
        <v>45853</v>
      </c>
      <c r="J6664" s="5">
        <v>98.9</v>
      </c>
      <c r="K6664" s="8">
        <v>45853</v>
      </c>
      <c r="L6664" s="5">
        <v>17.38</v>
      </c>
      <c r="M6664" s="8">
        <v>43187</v>
      </c>
      <c r="N6664" s="5">
        <v>58.347200000000001</v>
      </c>
      <c r="O6664" s="8">
        <v>45853</v>
      </c>
      <c r="P6664" s="5">
        <v>-68</v>
      </c>
    </row>
    <row r="6665" spans="1:16" x14ac:dyDescent="0.2">
      <c r="A6665" s="8">
        <v>45854</v>
      </c>
      <c r="B6665" s="5">
        <v>4.5</v>
      </c>
      <c r="C6665" s="8">
        <v>43188</v>
      </c>
      <c r="D6665" s="5">
        <v>16.75</v>
      </c>
      <c r="E6665" s="8">
        <v>45854</v>
      </c>
      <c r="F6665" s="5">
        <v>98.391999999999996</v>
      </c>
      <c r="G6665" s="8">
        <v>45854</v>
      </c>
      <c r="H6665" s="5">
        <v>0.55500000000000005</v>
      </c>
      <c r="I6665" s="8">
        <v>45854</v>
      </c>
      <c r="J6665" s="5">
        <v>98.87</v>
      </c>
      <c r="K6665" s="8">
        <v>45854</v>
      </c>
      <c r="L6665" s="5">
        <v>17.16</v>
      </c>
      <c r="M6665" s="8">
        <v>43188</v>
      </c>
      <c r="N6665" s="5">
        <v>58.541400000000003</v>
      </c>
      <c r="O6665" s="8">
        <v>45854</v>
      </c>
      <c r="P6665" s="5">
        <v>-67</v>
      </c>
    </row>
    <row r="6666" spans="1:16" x14ac:dyDescent="0.2">
      <c r="A6666" s="8">
        <v>45855</v>
      </c>
      <c r="B6666" s="5">
        <v>12.3</v>
      </c>
      <c r="C6666" s="8">
        <v>43189</v>
      </c>
      <c r="D6666" s="5">
        <v>44.07</v>
      </c>
      <c r="E6666" s="8">
        <v>45855</v>
      </c>
      <c r="F6666" s="5">
        <v>98.733999999999995</v>
      </c>
      <c r="G6666" s="8">
        <v>45855</v>
      </c>
      <c r="H6666" s="5">
        <v>0.57199999999999995</v>
      </c>
      <c r="I6666" s="8">
        <v>45855</v>
      </c>
      <c r="J6666" s="5">
        <v>98.85</v>
      </c>
      <c r="K6666" s="8">
        <v>45855</v>
      </c>
      <c r="L6666" s="5">
        <v>16.52</v>
      </c>
      <c r="M6666" s="8">
        <v>43189</v>
      </c>
      <c r="N6666" s="5">
        <v>58.541400000000003</v>
      </c>
      <c r="O6666" s="8">
        <v>45855</v>
      </c>
      <c r="P6666" s="5">
        <v>-61.2</v>
      </c>
    </row>
    <row r="6667" spans="1:16" x14ac:dyDescent="0.2">
      <c r="A6667" s="8">
        <v>45856</v>
      </c>
      <c r="B6667" s="5">
        <v>12.6</v>
      </c>
      <c r="C6667" s="8">
        <v>43190</v>
      </c>
      <c r="D6667" s="5">
        <v>67.64</v>
      </c>
      <c r="E6667" s="8">
        <v>45856</v>
      </c>
      <c r="F6667" s="5">
        <v>98.481999999999999</v>
      </c>
      <c r="G6667" s="8">
        <v>45856</v>
      </c>
      <c r="H6667" s="5">
        <v>0.54900000000000004</v>
      </c>
      <c r="I6667" s="8">
        <v>45856</v>
      </c>
      <c r="J6667" s="5">
        <v>98.84</v>
      </c>
      <c r="K6667" s="8">
        <v>45856</v>
      </c>
      <c r="L6667" s="5">
        <v>16.41</v>
      </c>
      <c r="M6667" s="8">
        <v>43190</v>
      </c>
      <c r="N6667" s="5">
        <v>58.541400000000003</v>
      </c>
      <c r="O6667" s="8">
        <v>45856</v>
      </c>
      <c r="P6667" s="5">
        <v>-64.2</v>
      </c>
    </row>
    <row r="6668" spans="1:16" x14ac:dyDescent="0.2">
      <c r="A6668" s="8">
        <v>45859</v>
      </c>
      <c r="B6668" s="5">
        <v>9.5</v>
      </c>
      <c r="C6668" s="8">
        <v>43191</v>
      </c>
      <c r="D6668" s="5">
        <v>111.65</v>
      </c>
      <c r="E6668" s="8">
        <v>45859</v>
      </c>
      <c r="F6668" s="5">
        <v>97.852999999999994</v>
      </c>
      <c r="G6668" s="8">
        <v>45859</v>
      </c>
      <c r="H6668" s="5">
        <v>0.53800000000000003</v>
      </c>
      <c r="I6668" s="8">
        <v>45859</v>
      </c>
      <c r="J6668" s="5">
        <v>98.79</v>
      </c>
      <c r="K6668" s="8">
        <v>45859</v>
      </c>
      <c r="L6668" s="5">
        <v>16.649999999999999</v>
      </c>
      <c r="M6668" s="8">
        <v>43191</v>
      </c>
      <c r="N6668" s="5">
        <v>58.541400000000003</v>
      </c>
      <c r="O6668" s="8">
        <v>45859</v>
      </c>
      <c r="P6668" s="5">
        <v>-61.9</v>
      </c>
    </row>
    <row r="6669" spans="1:16" x14ac:dyDescent="0.2">
      <c r="A6669" s="8">
        <v>45860</v>
      </c>
      <c r="B6669" s="5">
        <v>4.7</v>
      </c>
      <c r="C6669" s="8">
        <v>43192</v>
      </c>
      <c r="D6669" s="5">
        <v>167.71</v>
      </c>
      <c r="E6669" s="8">
        <v>45860</v>
      </c>
      <c r="F6669" s="5">
        <v>97.391999999999996</v>
      </c>
      <c r="G6669" s="8">
        <v>45860</v>
      </c>
      <c r="H6669" s="5">
        <v>0.53200000000000003</v>
      </c>
      <c r="I6669" s="8">
        <v>45860</v>
      </c>
      <c r="J6669" s="5">
        <v>98.76</v>
      </c>
      <c r="K6669" s="8">
        <v>45860</v>
      </c>
      <c r="L6669" s="5">
        <v>16.5</v>
      </c>
      <c r="M6669" s="8">
        <v>43192</v>
      </c>
      <c r="N6669" s="5">
        <v>58.6648</v>
      </c>
      <c r="O6669" s="8">
        <v>45860</v>
      </c>
      <c r="P6669" s="5">
        <v>-64</v>
      </c>
    </row>
    <row r="6670" spans="1:16" x14ac:dyDescent="0.2">
      <c r="A6670" s="8">
        <v>45861</v>
      </c>
      <c r="B6670" s="5">
        <v>4.7</v>
      </c>
      <c r="C6670" s="8">
        <v>43193</v>
      </c>
      <c r="D6670" s="5">
        <v>88.73</v>
      </c>
      <c r="E6670" s="8">
        <v>45861</v>
      </c>
      <c r="F6670" s="5">
        <v>97.213999999999999</v>
      </c>
      <c r="G6670" s="8">
        <v>45861</v>
      </c>
      <c r="H6670" s="5">
        <v>0.61599999999999999</v>
      </c>
      <c r="I6670" s="8">
        <v>45861</v>
      </c>
      <c r="J6670" s="5">
        <v>98.72</v>
      </c>
      <c r="K6670" s="8">
        <v>45861</v>
      </c>
      <c r="L6670" s="5">
        <v>15.37</v>
      </c>
      <c r="M6670" s="8">
        <v>43193</v>
      </c>
      <c r="N6670" s="5">
        <v>56.022599999999997</v>
      </c>
      <c r="O6670" s="8">
        <v>45861</v>
      </c>
      <c r="P6670" s="5">
        <v>-61.2</v>
      </c>
    </row>
    <row r="6671" spans="1:16" x14ac:dyDescent="0.2">
      <c r="A6671" s="8">
        <v>45862</v>
      </c>
      <c r="B6671" s="5">
        <v>2.4</v>
      </c>
      <c r="C6671" s="8">
        <v>43194</v>
      </c>
      <c r="D6671" s="5">
        <v>52.9</v>
      </c>
      <c r="E6671" s="8">
        <v>45862</v>
      </c>
      <c r="F6671" s="5">
        <v>97.376999999999995</v>
      </c>
      <c r="G6671" s="8">
        <v>45862</v>
      </c>
      <c r="H6671" s="5">
        <v>0.61699999999999999</v>
      </c>
      <c r="I6671" s="8">
        <v>45862</v>
      </c>
      <c r="J6671" s="5">
        <v>98.73</v>
      </c>
      <c r="K6671" s="8">
        <v>45862</v>
      </c>
      <c r="L6671" s="5">
        <v>15.39</v>
      </c>
      <c r="M6671" s="8">
        <v>43194</v>
      </c>
      <c r="N6671" s="5">
        <v>55.349600000000002</v>
      </c>
      <c r="O6671" s="8">
        <v>45862</v>
      </c>
      <c r="P6671" s="5">
        <v>-57.9</v>
      </c>
    </row>
    <row r="6672" spans="1:16" x14ac:dyDescent="0.2">
      <c r="A6672" s="8">
        <v>45863</v>
      </c>
      <c r="B6672" s="5">
        <v>3.5</v>
      </c>
      <c r="C6672" s="8">
        <v>43195</v>
      </c>
      <c r="D6672" s="5">
        <v>109.08</v>
      </c>
      <c r="E6672" s="8">
        <v>45863</v>
      </c>
      <c r="F6672" s="5">
        <v>97.644999999999996</v>
      </c>
      <c r="G6672" s="8">
        <v>45863</v>
      </c>
      <c r="H6672" s="5">
        <v>0.64400000000000002</v>
      </c>
      <c r="I6672" s="8">
        <v>45863</v>
      </c>
      <c r="J6672" s="5">
        <v>98.71</v>
      </c>
      <c r="K6672" s="8">
        <v>45863</v>
      </c>
      <c r="L6672" s="5">
        <v>14.93</v>
      </c>
      <c r="M6672" s="8">
        <v>43195</v>
      </c>
      <c r="N6672" s="5">
        <v>53.722000000000001</v>
      </c>
      <c r="O6672" s="8">
        <v>45863</v>
      </c>
      <c r="P6672" s="5">
        <v>-81.8</v>
      </c>
    </row>
    <row r="6673" spans="1:16" x14ac:dyDescent="0.2">
      <c r="A6673" s="8">
        <v>45866</v>
      </c>
      <c r="B6673" s="5">
        <v>6.8</v>
      </c>
      <c r="C6673" s="8">
        <v>43196</v>
      </c>
      <c r="D6673" s="5">
        <v>70.62</v>
      </c>
      <c r="E6673" s="8">
        <v>45866</v>
      </c>
      <c r="F6673" s="5">
        <v>98.634</v>
      </c>
      <c r="G6673" s="8">
        <v>45866</v>
      </c>
      <c r="H6673" s="5">
        <v>0.65200000000000002</v>
      </c>
      <c r="I6673" s="8">
        <v>45866</v>
      </c>
      <c r="J6673" s="5">
        <v>98.77</v>
      </c>
      <c r="K6673" s="8">
        <v>45866</v>
      </c>
      <c r="L6673" s="5">
        <v>15.03</v>
      </c>
      <c r="M6673" s="8">
        <v>43196</v>
      </c>
      <c r="N6673" s="5">
        <v>56.068199999999997</v>
      </c>
      <c r="O6673" s="8">
        <v>45866</v>
      </c>
      <c r="P6673" s="5">
        <v>-73.7</v>
      </c>
    </row>
    <row r="6674" spans="1:16" x14ac:dyDescent="0.2">
      <c r="A6674" s="8">
        <v>45867</v>
      </c>
      <c r="B6674" s="5">
        <v>7.8</v>
      </c>
      <c r="C6674" s="8">
        <v>43197</v>
      </c>
      <c r="D6674" s="5">
        <v>106.96</v>
      </c>
      <c r="E6674" s="8">
        <v>45867</v>
      </c>
      <c r="F6674" s="5">
        <v>98.885999999999996</v>
      </c>
      <c r="G6674" s="8">
        <v>45867</v>
      </c>
      <c r="H6674" s="5">
        <v>0.376</v>
      </c>
      <c r="I6674" s="8">
        <v>45867</v>
      </c>
      <c r="J6674" s="5">
        <v>98.75</v>
      </c>
      <c r="K6674" s="8">
        <v>45867</v>
      </c>
      <c r="L6674" s="5">
        <v>15.98</v>
      </c>
      <c r="M6674" s="8">
        <v>43197</v>
      </c>
      <c r="N6674" s="5">
        <v>56.068199999999997</v>
      </c>
      <c r="O6674" s="8">
        <v>45867</v>
      </c>
      <c r="P6674" s="5">
        <v>-84</v>
      </c>
    </row>
    <row r="6675" spans="1:16" x14ac:dyDescent="0.2">
      <c r="A6675" s="8">
        <v>45868</v>
      </c>
      <c r="B6675" s="5">
        <v>13.4</v>
      </c>
      <c r="C6675" s="8">
        <v>43198</v>
      </c>
      <c r="D6675" s="5">
        <v>151.12</v>
      </c>
      <c r="E6675" s="8">
        <v>45868</v>
      </c>
      <c r="F6675" s="5">
        <v>99.814999999999998</v>
      </c>
      <c r="G6675" s="8">
        <v>45868</v>
      </c>
      <c r="H6675" s="5">
        <v>0.48199999999999998</v>
      </c>
      <c r="I6675" s="8">
        <v>45868</v>
      </c>
      <c r="J6675" s="5">
        <v>98.81</v>
      </c>
      <c r="K6675" s="8">
        <v>45868</v>
      </c>
      <c r="L6675" s="5">
        <v>15.48</v>
      </c>
      <c r="M6675" s="8">
        <v>43198</v>
      </c>
      <c r="N6675" s="5">
        <v>56.068199999999997</v>
      </c>
      <c r="O6675" s="8">
        <v>45868</v>
      </c>
      <c r="P6675" s="5">
        <v>-82</v>
      </c>
    </row>
    <row r="6676" spans="1:16" x14ac:dyDescent="0.2">
      <c r="A6676" s="8">
        <v>45869</v>
      </c>
      <c r="B6676" s="5">
        <v>14.7</v>
      </c>
      <c r="C6676" s="8">
        <v>43199</v>
      </c>
      <c r="D6676" s="5">
        <v>275.14</v>
      </c>
      <c r="E6676" s="8">
        <v>45869</v>
      </c>
      <c r="F6676" s="5">
        <v>99.968000000000004</v>
      </c>
      <c r="G6676" s="8">
        <v>45869</v>
      </c>
      <c r="H6676" s="5">
        <v>0.56399999999999995</v>
      </c>
      <c r="I6676" s="8">
        <v>45869</v>
      </c>
      <c r="J6676" s="5">
        <v>98.83</v>
      </c>
      <c r="K6676" s="8">
        <v>45869</v>
      </c>
      <c r="L6676" s="5">
        <v>16.72</v>
      </c>
      <c r="M6676" s="8">
        <v>43199</v>
      </c>
      <c r="N6676" s="5">
        <v>52.508200000000002</v>
      </c>
      <c r="O6676" s="8">
        <v>45869</v>
      </c>
      <c r="P6676" s="5">
        <v>-76.900000000000006</v>
      </c>
    </row>
    <row r="6677" spans="1:16" x14ac:dyDescent="0.2">
      <c r="A6677" s="8">
        <v>45870</v>
      </c>
      <c r="B6677" s="5">
        <v>7.8</v>
      </c>
      <c r="C6677" s="8">
        <v>43200</v>
      </c>
      <c r="D6677" s="5">
        <v>56.17</v>
      </c>
      <c r="E6677" s="8">
        <v>45870</v>
      </c>
      <c r="F6677" s="5">
        <v>99.141000000000005</v>
      </c>
      <c r="G6677" s="8">
        <v>45870</v>
      </c>
      <c r="H6677" s="5">
        <v>0.308</v>
      </c>
      <c r="I6677" s="8">
        <v>45870</v>
      </c>
      <c r="J6677" s="5">
        <v>98.86</v>
      </c>
      <c r="K6677" s="8">
        <v>45870</v>
      </c>
      <c r="L6677" s="5">
        <v>20.38</v>
      </c>
      <c r="M6677" s="8">
        <v>43200</v>
      </c>
      <c r="N6677" s="5">
        <v>51.433100000000003</v>
      </c>
      <c r="O6677" s="8">
        <v>45870</v>
      </c>
      <c r="P6677" s="5">
        <v>-84.5</v>
      </c>
    </row>
    <row r="6678" spans="1:16" x14ac:dyDescent="0.2">
      <c r="A6678" s="8">
        <v>45873</v>
      </c>
      <c r="B6678" s="5">
        <v>7.7</v>
      </c>
      <c r="C6678" s="8">
        <v>43201</v>
      </c>
      <c r="D6678" s="5">
        <v>79.88</v>
      </c>
      <c r="E6678" s="8">
        <v>45873</v>
      </c>
      <c r="F6678" s="5">
        <v>98.784000000000006</v>
      </c>
      <c r="G6678" s="8">
        <v>45873</v>
      </c>
      <c r="H6678" s="5">
        <v>0.28399999999999997</v>
      </c>
      <c r="I6678" s="8">
        <v>45873</v>
      </c>
      <c r="J6678" s="5">
        <v>98.77</v>
      </c>
      <c r="K6678" s="8">
        <v>45873</v>
      </c>
      <c r="L6678" s="5">
        <v>17.52</v>
      </c>
      <c r="M6678" s="8">
        <v>43201</v>
      </c>
      <c r="N6678" s="5">
        <v>50.499699999999997</v>
      </c>
      <c r="O6678" s="8">
        <v>45873</v>
      </c>
      <c r="P6678" s="5">
        <v>-173.3</v>
      </c>
    </row>
    <row r="6679" spans="1:16" x14ac:dyDescent="0.2">
      <c r="A6679" s="8">
        <v>45874</v>
      </c>
      <c r="B6679" s="5">
        <v>6</v>
      </c>
      <c r="C6679" s="8">
        <v>43202</v>
      </c>
      <c r="D6679" s="5">
        <v>190.11</v>
      </c>
      <c r="E6679" s="8">
        <v>45874</v>
      </c>
      <c r="F6679" s="5">
        <v>98.781999999999996</v>
      </c>
      <c r="G6679" s="8">
        <v>45874</v>
      </c>
      <c r="H6679" s="5">
        <v>0.45</v>
      </c>
      <c r="I6679" s="8">
        <v>45874</v>
      </c>
      <c r="J6679" s="5">
        <v>98.78</v>
      </c>
      <c r="K6679" s="8">
        <v>45874</v>
      </c>
      <c r="L6679" s="5">
        <v>17.850000000000001</v>
      </c>
      <c r="M6679" s="8">
        <v>43202</v>
      </c>
      <c r="N6679" s="5">
        <v>51.487499999999997</v>
      </c>
      <c r="O6679" s="8">
        <v>45874</v>
      </c>
      <c r="P6679" s="5">
        <v>-172.4</v>
      </c>
    </row>
    <row r="6680" spans="1:16" x14ac:dyDescent="0.2">
      <c r="A6680" s="8">
        <v>45875</v>
      </c>
      <c r="B6680" s="5">
        <v>6.2</v>
      </c>
      <c r="C6680" s="8">
        <v>43203</v>
      </c>
      <c r="D6680" s="5">
        <v>141.34</v>
      </c>
      <c r="E6680" s="8">
        <v>45875</v>
      </c>
      <c r="F6680" s="5">
        <v>98.177000000000007</v>
      </c>
      <c r="G6680" s="8">
        <v>45875</v>
      </c>
      <c r="H6680" s="5">
        <v>0.51700000000000002</v>
      </c>
      <c r="I6680" s="8">
        <v>45875</v>
      </c>
      <c r="J6680" s="5">
        <v>98.73</v>
      </c>
      <c r="K6680" s="8">
        <v>45875</v>
      </c>
      <c r="L6680" s="5">
        <v>16.77</v>
      </c>
      <c r="M6680" s="8">
        <v>43203</v>
      </c>
      <c r="N6680" s="5">
        <v>51.142600000000002</v>
      </c>
      <c r="O6680" s="8">
        <v>45875</v>
      </c>
      <c r="P6680" s="5">
        <v>-170.2</v>
      </c>
    </row>
    <row r="6681" spans="1:16" x14ac:dyDescent="0.2">
      <c r="A6681" s="8">
        <v>45876</v>
      </c>
      <c r="B6681" s="5">
        <v>5.2</v>
      </c>
      <c r="C6681" s="8">
        <v>43204</v>
      </c>
      <c r="D6681" s="5">
        <v>71.290000000000006</v>
      </c>
      <c r="E6681" s="8">
        <v>45876</v>
      </c>
      <c r="F6681" s="5">
        <v>98.4</v>
      </c>
      <c r="G6681" s="8">
        <v>45876</v>
      </c>
      <c r="H6681" s="5">
        <v>0.54</v>
      </c>
      <c r="I6681" s="8">
        <v>45876</v>
      </c>
      <c r="J6681" s="5">
        <v>98.74</v>
      </c>
      <c r="K6681" s="8">
        <v>45876</v>
      </c>
      <c r="L6681" s="5">
        <v>16.57</v>
      </c>
      <c r="M6681" s="8">
        <v>43204</v>
      </c>
      <c r="N6681" s="5">
        <v>51.142600000000002</v>
      </c>
      <c r="O6681" s="8">
        <v>45876</v>
      </c>
      <c r="P6681" s="5">
        <v>-167.7</v>
      </c>
    </row>
    <row r="6682" spans="1:16" x14ac:dyDescent="0.2">
      <c r="A6682" s="8">
        <v>45877</v>
      </c>
      <c r="B6682" s="5">
        <v>5.5</v>
      </c>
      <c r="C6682" s="8">
        <v>43205</v>
      </c>
      <c r="D6682" s="5">
        <v>84.7</v>
      </c>
      <c r="E6682" s="8">
        <v>45877</v>
      </c>
      <c r="F6682" s="5">
        <v>98.18</v>
      </c>
      <c r="G6682" s="8">
        <v>45877</v>
      </c>
      <c r="H6682" s="5">
        <v>0.621</v>
      </c>
      <c r="I6682" s="8">
        <v>45877</v>
      </c>
      <c r="J6682" s="5">
        <v>98.71</v>
      </c>
      <c r="K6682" s="8">
        <v>45877</v>
      </c>
      <c r="L6682" s="5">
        <v>15.15</v>
      </c>
      <c r="M6682" s="8">
        <v>43205</v>
      </c>
      <c r="N6682" s="5">
        <v>51.142600000000002</v>
      </c>
      <c r="O6682" s="8">
        <v>45877</v>
      </c>
      <c r="P6682" s="5">
        <v>-165.1</v>
      </c>
    </row>
    <row r="6683" spans="1:16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1:16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1:16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1:16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1:16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1:16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212.01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230.71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678.32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185.4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110.72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134.68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173.63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508.27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193.71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225.37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121.77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176.52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189.16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159.12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178.55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159.41999999999999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262.69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342.27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293.51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495.78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256.10000000000002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314.39999999999998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327.16000000000003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393.35</v>
      </c>
      <c r="M9169" s="8">
        <v>45692</v>
      </c>
      <c r="N9169" s="5">
        <v>90.28</v>
      </c>
    </row>
    <row r="9170" spans="3:14" x14ac:dyDescent="0.2">
      <c r="C9170" s="8">
        <v>45693</v>
      </c>
      <c r="D9170" s="5">
        <v>226.19</v>
      </c>
      <c r="M9170" s="8">
        <v>45693</v>
      </c>
      <c r="N9170" s="5">
        <v>94.68</v>
      </c>
    </row>
    <row r="9171" spans="3:14" x14ac:dyDescent="0.2">
      <c r="C9171" s="8">
        <v>45694</v>
      </c>
      <c r="D9171" s="5">
        <v>372.45</v>
      </c>
      <c r="M9171" s="8">
        <v>45694</v>
      </c>
      <c r="N9171" s="5">
        <v>93.9</v>
      </c>
    </row>
    <row r="9172" spans="3:14" x14ac:dyDescent="0.2">
      <c r="C9172" s="8">
        <v>45695</v>
      </c>
      <c r="D9172" s="5">
        <v>332.89</v>
      </c>
      <c r="M9172" s="8">
        <v>45695</v>
      </c>
      <c r="N9172" s="5">
        <v>93.13</v>
      </c>
    </row>
    <row r="9173" spans="3:14" x14ac:dyDescent="0.2">
      <c r="C9173" s="8">
        <v>45696</v>
      </c>
      <c r="D9173" s="5">
        <v>578.84</v>
      </c>
      <c r="M9173" s="8">
        <v>45696</v>
      </c>
      <c r="N9173" s="5">
        <v>93.13</v>
      </c>
    </row>
    <row r="9174" spans="3:14" x14ac:dyDescent="0.2">
      <c r="C9174" s="8">
        <v>45697</v>
      </c>
      <c r="D9174" s="5">
        <v>613.98</v>
      </c>
      <c r="M9174" s="8">
        <v>45697</v>
      </c>
      <c r="N9174" s="5">
        <v>93.13</v>
      </c>
    </row>
    <row r="9175" spans="3:14" x14ac:dyDescent="0.2">
      <c r="C9175" s="8">
        <v>45698</v>
      </c>
      <c r="D9175" s="5">
        <v>290.33999999999997</v>
      </c>
      <c r="M9175" s="8">
        <v>45698</v>
      </c>
      <c r="N9175" s="5">
        <v>87.68</v>
      </c>
    </row>
    <row r="9176" spans="3:14" x14ac:dyDescent="0.2">
      <c r="C9176" s="8">
        <v>45699</v>
      </c>
      <c r="D9176" s="5">
        <v>230.88</v>
      </c>
      <c r="M9176" s="8">
        <v>45699</v>
      </c>
      <c r="N9176" s="5">
        <v>85.58</v>
      </c>
    </row>
    <row r="9177" spans="3:14" x14ac:dyDescent="0.2">
      <c r="C9177" s="8">
        <v>45700</v>
      </c>
      <c r="D9177" s="5">
        <v>285.27999999999997</v>
      </c>
      <c r="M9177" s="8">
        <v>45700</v>
      </c>
      <c r="N9177" s="5">
        <v>86.58</v>
      </c>
    </row>
    <row r="9178" spans="3:14" x14ac:dyDescent="0.2">
      <c r="C9178" s="8">
        <v>45701</v>
      </c>
      <c r="D9178" s="5">
        <v>236.69</v>
      </c>
      <c r="M9178" s="8">
        <v>45701</v>
      </c>
      <c r="N9178" s="5">
        <v>84.57</v>
      </c>
    </row>
    <row r="9179" spans="3:14" x14ac:dyDescent="0.2">
      <c r="C9179" s="8">
        <v>45702</v>
      </c>
      <c r="D9179" s="5">
        <v>297.91000000000003</v>
      </c>
      <c r="M9179" s="8">
        <v>45702</v>
      </c>
      <c r="N9179" s="5">
        <v>84.67</v>
      </c>
    </row>
    <row r="9180" spans="3:14" x14ac:dyDescent="0.2">
      <c r="C9180" s="8">
        <v>45703</v>
      </c>
      <c r="D9180" s="5">
        <v>229.66</v>
      </c>
      <c r="M9180" s="8">
        <v>45703</v>
      </c>
      <c r="N9180" s="5">
        <v>84.67</v>
      </c>
    </row>
    <row r="9181" spans="3:14" x14ac:dyDescent="0.2">
      <c r="C9181" s="8">
        <v>45704</v>
      </c>
      <c r="D9181" s="5">
        <v>294.91000000000003</v>
      </c>
      <c r="M9181" s="8">
        <v>45704</v>
      </c>
      <c r="N9181" s="5">
        <v>84.67</v>
      </c>
    </row>
    <row r="9182" spans="3:14" x14ac:dyDescent="0.2">
      <c r="C9182" s="8">
        <v>45705</v>
      </c>
      <c r="D9182" s="5">
        <v>372.7</v>
      </c>
      <c r="M9182" s="8">
        <v>45705</v>
      </c>
      <c r="N9182" s="5">
        <v>84.67</v>
      </c>
    </row>
    <row r="9183" spans="3:14" x14ac:dyDescent="0.2">
      <c r="C9183" s="8">
        <v>45706</v>
      </c>
      <c r="D9183" s="5">
        <v>280.36</v>
      </c>
      <c r="M9183" s="8">
        <v>45706</v>
      </c>
      <c r="N9183" s="5">
        <v>84.51</v>
      </c>
    </row>
    <row r="9184" spans="3:14" x14ac:dyDescent="0.2">
      <c r="C9184" s="8">
        <v>45707</v>
      </c>
      <c r="D9184" s="5">
        <v>341.49</v>
      </c>
      <c r="M9184" s="8">
        <v>45707</v>
      </c>
      <c r="N9184" s="5">
        <v>83.86</v>
      </c>
    </row>
    <row r="9185" spans="3:14" x14ac:dyDescent="0.2">
      <c r="C9185" s="8">
        <v>45708</v>
      </c>
      <c r="D9185" s="5">
        <v>367.92</v>
      </c>
      <c r="M9185" s="8">
        <v>45708</v>
      </c>
      <c r="N9185" s="5">
        <v>86.26</v>
      </c>
    </row>
    <row r="9186" spans="3:14" x14ac:dyDescent="0.2">
      <c r="C9186" s="8">
        <v>45709</v>
      </c>
      <c r="D9186" s="5">
        <v>375.62</v>
      </c>
      <c r="M9186" s="8">
        <v>45709</v>
      </c>
      <c r="N9186" s="5">
        <v>91.83</v>
      </c>
    </row>
    <row r="9187" spans="3:14" x14ac:dyDescent="0.2">
      <c r="C9187" s="8">
        <v>45710</v>
      </c>
      <c r="D9187" s="5">
        <v>203.15</v>
      </c>
      <c r="M9187" s="8">
        <v>45710</v>
      </c>
      <c r="N9187" s="5">
        <v>91.83</v>
      </c>
    </row>
    <row r="9188" spans="3:14" x14ac:dyDescent="0.2">
      <c r="C9188" s="8">
        <v>45711</v>
      </c>
      <c r="D9188" s="5">
        <v>476.69</v>
      </c>
      <c r="M9188" s="8">
        <v>45711</v>
      </c>
      <c r="N9188" s="5">
        <v>91.83</v>
      </c>
    </row>
    <row r="9189" spans="3:14" x14ac:dyDescent="0.2">
      <c r="C9189" s="8">
        <v>45712</v>
      </c>
      <c r="D9189" s="5">
        <v>355.9</v>
      </c>
      <c r="M9189" s="8">
        <v>45712</v>
      </c>
      <c r="N9189" s="5">
        <v>88.44</v>
      </c>
    </row>
    <row r="9190" spans="3:14" x14ac:dyDescent="0.2">
      <c r="C9190" s="8">
        <v>45713</v>
      </c>
      <c r="D9190" s="5">
        <v>232.14</v>
      </c>
      <c r="M9190" s="8">
        <v>45713</v>
      </c>
      <c r="N9190" s="5">
        <v>96.61</v>
      </c>
    </row>
    <row r="9191" spans="3:14" x14ac:dyDescent="0.2">
      <c r="C9191" s="8">
        <v>45714</v>
      </c>
      <c r="D9191" s="5">
        <v>275.17</v>
      </c>
      <c r="M9191" s="8">
        <v>45714</v>
      </c>
      <c r="N9191" s="5">
        <v>97.52</v>
      </c>
    </row>
    <row r="9192" spans="3:14" x14ac:dyDescent="0.2">
      <c r="C9192" s="8">
        <v>45715</v>
      </c>
      <c r="D9192" s="5">
        <v>288.54000000000002</v>
      </c>
      <c r="M9192" s="8">
        <v>45715</v>
      </c>
      <c r="N9192" s="5">
        <v>96.27</v>
      </c>
    </row>
    <row r="9193" spans="3:14" x14ac:dyDescent="0.2">
      <c r="C9193" s="8">
        <v>45716</v>
      </c>
      <c r="D9193" s="5">
        <v>345.22</v>
      </c>
      <c r="M9193" s="8">
        <v>45716</v>
      </c>
      <c r="N9193" s="5">
        <v>104.46</v>
      </c>
    </row>
    <row r="9194" spans="3:14" x14ac:dyDescent="0.2">
      <c r="C9194" s="8">
        <v>45717</v>
      </c>
      <c r="D9194" s="5">
        <v>522.4</v>
      </c>
      <c r="M9194" s="8">
        <v>45717</v>
      </c>
      <c r="N9194" s="5">
        <v>104.46</v>
      </c>
    </row>
    <row r="9195" spans="3:14" x14ac:dyDescent="0.2">
      <c r="C9195" s="8">
        <v>45718</v>
      </c>
      <c r="D9195" s="5">
        <v>476.54</v>
      </c>
      <c r="M9195" s="8">
        <v>45718</v>
      </c>
      <c r="N9195" s="5">
        <v>104.46</v>
      </c>
    </row>
    <row r="9196" spans="3:14" x14ac:dyDescent="0.2">
      <c r="C9196" s="8">
        <v>45719</v>
      </c>
      <c r="D9196" s="5">
        <v>429.75</v>
      </c>
      <c r="M9196" s="8">
        <v>45719</v>
      </c>
      <c r="N9196" s="5">
        <v>105.65</v>
      </c>
    </row>
    <row r="9197" spans="3:14" x14ac:dyDescent="0.2">
      <c r="C9197" s="8">
        <v>45720</v>
      </c>
      <c r="D9197" s="5">
        <v>447.53</v>
      </c>
      <c r="M9197" s="8">
        <v>45720</v>
      </c>
      <c r="N9197" s="5">
        <v>108.87</v>
      </c>
    </row>
    <row r="9198" spans="3:14" x14ac:dyDescent="0.2">
      <c r="C9198" s="8">
        <v>45721</v>
      </c>
      <c r="D9198" s="5">
        <v>391.3</v>
      </c>
      <c r="M9198" s="8">
        <v>45721</v>
      </c>
      <c r="N9198" s="5">
        <v>104.32</v>
      </c>
    </row>
    <row r="9199" spans="3:14" x14ac:dyDescent="0.2">
      <c r="C9199" s="8">
        <v>45722</v>
      </c>
      <c r="D9199" s="5">
        <v>726.26</v>
      </c>
      <c r="M9199" s="8">
        <v>45722</v>
      </c>
      <c r="N9199" s="5">
        <v>108.95</v>
      </c>
    </row>
    <row r="9200" spans="3:14" x14ac:dyDescent="0.2">
      <c r="C9200" s="8">
        <v>45723</v>
      </c>
      <c r="D9200" s="5">
        <v>556.70000000000005</v>
      </c>
      <c r="M9200" s="8">
        <v>45723</v>
      </c>
      <c r="N9200" s="5">
        <v>104.41</v>
      </c>
    </row>
    <row r="9201" spans="3:14" x14ac:dyDescent="0.2">
      <c r="C9201" s="8">
        <v>45724</v>
      </c>
      <c r="D9201" s="5">
        <v>684.13</v>
      </c>
      <c r="M9201" s="8">
        <v>45724</v>
      </c>
      <c r="N9201" s="5">
        <v>104.41</v>
      </c>
    </row>
    <row r="9202" spans="3:14" x14ac:dyDescent="0.2">
      <c r="C9202" s="8">
        <v>45725</v>
      </c>
      <c r="D9202" s="5">
        <v>714.21</v>
      </c>
      <c r="M9202" s="8">
        <v>45725</v>
      </c>
      <c r="N9202" s="5">
        <v>104.41</v>
      </c>
    </row>
    <row r="9203" spans="3:14" x14ac:dyDescent="0.2">
      <c r="C9203" s="8">
        <v>45726</v>
      </c>
      <c r="D9203" s="5">
        <v>403.78</v>
      </c>
      <c r="M9203" s="8">
        <v>45726</v>
      </c>
      <c r="N9203" s="5">
        <v>112.5</v>
      </c>
    </row>
    <row r="9204" spans="3:14" x14ac:dyDescent="0.2">
      <c r="C9204" s="8">
        <v>45727</v>
      </c>
      <c r="D9204" s="5">
        <v>704.03</v>
      </c>
      <c r="M9204" s="8">
        <v>45727</v>
      </c>
      <c r="N9204" s="5">
        <v>114.6</v>
      </c>
    </row>
    <row r="9205" spans="3:14" x14ac:dyDescent="0.2">
      <c r="C9205" s="8">
        <v>45728</v>
      </c>
      <c r="D9205" s="5">
        <v>433.5</v>
      </c>
      <c r="M9205" s="8">
        <v>45728</v>
      </c>
      <c r="N9205" s="5">
        <v>104.11</v>
      </c>
    </row>
    <row r="9206" spans="3:14" x14ac:dyDescent="0.2">
      <c r="C9206" s="8">
        <v>45729</v>
      </c>
      <c r="D9206" s="5">
        <v>463.36</v>
      </c>
      <c r="M9206" s="8">
        <v>45729</v>
      </c>
      <c r="N9206" s="5">
        <v>106.19</v>
      </c>
    </row>
    <row r="9207" spans="3:14" x14ac:dyDescent="0.2">
      <c r="C9207" s="8">
        <v>45730</v>
      </c>
      <c r="D9207" s="5">
        <v>442.46</v>
      </c>
      <c r="M9207" s="8">
        <v>45730</v>
      </c>
      <c r="N9207" s="5">
        <v>101.01</v>
      </c>
    </row>
    <row r="9208" spans="3:14" x14ac:dyDescent="0.2">
      <c r="C9208" s="8">
        <v>45731</v>
      </c>
      <c r="D9208" s="5">
        <v>494.6</v>
      </c>
      <c r="M9208" s="8">
        <v>45731</v>
      </c>
      <c r="N9208" s="5">
        <v>101.01</v>
      </c>
    </row>
    <row r="9209" spans="3:14" x14ac:dyDescent="0.2">
      <c r="C9209" s="8">
        <v>45732</v>
      </c>
      <c r="D9209" s="5">
        <v>731.78</v>
      </c>
      <c r="M9209" s="8">
        <v>45732</v>
      </c>
      <c r="N9209" s="5">
        <v>101.01</v>
      </c>
    </row>
    <row r="9210" spans="3:14" x14ac:dyDescent="0.2">
      <c r="C9210" s="8">
        <v>45733</v>
      </c>
      <c r="D9210" s="5">
        <v>649.53</v>
      </c>
      <c r="M9210" s="8">
        <v>45733</v>
      </c>
      <c r="N9210" s="5">
        <v>99.78</v>
      </c>
    </row>
    <row r="9211" spans="3:14" x14ac:dyDescent="0.2">
      <c r="C9211" s="8">
        <v>45734</v>
      </c>
      <c r="D9211" s="5">
        <v>614.24</v>
      </c>
      <c r="M9211" s="8">
        <v>45734</v>
      </c>
      <c r="N9211" s="5">
        <v>96.68</v>
      </c>
    </row>
    <row r="9212" spans="3:14" x14ac:dyDescent="0.2">
      <c r="C9212" s="8">
        <v>45735</v>
      </c>
      <c r="D9212" s="5">
        <v>565.45000000000005</v>
      </c>
      <c r="M9212" s="8">
        <v>45735</v>
      </c>
      <c r="N9212" s="5">
        <v>91.4</v>
      </c>
    </row>
    <row r="9213" spans="3:14" x14ac:dyDescent="0.2">
      <c r="C9213" s="8">
        <v>45736</v>
      </c>
      <c r="D9213" s="5">
        <v>458.66</v>
      </c>
      <c r="M9213" s="8">
        <v>45736</v>
      </c>
      <c r="N9213" s="5">
        <v>95.74</v>
      </c>
    </row>
    <row r="9214" spans="3:14" x14ac:dyDescent="0.2">
      <c r="C9214" s="8">
        <v>45737</v>
      </c>
      <c r="D9214" s="5">
        <v>390.35</v>
      </c>
      <c r="M9214" s="8">
        <v>45737</v>
      </c>
      <c r="N9214" s="5">
        <v>94.54</v>
      </c>
    </row>
    <row r="9215" spans="3:14" x14ac:dyDescent="0.2">
      <c r="C9215" s="8">
        <v>45738</v>
      </c>
      <c r="D9215" s="5">
        <v>488.06</v>
      </c>
      <c r="M9215" s="8">
        <v>45738</v>
      </c>
      <c r="N9215" s="5">
        <v>94.54</v>
      </c>
    </row>
    <row r="9216" spans="3:14" x14ac:dyDescent="0.2">
      <c r="C9216" s="8">
        <v>45739</v>
      </c>
      <c r="D9216" s="5">
        <v>538.36</v>
      </c>
      <c r="M9216" s="8">
        <v>45739</v>
      </c>
      <c r="N9216" s="5">
        <v>94.54</v>
      </c>
    </row>
    <row r="9217" spans="3:14" x14ac:dyDescent="0.2">
      <c r="C9217" s="8">
        <v>45740</v>
      </c>
      <c r="D9217" s="5">
        <v>498.84</v>
      </c>
      <c r="M9217" s="8">
        <v>45740</v>
      </c>
      <c r="N9217" s="5">
        <v>95.22</v>
      </c>
    </row>
    <row r="9218" spans="3:14" x14ac:dyDescent="0.2">
      <c r="C9218" s="8">
        <v>45741</v>
      </c>
      <c r="D9218" s="5">
        <v>472.98</v>
      </c>
      <c r="M9218" s="8">
        <v>45741</v>
      </c>
      <c r="N9218" s="5">
        <v>93.57</v>
      </c>
    </row>
    <row r="9219" spans="3:14" x14ac:dyDescent="0.2">
      <c r="C9219" s="8">
        <v>45742</v>
      </c>
      <c r="D9219" s="5">
        <v>316.49</v>
      </c>
      <c r="M9219" s="8">
        <v>45742</v>
      </c>
      <c r="N9219" s="5">
        <v>91.41</v>
      </c>
    </row>
    <row r="9220" spans="3:14" x14ac:dyDescent="0.2">
      <c r="C9220" s="8">
        <v>45743</v>
      </c>
      <c r="D9220" s="5">
        <v>313.11</v>
      </c>
      <c r="M9220" s="8">
        <v>45743</v>
      </c>
      <c r="N9220" s="5">
        <v>91.03</v>
      </c>
    </row>
    <row r="9221" spans="3:14" x14ac:dyDescent="0.2">
      <c r="C9221" s="8">
        <v>45744</v>
      </c>
      <c r="D9221" s="5">
        <v>362.44</v>
      </c>
      <c r="M9221" s="8">
        <v>45744</v>
      </c>
      <c r="N9221" s="5">
        <v>96.83</v>
      </c>
    </row>
    <row r="9222" spans="3:14" x14ac:dyDescent="0.2">
      <c r="C9222" s="8">
        <v>45745</v>
      </c>
      <c r="D9222" s="5">
        <v>284.52999999999997</v>
      </c>
      <c r="M9222" s="8">
        <v>45745</v>
      </c>
      <c r="N9222" s="5">
        <v>96.83</v>
      </c>
    </row>
    <row r="9223" spans="3:14" x14ac:dyDescent="0.2">
      <c r="C9223" s="8">
        <v>45746</v>
      </c>
      <c r="D9223" s="5">
        <v>612.15</v>
      </c>
      <c r="M9223" s="8">
        <v>45746</v>
      </c>
      <c r="N9223" s="5">
        <v>96.83</v>
      </c>
    </row>
    <row r="9224" spans="3:14" x14ac:dyDescent="0.2">
      <c r="C9224" s="8">
        <v>45747</v>
      </c>
      <c r="D9224" s="5">
        <v>426.16</v>
      </c>
      <c r="M9224" s="8">
        <v>45747</v>
      </c>
      <c r="N9224" s="5">
        <v>101.35</v>
      </c>
    </row>
    <row r="9225" spans="3:14" x14ac:dyDescent="0.2">
      <c r="C9225" s="8">
        <v>45748</v>
      </c>
      <c r="D9225" s="5">
        <v>642.48</v>
      </c>
      <c r="M9225" s="8">
        <v>45748</v>
      </c>
      <c r="N9225" s="5">
        <v>104.73</v>
      </c>
    </row>
    <row r="9226" spans="3:14" x14ac:dyDescent="0.2">
      <c r="C9226" s="8">
        <v>45749</v>
      </c>
      <c r="D9226" s="5">
        <v>445.6</v>
      </c>
      <c r="M9226" s="8">
        <v>45749</v>
      </c>
      <c r="N9226" s="5">
        <v>106.39</v>
      </c>
    </row>
    <row r="9227" spans="3:14" x14ac:dyDescent="0.2">
      <c r="C9227" s="8">
        <v>45750</v>
      </c>
      <c r="D9227" s="5">
        <v>438.93</v>
      </c>
      <c r="M9227" s="8">
        <v>45750</v>
      </c>
      <c r="N9227" s="5">
        <v>112</v>
      </c>
    </row>
    <row r="9228" spans="3:14" x14ac:dyDescent="0.2">
      <c r="C9228" s="8">
        <v>45751</v>
      </c>
      <c r="D9228" s="5">
        <v>550.44000000000005</v>
      </c>
      <c r="M9228" s="8">
        <v>45751</v>
      </c>
      <c r="N9228" s="5">
        <v>125.71</v>
      </c>
    </row>
    <row r="9229" spans="3:14" x14ac:dyDescent="0.2">
      <c r="C9229" s="8">
        <v>45752</v>
      </c>
      <c r="D9229" s="5">
        <v>975.6</v>
      </c>
      <c r="M9229" s="8">
        <v>45752</v>
      </c>
      <c r="N9229" s="5">
        <v>125.71</v>
      </c>
    </row>
    <row r="9230" spans="3:14" x14ac:dyDescent="0.2">
      <c r="C9230" s="8">
        <v>45753</v>
      </c>
      <c r="D9230" s="5">
        <v>773.67</v>
      </c>
      <c r="M9230" s="8">
        <v>45753</v>
      </c>
      <c r="N9230" s="5">
        <v>125.71</v>
      </c>
    </row>
    <row r="9231" spans="3:14" x14ac:dyDescent="0.2">
      <c r="C9231" s="8">
        <v>45754</v>
      </c>
      <c r="D9231" s="5">
        <v>574.97</v>
      </c>
      <c r="M9231" s="8">
        <v>45754</v>
      </c>
      <c r="N9231" s="5">
        <v>137.30000000000001</v>
      </c>
    </row>
    <row r="9232" spans="3:14" x14ac:dyDescent="0.2">
      <c r="C9232" s="8">
        <v>45755</v>
      </c>
      <c r="D9232" s="5">
        <v>565.99</v>
      </c>
      <c r="M9232" s="8">
        <v>45755</v>
      </c>
      <c r="N9232" s="5">
        <v>139.88</v>
      </c>
    </row>
    <row r="9233" spans="3:14" x14ac:dyDescent="0.2">
      <c r="C9233" s="8">
        <v>45756</v>
      </c>
      <c r="D9233" s="5">
        <v>590.08000000000004</v>
      </c>
      <c r="M9233" s="8">
        <v>45756</v>
      </c>
      <c r="N9233" s="5">
        <v>128.83000000000001</v>
      </c>
    </row>
    <row r="9234" spans="3:14" x14ac:dyDescent="0.2">
      <c r="C9234" s="8">
        <v>45757</v>
      </c>
      <c r="D9234" s="5">
        <v>623.53</v>
      </c>
      <c r="M9234" s="8">
        <v>45757</v>
      </c>
      <c r="N9234" s="5">
        <v>128.35</v>
      </c>
    </row>
    <row r="9235" spans="3:14" x14ac:dyDescent="0.2">
      <c r="C9235" s="8">
        <v>45758</v>
      </c>
      <c r="D9235" s="5">
        <v>833.81</v>
      </c>
      <c r="M9235" s="8">
        <v>45758</v>
      </c>
      <c r="N9235" s="5">
        <v>137.26</v>
      </c>
    </row>
    <row r="9236" spans="3:14" x14ac:dyDescent="0.2">
      <c r="C9236" s="8">
        <v>45759</v>
      </c>
      <c r="D9236" s="5">
        <v>589.49</v>
      </c>
      <c r="M9236" s="8">
        <v>45759</v>
      </c>
      <c r="N9236" s="5">
        <v>137.26</v>
      </c>
    </row>
    <row r="9237" spans="3:14" x14ac:dyDescent="0.2">
      <c r="C9237" s="8">
        <v>45760</v>
      </c>
      <c r="D9237" s="5">
        <v>910.15</v>
      </c>
      <c r="M9237" s="8">
        <v>45760</v>
      </c>
      <c r="N9237" s="5">
        <v>137.26</v>
      </c>
    </row>
    <row r="9238" spans="3:14" x14ac:dyDescent="0.2">
      <c r="C9238" s="8">
        <v>45761</v>
      </c>
      <c r="D9238" s="5">
        <v>495.65</v>
      </c>
      <c r="M9238" s="8">
        <v>45761</v>
      </c>
      <c r="N9238" s="5">
        <v>132.46</v>
      </c>
    </row>
    <row r="9239" spans="3:14" x14ac:dyDescent="0.2">
      <c r="C9239" s="8">
        <v>45762</v>
      </c>
      <c r="D9239" s="5">
        <v>371.94</v>
      </c>
      <c r="M9239" s="8">
        <v>45762</v>
      </c>
      <c r="N9239" s="5">
        <v>122.56</v>
      </c>
    </row>
    <row r="9240" spans="3:14" x14ac:dyDescent="0.2">
      <c r="C9240" s="8">
        <v>45763</v>
      </c>
      <c r="D9240" s="5">
        <v>505.79</v>
      </c>
      <c r="M9240" s="8">
        <v>45763</v>
      </c>
      <c r="N9240" s="5">
        <v>119.4</v>
      </c>
    </row>
    <row r="9241" spans="3:14" x14ac:dyDescent="0.2">
      <c r="C9241" s="8">
        <v>45764</v>
      </c>
      <c r="D9241" s="5">
        <v>508.01</v>
      </c>
      <c r="M9241" s="8">
        <v>45764</v>
      </c>
      <c r="N9241" s="5">
        <v>114.64</v>
      </c>
    </row>
    <row r="9242" spans="3:14" x14ac:dyDescent="0.2">
      <c r="C9242" s="8">
        <v>45765</v>
      </c>
      <c r="D9242" s="5">
        <v>417.47</v>
      </c>
      <c r="M9242" s="8">
        <v>45765</v>
      </c>
      <c r="N9242" s="5">
        <v>114.64</v>
      </c>
    </row>
    <row r="9243" spans="3:14" x14ac:dyDescent="0.2">
      <c r="C9243" s="8">
        <v>45766</v>
      </c>
      <c r="D9243" s="5">
        <v>431.85</v>
      </c>
      <c r="M9243" s="8">
        <v>45766</v>
      </c>
      <c r="N9243" s="5">
        <v>114.64</v>
      </c>
    </row>
    <row r="9244" spans="3:14" x14ac:dyDescent="0.2">
      <c r="C9244" s="8">
        <v>45767</v>
      </c>
      <c r="D9244" s="5">
        <v>526.52</v>
      </c>
      <c r="M9244" s="8">
        <v>45767</v>
      </c>
      <c r="N9244" s="5">
        <v>114.64</v>
      </c>
    </row>
    <row r="9245" spans="3:14" x14ac:dyDescent="0.2">
      <c r="C9245" s="8">
        <v>45768</v>
      </c>
      <c r="D9245" s="5">
        <v>407.95</v>
      </c>
      <c r="M9245" s="8">
        <v>45768</v>
      </c>
      <c r="N9245" s="5">
        <v>128.56</v>
      </c>
    </row>
    <row r="9246" spans="3:14" x14ac:dyDescent="0.2">
      <c r="C9246" s="8">
        <v>45769</v>
      </c>
      <c r="D9246" s="5">
        <v>439.04</v>
      </c>
      <c r="M9246" s="8">
        <v>45769</v>
      </c>
      <c r="N9246" s="5">
        <v>118.35</v>
      </c>
    </row>
    <row r="9247" spans="3:14" x14ac:dyDescent="0.2">
      <c r="C9247" s="8">
        <v>45770</v>
      </c>
      <c r="D9247" s="5">
        <v>337.82</v>
      </c>
      <c r="M9247" s="8">
        <v>45770</v>
      </c>
      <c r="N9247" s="5">
        <v>116.6</v>
      </c>
    </row>
    <row r="9248" spans="3:14" x14ac:dyDescent="0.2">
      <c r="C9248" s="8">
        <v>45771</v>
      </c>
      <c r="D9248" s="5">
        <v>419.9</v>
      </c>
      <c r="M9248" s="8">
        <v>45771</v>
      </c>
      <c r="N9248" s="5">
        <v>108.28</v>
      </c>
    </row>
    <row r="9249" spans="3:14" x14ac:dyDescent="0.2">
      <c r="C9249" s="8">
        <v>45772</v>
      </c>
      <c r="D9249" s="5">
        <v>515.91</v>
      </c>
      <c r="M9249" s="8">
        <v>45772</v>
      </c>
      <c r="N9249" s="5">
        <v>105.79</v>
      </c>
    </row>
    <row r="9250" spans="3:14" x14ac:dyDescent="0.2">
      <c r="C9250" s="8">
        <v>45773</v>
      </c>
      <c r="D9250" s="5">
        <v>473.09</v>
      </c>
      <c r="M9250" s="8">
        <v>45773</v>
      </c>
      <c r="N9250" s="5">
        <v>105.79</v>
      </c>
    </row>
    <row r="9251" spans="3:14" x14ac:dyDescent="0.2">
      <c r="C9251" s="8">
        <v>45774</v>
      </c>
      <c r="D9251" s="5">
        <v>664.45</v>
      </c>
      <c r="M9251" s="8">
        <v>45774</v>
      </c>
      <c r="N9251" s="5">
        <v>105.79</v>
      </c>
    </row>
    <row r="9252" spans="3:14" x14ac:dyDescent="0.2">
      <c r="C9252" s="8">
        <v>45775</v>
      </c>
      <c r="D9252" s="5">
        <v>787.79</v>
      </c>
      <c r="M9252" s="8">
        <v>45775</v>
      </c>
      <c r="N9252" s="5">
        <v>110.01</v>
      </c>
    </row>
    <row r="9253" spans="3:14" x14ac:dyDescent="0.2">
      <c r="C9253" s="8">
        <v>45776</v>
      </c>
      <c r="D9253" s="5">
        <v>575.26</v>
      </c>
      <c r="M9253" s="8">
        <v>45776</v>
      </c>
      <c r="N9253" s="5">
        <v>112.27</v>
      </c>
    </row>
    <row r="9254" spans="3:14" x14ac:dyDescent="0.2">
      <c r="C9254" s="8">
        <v>45777</v>
      </c>
      <c r="D9254" s="5">
        <v>433.1</v>
      </c>
      <c r="M9254" s="8">
        <v>45777</v>
      </c>
      <c r="N9254" s="5">
        <v>112.48</v>
      </c>
    </row>
    <row r="9255" spans="3:14" x14ac:dyDescent="0.2">
      <c r="C9255" s="8">
        <v>45778</v>
      </c>
      <c r="D9255" s="5">
        <v>890.82</v>
      </c>
      <c r="M9255" s="8">
        <v>45778</v>
      </c>
      <c r="N9255" s="5">
        <v>107.33</v>
      </c>
    </row>
    <row r="9256" spans="3:14" x14ac:dyDescent="0.2">
      <c r="C9256" s="8">
        <v>45779</v>
      </c>
      <c r="D9256" s="5">
        <v>592.35</v>
      </c>
      <c r="M9256" s="8">
        <v>45779</v>
      </c>
      <c r="N9256" s="5">
        <v>101.4</v>
      </c>
    </row>
    <row r="9257" spans="3:14" x14ac:dyDescent="0.2">
      <c r="C9257" s="8">
        <v>45780</v>
      </c>
      <c r="D9257" s="5">
        <v>706.16</v>
      </c>
      <c r="M9257" s="8">
        <v>45780</v>
      </c>
      <c r="N9257" s="5">
        <v>101.4</v>
      </c>
    </row>
    <row r="9258" spans="3:14" x14ac:dyDescent="0.2">
      <c r="C9258" s="8">
        <v>45781</v>
      </c>
      <c r="D9258" s="5">
        <v>636.65</v>
      </c>
      <c r="M9258" s="8">
        <v>45781</v>
      </c>
      <c r="N9258" s="5">
        <v>101.4</v>
      </c>
    </row>
    <row r="9259" spans="3:14" x14ac:dyDescent="0.2">
      <c r="C9259" s="8">
        <v>45782</v>
      </c>
      <c r="D9259" s="5">
        <v>346.64</v>
      </c>
      <c r="M9259" s="8">
        <v>45782</v>
      </c>
      <c r="N9259" s="5">
        <v>104.45</v>
      </c>
    </row>
    <row r="9260" spans="3:14" x14ac:dyDescent="0.2">
      <c r="C9260" s="8">
        <v>45783</v>
      </c>
      <c r="D9260" s="5">
        <v>553.82000000000005</v>
      </c>
      <c r="M9260" s="8">
        <v>45783</v>
      </c>
      <c r="N9260" s="5">
        <v>106.18</v>
      </c>
    </row>
    <row r="9261" spans="3:14" x14ac:dyDescent="0.2">
      <c r="C9261" s="8">
        <v>45784</v>
      </c>
      <c r="D9261" s="5">
        <v>428.17</v>
      </c>
      <c r="M9261" s="8">
        <v>45784</v>
      </c>
      <c r="N9261" s="5">
        <v>99.87</v>
      </c>
    </row>
    <row r="9262" spans="3:14" x14ac:dyDescent="0.2">
      <c r="C9262" s="8">
        <v>45785</v>
      </c>
      <c r="D9262" s="5">
        <v>567.82000000000005</v>
      </c>
      <c r="M9262" s="8">
        <v>45785</v>
      </c>
      <c r="N9262" s="5">
        <v>98.66</v>
      </c>
    </row>
    <row r="9263" spans="3:14" x14ac:dyDescent="0.2">
      <c r="C9263" s="8">
        <v>45786</v>
      </c>
      <c r="D9263" s="5">
        <v>535.71</v>
      </c>
      <c r="M9263" s="8">
        <v>45786</v>
      </c>
      <c r="N9263" s="5">
        <v>100.4</v>
      </c>
    </row>
    <row r="9264" spans="3:14" x14ac:dyDescent="0.2">
      <c r="C9264" s="8">
        <v>45787</v>
      </c>
      <c r="D9264" s="5">
        <v>676.42</v>
      </c>
      <c r="M9264" s="8">
        <v>45787</v>
      </c>
      <c r="N9264" s="5">
        <v>100.4</v>
      </c>
    </row>
    <row r="9265" spans="3:14" x14ac:dyDescent="0.2">
      <c r="C9265" s="8">
        <v>45788</v>
      </c>
      <c r="D9265" s="5">
        <v>777.17</v>
      </c>
      <c r="M9265" s="8">
        <v>45788</v>
      </c>
      <c r="N9265" s="5">
        <v>100.4</v>
      </c>
    </row>
    <row r="9266" spans="3:14" x14ac:dyDescent="0.2">
      <c r="C9266" s="8">
        <v>45789</v>
      </c>
      <c r="D9266" s="5">
        <v>667.23</v>
      </c>
      <c r="M9266" s="8">
        <v>45789</v>
      </c>
      <c r="N9266" s="5">
        <v>102.9</v>
      </c>
    </row>
    <row r="9267" spans="3:14" x14ac:dyDescent="0.2">
      <c r="C9267" s="8">
        <v>45790</v>
      </c>
      <c r="D9267" s="5">
        <v>512.95000000000005</v>
      </c>
      <c r="M9267" s="8">
        <v>45790</v>
      </c>
      <c r="N9267" s="5">
        <v>100.13</v>
      </c>
    </row>
    <row r="9268" spans="3:14" x14ac:dyDescent="0.2">
      <c r="C9268" s="8">
        <v>45791</v>
      </c>
      <c r="D9268" s="5">
        <v>776.77</v>
      </c>
      <c r="M9268" s="8">
        <v>45791</v>
      </c>
      <c r="N9268" s="5">
        <v>100.73</v>
      </c>
    </row>
    <row r="9269" spans="3:14" x14ac:dyDescent="0.2">
      <c r="C9269" s="8">
        <v>45792</v>
      </c>
      <c r="D9269" s="5">
        <v>469</v>
      </c>
      <c r="M9269" s="8">
        <v>45792</v>
      </c>
      <c r="N9269" s="5">
        <v>98.65</v>
      </c>
    </row>
    <row r="9270" spans="3:14" x14ac:dyDescent="0.2">
      <c r="C9270" s="8">
        <v>45793</v>
      </c>
      <c r="D9270" s="5">
        <v>516.55999999999995</v>
      </c>
      <c r="M9270" s="8">
        <v>45793</v>
      </c>
      <c r="N9270" s="5">
        <v>96.7</v>
      </c>
    </row>
    <row r="9271" spans="3:14" x14ac:dyDescent="0.2">
      <c r="C9271" s="8">
        <v>45794</v>
      </c>
      <c r="D9271" s="5">
        <v>581.6</v>
      </c>
      <c r="M9271" s="8">
        <v>45794</v>
      </c>
      <c r="N9271" s="5">
        <v>96.7</v>
      </c>
    </row>
    <row r="9272" spans="3:14" x14ac:dyDescent="0.2">
      <c r="C9272" s="8">
        <v>45795</v>
      </c>
      <c r="D9272" s="5">
        <v>681.45</v>
      </c>
      <c r="M9272" s="8">
        <v>45795</v>
      </c>
      <c r="N9272" s="5">
        <v>96.7</v>
      </c>
    </row>
    <row r="9273" spans="3:14" x14ac:dyDescent="0.2">
      <c r="C9273" s="8">
        <v>45796</v>
      </c>
      <c r="D9273" s="5">
        <v>390.58</v>
      </c>
      <c r="M9273" s="8">
        <v>45796</v>
      </c>
      <c r="N9273" s="5">
        <v>103.81</v>
      </c>
    </row>
    <row r="9274" spans="3:14" x14ac:dyDescent="0.2">
      <c r="C9274" s="8">
        <v>45797</v>
      </c>
      <c r="D9274" s="5">
        <v>408.7</v>
      </c>
      <c r="M9274" s="8">
        <v>45797</v>
      </c>
      <c r="N9274" s="5">
        <v>101.37</v>
      </c>
    </row>
    <row r="9275" spans="3:14" x14ac:dyDescent="0.2">
      <c r="C9275" s="8">
        <v>45798</v>
      </c>
      <c r="D9275" s="5">
        <v>319.48</v>
      </c>
      <c r="M9275" s="8">
        <v>45798</v>
      </c>
      <c r="N9275" s="5">
        <v>102.1</v>
      </c>
    </row>
    <row r="9276" spans="3:14" x14ac:dyDescent="0.2">
      <c r="C9276" s="8">
        <v>45799</v>
      </c>
      <c r="D9276" s="5">
        <v>283.69</v>
      </c>
      <c r="M9276" s="8">
        <v>45799</v>
      </c>
      <c r="N9276" s="5">
        <v>99.47</v>
      </c>
    </row>
    <row r="9277" spans="3:14" x14ac:dyDescent="0.2">
      <c r="C9277" s="8">
        <v>45800</v>
      </c>
      <c r="D9277" s="5">
        <v>328.74</v>
      </c>
      <c r="M9277" s="8">
        <v>45800</v>
      </c>
      <c r="N9277" s="5">
        <v>100.91</v>
      </c>
    </row>
    <row r="9278" spans="3:14" x14ac:dyDescent="0.2">
      <c r="C9278" s="8">
        <v>45801</v>
      </c>
      <c r="D9278" s="5">
        <v>247.2</v>
      </c>
      <c r="M9278" s="8">
        <v>45801</v>
      </c>
      <c r="N9278" s="5">
        <v>100.91</v>
      </c>
    </row>
    <row r="9279" spans="3:14" x14ac:dyDescent="0.2">
      <c r="C9279" s="8">
        <v>45802</v>
      </c>
      <c r="D9279" s="5">
        <v>353.81</v>
      </c>
      <c r="M9279" s="8">
        <v>45802</v>
      </c>
      <c r="N9279" s="5">
        <v>100.91</v>
      </c>
    </row>
    <row r="9280" spans="3:14" x14ac:dyDescent="0.2">
      <c r="C9280" s="8">
        <v>45803</v>
      </c>
      <c r="D9280" s="5">
        <v>293.68</v>
      </c>
      <c r="M9280" s="8">
        <v>45803</v>
      </c>
      <c r="N9280" s="5">
        <v>100.91</v>
      </c>
    </row>
    <row r="9281" spans="3:14" x14ac:dyDescent="0.2">
      <c r="C9281" s="8">
        <v>45804</v>
      </c>
      <c r="D9281" s="5">
        <v>409.58</v>
      </c>
      <c r="M9281" s="8">
        <v>45804</v>
      </c>
      <c r="N9281" s="5">
        <v>97.93</v>
      </c>
    </row>
    <row r="9282" spans="3:14" x14ac:dyDescent="0.2">
      <c r="C9282" s="8">
        <v>45805</v>
      </c>
      <c r="D9282" s="5">
        <v>282.29000000000002</v>
      </c>
      <c r="M9282" s="8">
        <v>45805</v>
      </c>
      <c r="N9282" s="5">
        <v>93.2</v>
      </c>
    </row>
    <row r="9283" spans="3:14" x14ac:dyDescent="0.2">
      <c r="C9283" s="8">
        <v>45806</v>
      </c>
      <c r="D9283" s="5">
        <v>340.04</v>
      </c>
      <c r="M9283" s="8">
        <v>45806</v>
      </c>
      <c r="N9283" s="5">
        <v>92.67</v>
      </c>
    </row>
    <row r="9284" spans="3:14" x14ac:dyDescent="0.2">
      <c r="C9284" s="8">
        <v>45807</v>
      </c>
      <c r="D9284" s="5">
        <v>514</v>
      </c>
      <c r="M9284" s="8">
        <v>45807</v>
      </c>
      <c r="N9284" s="5">
        <v>92.11</v>
      </c>
    </row>
    <row r="9285" spans="3:14" x14ac:dyDescent="0.2">
      <c r="C9285" s="8">
        <v>45808</v>
      </c>
      <c r="D9285" s="5">
        <v>389.5</v>
      </c>
      <c r="M9285" s="8">
        <v>45808</v>
      </c>
      <c r="N9285" s="5">
        <v>92.11</v>
      </c>
    </row>
    <row r="9286" spans="3:14" x14ac:dyDescent="0.2">
      <c r="C9286" s="8">
        <v>45809</v>
      </c>
      <c r="D9286" s="5">
        <v>902.62</v>
      </c>
      <c r="M9286" s="8">
        <v>45809</v>
      </c>
      <c r="N9286" s="5">
        <v>92.11</v>
      </c>
    </row>
    <row r="9287" spans="3:14" x14ac:dyDescent="0.2">
      <c r="C9287" s="8">
        <v>45810</v>
      </c>
      <c r="D9287" s="5">
        <v>445.03</v>
      </c>
      <c r="M9287" s="8">
        <v>45810</v>
      </c>
      <c r="N9287" s="5">
        <v>95.76</v>
      </c>
    </row>
    <row r="9288" spans="3:14" x14ac:dyDescent="0.2">
      <c r="C9288" s="8">
        <v>45811</v>
      </c>
      <c r="D9288" s="5">
        <v>475.75</v>
      </c>
      <c r="M9288" s="8">
        <v>45811</v>
      </c>
      <c r="N9288" s="5">
        <v>100</v>
      </c>
    </row>
    <row r="9289" spans="3:14" x14ac:dyDescent="0.2">
      <c r="C9289" s="8">
        <v>45812</v>
      </c>
      <c r="D9289" s="5">
        <v>420.42</v>
      </c>
      <c r="M9289" s="8">
        <v>45812</v>
      </c>
      <c r="N9289" s="5">
        <v>96.98</v>
      </c>
    </row>
    <row r="9290" spans="3:14" x14ac:dyDescent="0.2">
      <c r="C9290" s="8">
        <v>45813</v>
      </c>
      <c r="D9290" s="5">
        <v>340.8</v>
      </c>
      <c r="M9290" s="8">
        <v>45813</v>
      </c>
      <c r="N9290" s="5">
        <v>94.65</v>
      </c>
    </row>
    <row r="9291" spans="3:14" x14ac:dyDescent="0.2">
      <c r="C9291" s="8">
        <v>45814</v>
      </c>
      <c r="D9291" s="5">
        <v>351.94</v>
      </c>
      <c r="M9291" s="8">
        <v>45814</v>
      </c>
      <c r="N9291" s="5">
        <v>89.65</v>
      </c>
    </row>
    <row r="9292" spans="3:14" x14ac:dyDescent="0.2">
      <c r="C9292" s="8">
        <v>45815</v>
      </c>
      <c r="D9292" s="5">
        <v>367.07</v>
      </c>
      <c r="M9292" s="8">
        <v>45815</v>
      </c>
      <c r="N9292" s="5">
        <v>89.65</v>
      </c>
    </row>
    <row r="9293" spans="3:14" x14ac:dyDescent="0.2">
      <c r="C9293" s="8">
        <v>45816</v>
      </c>
      <c r="D9293" s="5">
        <v>620.59</v>
      </c>
      <c r="M9293" s="8">
        <v>45816</v>
      </c>
      <c r="N9293" s="5">
        <v>89.65</v>
      </c>
    </row>
    <row r="9294" spans="3:14" x14ac:dyDescent="0.2">
      <c r="C9294" s="8">
        <v>45817</v>
      </c>
      <c r="D9294" s="5">
        <v>328.87</v>
      </c>
      <c r="M9294" s="8">
        <v>45817</v>
      </c>
      <c r="N9294" s="5">
        <v>92.62</v>
      </c>
    </row>
    <row r="9295" spans="3:14" x14ac:dyDescent="0.2">
      <c r="C9295" s="8">
        <v>45818</v>
      </c>
      <c r="D9295" s="5">
        <v>273.63</v>
      </c>
      <c r="M9295" s="8">
        <v>45818</v>
      </c>
      <c r="N9295" s="5">
        <v>91.22</v>
      </c>
    </row>
    <row r="9296" spans="3:14" x14ac:dyDescent="0.2">
      <c r="C9296" s="8">
        <v>45819</v>
      </c>
      <c r="D9296" s="5">
        <v>281.91000000000003</v>
      </c>
      <c r="M9296" s="8">
        <v>45819</v>
      </c>
      <c r="N9296" s="5">
        <v>89.36</v>
      </c>
    </row>
    <row r="9297" spans="3:14" x14ac:dyDescent="0.2">
      <c r="C9297" s="8">
        <v>45820</v>
      </c>
      <c r="D9297" s="5">
        <v>484.65</v>
      </c>
      <c r="M9297" s="8">
        <v>45820</v>
      </c>
      <c r="N9297" s="5">
        <v>88.99</v>
      </c>
    </row>
    <row r="9298" spans="3:14" x14ac:dyDescent="0.2">
      <c r="C9298" s="8">
        <v>45821</v>
      </c>
      <c r="D9298" s="5">
        <v>270.05</v>
      </c>
      <c r="M9298" s="8">
        <v>45821</v>
      </c>
      <c r="N9298" s="5">
        <v>95.31</v>
      </c>
    </row>
    <row r="9299" spans="3:14" x14ac:dyDescent="0.2">
      <c r="C9299" s="8">
        <v>45822</v>
      </c>
      <c r="D9299" s="5">
        <v>346.92</v>
      </c>
      <c r="M9299" s="8">
        <v>45822</v>
      </c>
      <c r="N9299" s="5">
        <v>95.31</v>
      </c>
    </row>
    <row r="9300" spans="3:14" x14ac:dyDescent="0.2">
      <c r="C9300" s="8">
        <v>45823</v>
      </c>
      <c r="D9300" s="5">
        <v>534.57000000000005</v>
      </c>
      <c r="M9300" s="8">
        <v>45823</v>
      </c>
      <c r="N9300" s="5">
        <v>95.31</v>
      </c>
    </row>
    <row r="9301" spans="3:14" x14ac:dyDescent="0.2">
      <c r="C9301" s="8">
        <v>45824</v>
      </c>
      <c r="D9301" s="5">
        <v>340.61</v>
      </c>
      <c r="M9301" s="8">
        <v>45824</v>
      </c>
      <c r="N9301" s="5">
        <v>93.48</v>
      </c>
    </row>
    <row r="9302" spans="3:14" x14ac:dyDescent="0.2">
      <c r="C9302" s="8">
        <v>45825</v>
      </c>
      <c r="D9302" s="5">
        <v>445.72</v>
      </c>
      <c r="M9302" s="8">
        <v>45825</v>
      </c>
      <c r="N9302" s="5">
        <v>97.18</v>
      </c>
    </row>
    <row r="9303" spans="3:14" x14ac:dyDescent="0.2">
      <c r="C9303" s="8">
        <v>45826</v>
      </c>
      <c r="D9303" s="5">
        <v>477.28</v>
      </c>
      <c r="M9303" s="8">
        <v>45826</v>
      </c>
      <c r="N9303" s="5">
        <v>93.64</v>
      </c>
    </row>
    <row r="9304" spans="3:14" x14ac:dyDescent="0.2">
      <c r="C9304" s="8">
        <v>45827</v>
      </c>
      <c r="D9304" s="5">
        <v>315.70999999999998</v>
      </c>
      <c r="M9304" s="8">
        <v>45827</v>
      </c>
      <c r="N9304" s="5">
        <v>93.64</v>
      </c>
    </row>
    <row r="9305" spans="3:14" x14ac:dyDescent="0.2">
      <c r="C9305" s="8">
        <v>45828</v>
      </c>
      <c r="D9305" s="5">
        <v>326.33</v>
      </c>
      <c r="M9305" s="8">
        <v>45828</v>
      </c>
      <c r="N9305" s="5">
        <v>90.1</v>
      </c>
    </row>
    <row r="9306" spans="3:14" x14ac:dyDescent="0.2">
      <c r="C9306" s="8">
        <v>45829</v>
      </c>
      <c r="D9306" s="5">
        <v>252.25</v>
      </c>
      <c r="M9306" s="8">
        <v>45829</v>
      </c>
      <c r="N9306" s="5">
        <v>90.1</v>
      </c>
    </row>
    <row r="9307" spans="3:14" x14ac:dyDescent="0.2">
      <c r="C9307" s="8">
        <v>45830</v>
      </c>
      <c r="D9307" s="5">
        <v>463.29</v>
      </c>
      <c r="M9307" s="8">
        <v>45830</v>
      </c>
      <c r="N9307" s="5">
        <v>90.1</v>
      </c>
    </row>
    <row r="9308" spans="3:14" x14ac:dyDescent="0.2">
      <c r="C9308" s="8">
        <v>45831</v>
      </c>
      <c r="D9308" s="5">
        <v>229.7</v>
      </c>
      <c r="M9308" s="8">
        <v>45831</v>
      </c>
      <c r="N9308" s="5">
        <v>95.03</v>
      </c>
    </row>
    <row r="9309" spans="3:14" x14ac:dyDescent="0.2">
      <c r="C9309" s="8">
        <v>45832</v>
      </c>
      <c r="D9309" s="5">
        <v>326.19</v>
      </c>
      <c r="M9309" s="8">
        <v>45832</v>
      </c>
      <c r="N9309" s="5">
        <v>92.62</v>
      </c>
    </row>
    <row r="9310" spans="3:14" x14ac:dyDescent="0.2">
      <c r="C9310" s="8">
        <v>45833</v>
      </c>
      <c r="D9310" s="5">
        <v>342.66</v>
      </c>
      <c r="M9310" s="8">
        <v>45833</v>
      </c>
      <c r="N9310" s="5">
        <v>91.24</v>
      </c>
    </row>
    <row r="9311" spans="3:14" x14ac:dyDescent="0.2">
      <c r="C9311" s="8">
        <v>45834</v>
      </c>
      <c r="D9311" s="5">
        <v>239.86</v>
      </c>
      <c r="M9311" s="8">
        <v>45834</v>
      </c>
      <c r="N9311" s="5">
        <v>89.47</v>
      </c>
    </row>
    <row r="9312" spans="3:14" x14ac:dyDescent="0.2">
      <c r="C9312" s="8">
        <v>45835</v>
      </c>
      <c r="D9312" s="5">
        <v>305.07</v>
      </c>
      <c r="M9312" s="8">
        <v>45835</v>
      </c>
      <c r="N9312" s="5">
        <v>87.93</v>
      </c>
    </row>
    <row r="9313" spans="3:14" x14ac:dyDescent="0.2">
      <c r="C9313" s="8">
        <v>45836</v>
      </c>
      <c r="D9313" s="5">
        <v>385.22</v>
      </c>
      <c r="M9313" s="8">
        <v>45836</v>
      </c>
      <c r="N9313" s="5">
        <v>87.93</v>
      </c>
    </row>
    <row r="9314" spans="3:14" x14ac:dyDescent="0.2">
      <c r="C9314" s="8">
        <v>45837</v>
      </c>
      <c r="D9314" s="5">
        <v>583.73</v>
      </c>
      <c r="M9314" s="8">
        <v>45837</v>
      </c>
      <c r="N9314" s="5">
        <v>87.93</v>
      </c>
    </row>
    <row r="9315" spans="3:14" x14ac:dyDescent="0.2">
      <c r="C9315" s="8">
        <v>45838</v>
      </c>
      <c r="D9315" s="5">
        <v>511.44</v>
      </c>
      <c r="M9315" s="8">
        <v>45838</v>
      </c>
      <c r="N9315" s="5">
        <v>90.26</v>
      </c>
    </row>
    <row r="9316" spans="3:14" x14ac:dyDescent="0.2">
      <c r="C9316" s="8">
        <v>45839</v>
      </c>
      <c r="D9316" s="5">
        <v>444.86</v>
      </c>
      <c r="M9316" s="8">
        <v>45839</v>
      </c>
      <c r="N9316" s="5">
        <v>93.48</v>
      </c>
    </row>
    <row r="9317" spans="3:14" x14ac:dyDescent="0.2">
      <c r="C9317" s="8">
        <v>45840</v>
      </c>
      <c r="D9317" s="5">
        <v>376.21</v>
      </c>
      <c r="M9317" s="8">
        <v>45840</v>
      </c>
      <c r="N9317" s="5">
        <v>91.37</v>
      </c>
    </row>
    <row r="9318" spans="3:14" x14ac:dyDescent="0.2">
      <c r="C9318" s="8">
        <v>45841</v>
      </c>
      <c r="D9318" s="5">
        <v>750.31</v>
      </c>
      <c r="M9318" s="8">
        <v>45841</v>
      </c>
      <c r="N9318" s="5">
        <v>86.09</v>
      </c>
    </row>
    <row r="9319" spans="3:14" x14ac:dyDescent="0.2">
      <c r="C9319" s="8">
        <v>45842</v>
      </c>
      <c r="D9319" s="5">
        <v>631.91999999999996</v>
      </c>
      <c r="M9319" s="8">
        <v>45842</v>
      </c>
      <c r="N9319" s="5">
        <v>86.09</v>
      </c>
    </row>
    <row r="9320" spans="3:14" x14ac:dyDescent="0.2">
      <c r="C9320" s="8">
        <v>45843</v>
      </c>
      <c r="D9320" s="5">
        <v>352.05</v>
      </c>
      <c r="M9320" s="8">
        <v>45843</v>
      </c>
      <c r="N9320" s="5">
        <v>86.09</v>
      </c>
    </row>
    <row r="9321" spans="3:14" x14ac:dyDescent="0.2">
      <c r="C9321" s="8">
        <v>45844</v>
      </c>
      <c r="D9321" s="5">
        <v>489.75</v>
      </c>
      <c r="M9321" s="8">
        <v>45844</v>
      </c>
      <c r="N9321" s="5">
        <v>86.09</v>
      </c>
    </row>
    <row r="9322" spans="3:14" x14ac:dyDescent="0.2">
      <c r="C9322" s="8">
        <v>45845</v>
      </c>
      <c r="D9322" s="5">
        <v>406.62</v>
      </c>
      <c r="M9322" s="8">
        <v>45845</v>
      </c>
      <c r="N9322" s="5">
        <v>88.53</v>
      </c>
    </row>
    <row r="9323" spans="3:14" x14ac:dyDescent="0.2">
      <c r="C9323" s="8">
        <v>45846</v>
      </c>
      <c r="D9323" s="5">
        <v>226.19</v>
      </c>
      <c r="M9323" s="8">
        <v>45846</v>
      </c>
      <c r="N9323" s="5">
        <v>88.05</v>
      </c>
    </row>
    <row r="9324" spans="3:14" x14ac:dyDescent="0.2">
      <c r="C9324" s="8">
        <v>45847</v>
      </c>
      <c r="D9324" s="5">
        <v>270.45</v>
      </c>
      <c r="M9324" s="8">
        <v>45847</v>
      </c>
      <c r="N9324" s="5">
        <v>84.31</v>
      </c>
    </row>
    <row r="9325" spans="3:14" x14ac:dyDescent="0.2">
      <c r="C9325" s="8">
        <v>45848</v>
      </c>
      <c r="D9325" s="5">
        <v>539.54999999999995</v>
      </c>
      <c r="M9325" s="8">
        <v>45848</v>
      </c>
      <c r="N9325" s="5">
        <v>81.58</v>
      </c>
    </row>
    <row r="9326" spans="3:14" x14ac:dyDescent="0.2">
      <c r="C9326" s="8">
        <v>45849</v>
      </c>
      <c r="D9326" s="5">
        <v>322.44</v>
      </c>
      <c r="M9326" s="8">
        <v>45849</v>
      </c>
      <c r="N9326" s="5">
        <v>85.48</v>
      </c>
    </row>
    <row r="9327" spans="3:14" x14ac:dyDescent="0.2">
      <c r="C9327" s="8">
        <v>45850</v>
      </c>
      <c r="D9327" s="5">
        <v>356.31</v>
      </c>
      <c r="M9327" s="8">
        <v>45850</v>
      </c>
      <c r="N9327" s="5">
        <v>85.48</v>
      </c>
    </row>
    <row r="9328" spans="3:14" x14ac:dyDescent="0.2">
      <c r="C9328" s="8">
        <v>45851</v>
      </c>
      <c r="D9328" s="5">
        <v>347.9</v>
      </c>
      <c r="M9328" s="8">
        <v>45851</v>
      </c>
      <c r="N9328" s="5">
        <v>85.48</v>
      </c>
    </row>
    <row r="9329" spans="3:14" x14ac:dyDescent="0.2">
      <c r="C9329" s="8">
        <v>45852</v>
      </c>
      <c r="D9329" s="5">
        <v>379.89</v>
      </c>
      <c r="M9329" s="8">
        <v>45852</v>
      </c>
      <c r="N9329" s="5">
        <v>90.73</v>
      </c>
    </row>
    <row r="9330" spans="3:14" x14ac:dyDescent="0.2">
      <c r="C9330" s="8">
        <v>45853</v>
      </c>
      <c r="D9330" s="5">
        <v>570.17999999999995</v>
      </c>
      <c r="M9330" s="8">
        <v>45853</v>
      </c>
      <c r="N9330" s="5">
        <v>88.95</v>
      </c>
    </row>
    <row r="9331" spans="3:14" x14ac:dyDescent="0.2">
      <c r="C9331" s="8">
        <v>45854</v>
      </c>
      <c r="D9331" s="5">
        <v>469.37</v>
      </c>
      <c r="M9331" s="8">
        <v>45854</v>
      </c>
      <c r="N9331" s="5">
        <v>89.52</v>
      </c>
    </row>
    <row r="9332" spans="3:14" x14ac:dyDescent="0.2">
      <c r="C9332" s="8">
        <v>45855</v>
      </c>
      <c r="D9332" s="5">
        <v>442.58</v>
      </c>
      <c r="M9332" s="8">
        <v>45855</v>
      </c>
      <c r="N9332" s="5">
        <v>85.57</v>
      </c>
    </row>
    <row r="9333" spans="3:14" x14ac:dyDescent="0.2">
      <c r="C9333" s="8">
        <v>45856</v>
      </c>
      <c r="D9333" s="5">
        <v>429.85</v>
      </c>
      <c r="M9333" s="8">
        <v>45856</v>
      </c>
      <c r="N9333" s="5">
        <v>83.29</v>
      </c>
    </row>
    <row r="9334" spans="3:14" x14ac:dyDescent="0.2">
      <c r="C9334" s="8">
        <v>45857</v>
      </c>
      <c r="D9334" s="5">
        <v>399.56</v>
      </c>
      <c r="M9334" s="8">
        <v>45857</v>
      </c>
      <c r="N9334" s="5">
        <v>83.29</v>
      </c>
    </row>
    <row r="9335" spans="3:14" x14ac:dyDescent="0.2">
      <c r="C9335" s="8">
        <v>45858</v>
      </c>
      <c r="D9335" s="5">
        <v>508.9</v>
      </c>
      <c r="M9335" s="8">
        <v>45858</v>
      </c>
      <c r="N9335" s="5">
        <v>83.29</v>
      </c>
    </row>
    <row r="9336" spans="3:14" x14ac:dyDescent="0.2">
      <c r="C9336" s="8">
        <v>45859</v>
      </c>
      <c r="D9336" s="5">
        <v>290.87</v>
      </c>
      <c r="M9336" s="8">
        <v>45859</v>
      </c>
      <c r="N9336" s="5">
        <v>86.62</v>
      </c>
    </row>
    <row r="9337" spans="3:14" x14ac:dyDescent="0.2">
      <c r="C9337" s="8">
        <v>45860</v>
      </c>
      <c r="D9337" s="5">
        <v>222.46</v>
      </c>
      <c r="M9337" s="8">
        <v>45860</v>
      </c>
      <c r="N9337" s="5">
        <v>89.89</v>
      </c>
    </row>
    <row r="9338" spans="3:14" x14ac:dyDescent="0.2">
      <c r="C9338" s="8">
        <v>45861</v>
      </c>
      <c r="D9338" s="5">
        <v>235.6</v>
      </c>
      <c r="M9338" s="8">
        <v>45861</v>
      </c>
      <c r="N9338" s="5">
        <v>85.95</v>
      </c>
    </row>
    <row r="9339" spans="3:14" x14ac:dyDescent="0.2">
      <c r="C9339" s="8">
        <v>45862</v>
      </c>
      <c r="D9339" s="5">
        <v>304.67</v>
      </c>
      <c r="M9339" s="8">
        <v>45862</v>
      </c>
      <c r="N9339" s="5">
        <v>82.75</v>
      </c>
    </row>
    <row r="9340" spans="3:14" x14ac:dyDescent="0.2">
      <c r="C9340" s="8">
        <v>45863</v>
      </c>
      <c r="D9340" s="5">
        <v>224.98</v>
      </c>
      <c r="M9340" s="8">
        <v>45863</v>
      </c>
      <c r="N9340" s="5">
        <v>82.09</v>
      </c>
    </row>
    <row r="9341" spans="3:14" x14ac:dyDescent="0.2">
      <c r="C9341" s="8">
        <v>45864</v>
      </c>
      <c r="D9341" s="5">
        <v>176.8</v>
      </c>
      <c r="M9341" s="8">
        <v>45864</v>
      </c>
      <c r="N9341" s="5">
        <v>82.09</v>
      </c>
    </row>
    <row r="9342" spans="3:14" x14ac:dyDescent="0.2">
      <c r="C9342" s="8">
        <v>45865</v>
      </c>
      <c r="D9342" s="5">
        <v>223.41</v>
      </c>
      <c r="M9342" s="8">
        <v>45865</v>
      </c>
      <c r="N9342" s="5">
        <v>82.09</v>
      </c>
    </row>
    <row r="9343" spans="3:14" x14ac:dyDescent="0.2">
      <c r="C9343" s="8">
        <v>45866</v>
      </c>
      <c r="D9343" s="5">
        <v>272.27999999999997</v>
      </c>
      <c r="M9343" s="8">
        <v>45866</v>
      </c>
      <c r="N9343" s="5">
        <v>83.73</v>
      </c>
    </row>
    <row r="9344" spans="3:14" x14ac:dyDescent="0.2">
      <c r="C9344" s="8">
        <v>45867</v>
      </c>
      <c r="D9344" s="5">
        <v>201.39</v>
      </c>
      <c r="M9344" s="8">
        <v>45867</v>
      </c>
      <c r="N9344" s="5">
        <v>85.07</v>
      </c>
    </row>
    <row r="9345" spans="3:14" x14ac:dyDescent="0.2">
      <c r="C9345" s="8">
        <v>45868</v>
      </c>
      <c r="D9345" s="5">
        <v>279.22000000000003</v>
      </c>
      <c r="M9345" s="8">
        <v>45868</v>
      </c>
      <c r="N9345" s="5">
        <v>81.88</v>
      </c>
    </row>
    <row r="9346" spans="3:14" x14ac:dyDescent="0.2">
      <c r="C9346" s="8">
        <v>45869</v>
      </c>
      <c r="D9346" s="5">
        <v>379.52</v>
      </c>
      <c r="M9346" s="8">
        <v>45869</v>
      </c>
      <c r="N9346" s="5">
        <v>79.84</v>
      </c>
    </row>
    <row r="9347" spans="3:14" x14ac:dyDescent="0.2">
      <c r="C9347" s="8">
        <v>45870</v>
      </c>
      <c r="D9347" s="5">
        <v>574.42999999999995</v>
      </c>
      <c r="M9347" s="8">
        <v>45870</v>
      </c>
      <c r="N9347" s="5">
        <v>83.83</v>
      </c>
    </row>
    <row r="9348" spans="3:14" x14ac:dyDescent="0.2">
      <c r="C9348" s="8">
        <v>45871</v>
      </c>
      <c r="D9348" s="5">
        <v>389.41</v>
      </c>
      <c r="M9348" s="8">
        <v>45871</v>
      </c>
      <c r="N9348" s="5">
        <v>83.83</v>
      </c>
    </row>
    <row r="9349" spans="3:14" x14ac:dyDescent="0.2">
      <c r="C9349" s="8">
        <v>45872</v>
      </c>
      <c r="D9349" s="5">
        <v>668.93</v>
      </c>
      <c r="M9349" s="8">
        <v>45872</v>
      </c>
      <c r="N9349" s="5">
        <v>83.83</v>
      </c>
    </row>
    <row r="9350" spans="3:14" x14ac:dyDescent="0.2">
      <c r="C9350" s="8">
        <v>45873</v>
      </c>
      <c r="D9350" s="5">
        <v>263.2</v>
      </c>
      <c r="M9350" s="8">
        <v>45873</v>
      </c>
      <c r="N9350" s="5">
        <v>87.95</v>
      </c>
    </row>
    <row r="9351" spans="3:14" x14ac:dyDescent="0.2">
      <c r="C9351" s="8">
        <v>45874</v>
      </c>
      <c r="D9351" s="5">
        <v>258.10000000000002</v>
      </c>
      <c r="M9351" s="8">
        <v>45874</v>
      </c>
      <c r="N9351" s="5">
        <v>89.2</v>
      </c>
    </row>
    <row r="9352" spans="3:14" x14ac:dyDescent="0.2">
      <c r="C9352" s="8">
        <v>45875</v>
      </c>
      <c r="D9352" s="5">
        <v>230.36</v>
      </c>
      <c r="M9352" s="8">
        <v>45875</v>
      </c>
      <c r="N9352" s="5">
        <v>83.89</v>
      </c>
    </row>
    <row r="9353" spans="3:14" x14ac:dyDescent="0.2">
      <c r="C9353" s="8">
        <v>45876</v>
      </c>
      <c r="D9353" s="5">
        <v>268.07</v>
      </c>
      <c r="M9353" s="8">
        <v>45876</v>
      </c>
      <c r="N9353" s="5">
        <v>80.150000000000006</v>
      </c>
    </row>
    <row r="9354" spans="3:14" x14ac:dyDescent="0.2">
      <c r="C9354" s="8">
        <v>45877</v>
      </c>
      <c r="D9354" s="5">
        <v>246.05</v>
      </c>
      <c r="M9354" s="8">
        <v>45877</v>
      </c>
      <c r="N9354" s="5">
        <v>79.2</v>
      </c>
    </row>
    <row r="9355" spans="3:14" x14ac:dyDescent="0.2">
      <c r="C9355" s="8">
        <v>45878</v>
      </c>
      <c r="D9355" s="5">
        <v>150.85</v>
      </c>
      <c r="M9355" s="8">
        <v>45878</v>
      </c>
      <c r="N9355" s="5">
        <v>79.2</v>
      </c>
    </row>
    <row r="9356" spans="3:14" x14ac:dyDescent="0.2">
      <c r="C9356" s="8">
        <v>45879</v>
      </c>
      <c r="D9356" s="5">
        <v>150.85</v>
      </c>
      <c r="M9356" s="8">
        <v>45879</v>
      </c>
      <c r="N9356" s="5">
        <v>79.2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38"/>
  <sheetViews>
    <sheetView topLeftCell="A1285" workbookViewId="0">
      <selection activeCell="E1327" sqref="E1327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_xll.BDH(B2,"PX_LAST","2000-01-01",TODAY()-1,"cols=2;rows=1335")</f>
        <v>36532</v>
      </c>
      <c r="B3" s="5">
        <v>298</v>
      </c>
      <c r="C3" s="8">
        <f ca="1">_xll.BDH(D2,"PX_LAST","2000-01-01",TODAY()-1,"cols=2;rows=1333")</f>
        <v>36530</v>
      </c>
      <c r="D3" s="5">
        <v>640599</v>
      </c>
      <c r="E3" s="8">
        <f ca="1">_xll.BDH(F2,"PX_LAST","2000-01-01",TODAY()-1,"cols=2;rows=1336")</f>
        <v>36530</v>
      </c>
      <c r="F3" s="5">
        <v>8775</v>
      </c>
      <c r="G3" s="8">
        <f ca="1">_xll.BDH(H2,"PX_LAST","2000-01-01",TODAY()-1,"cols=2;rows=1336")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224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210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207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209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218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215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208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273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369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371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332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387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380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380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358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337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374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314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290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290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262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250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207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227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215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216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227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245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238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231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210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234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225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209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222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217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207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214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215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213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204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225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211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200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214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213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215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212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215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212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216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220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228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215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204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201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189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206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199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210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220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209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210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213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204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204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208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203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200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215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219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217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209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229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222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230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234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217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219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223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210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223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230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253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258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260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236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229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228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238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240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227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215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210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200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214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217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229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214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204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209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210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199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193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223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214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212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203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214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212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213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213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214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223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211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209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229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222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241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237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233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238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222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240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236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248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232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221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227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259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240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216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216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239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222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219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209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205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222</v>
      </c>
      <c r="C1309" s="8">
        <v>45693</v>
      </c>
      <c r="D1309" s="5">
        <v>6810935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210</v>
      </c>
      <c r="C1310" s="8">
        <v>45700</v>
      </c>
      <c r="D1310" s="5">
        <v>6813513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A1311" s="8">
        <v>45688</v>
      </c>
      <c r="B1311" s="5">
        <v>222</v>
      </c>
      <c r="C1311" s="8">
        <v>45707</v>
      </c>
      <c r="D1311" s="5">
        <v>6782332</v>
      </c>
      <c r="E1311" s="8">
        <v>45686</v>
      </c>
      <c r="F1311" s="5">
        <v>3224785</v>
      </c>
      <c r="G1311" s="8">
        <v>45686</v>
      </c>
      <c r="H1311" s="5">
        <v>784206</v>
      </c>
    </row>
    <row r="1312" spans="1:8" x14ac:dyDescent="0.2">
      <c r="A1312" s="8">
        <v>45695</v>
      </c>
      <c r="B1312" s="5">
        <v>215</v>
      </c>
      <c r="C1312" s="8">
        <v>45714</v>
      </c>
      <c r="D1312" s="5">
        <v>6766101</v>
      </c>
      <c r="E1312" s="8">
        <v>45693</v>
      </c>
      <c r="F1312" s="5">
        <v>3177065</v>
      </c>
      <c r="G1312" s="8">
        <v>45693</v>
      </c>
      <c r="H1312" s="5">
        <v>805593</v>
      </c>
    </row>
    <row r="1313" spans="1:8" x14ac:dyDescent="0.2">
      <c r="A1313" s="8">
        <v>45702</v>
      </c>
      <c r="B1313" s="5">
        <v>224</v>
      </c>
      <c r="C1313" s="8">
        <v>45721</v>
      </c>
      <c r="D1313" s="5">
        <v>6756764</v>
      </c>
      <c r="E1313" s="8">
        <v>45700</v>
      </c>
      <c r="F1313" s="5">
        <v>3220027</v>
      </c>
      <c r="G1313" s="8">
        <v>45700</v>
      </c>
      <c r="H1313" s="5">
        <v>828102</v>
      </c>
    </row>
    <row r="1314" spans="1:8" x14ac:dyDescent="0.2">
      <c r="A1314" s="8">
        <v>45709</v>
      </c>
      <c r="B1314" s="5">
        <v>243</v>
      </c>
      <c r="C1314" s="8">
        <v>45728</v>
      </c>
      <c r="D1314" s="5">
        <v>6759571</v>
      </c>
      <c r="E1314" s="8">
        <v>45707</v>
      </c>
      <c r="F1314" s="5">
        <v>3270082</v>
      </c>
      <c r="G1314" s="8">
        <v>45707</v>
      </c>
      <c r="H1314" s="5">
        <v>790062</v>
      </c>
    </row>
    <row r="1315" spans="1:8" x14ac:dyDescent="0.2">
      <c r="A1315" s="8">
        <v>45716</v>
      </c>
      <c r="B1315" s="5">
        <v>224</v>
      </c>
      <c r="C1315" s="8">
        <v>45735</v>
      </c>
      <c r="D1315" s="5">
        <v>6755982</v>
      </c>
      <c r="E1315" s="8">
        <v>45714</v>
      </c>
      <c r="F1315" s="5">
        <v>3327249</v>
      </c>
      <c r="G1315" s="8">
        <v>45714</v>
      </c>
      <c r="H1315" s="5">
        <v>681161</v>
      </c>
    </row>
    <row r="1316" spans="1:8" x14ac:dyDescent="0.2">
      <c r="A1316" s="8">
        <v>45723</v>
      </c>
      <c r="B1316" s="5">
        <v>223</v>
      </c>
      <c r="C1316" s="8">
        <v>45742</v>
      </c>
      <c r="D1316" s="5">
        <v>6740253</v>
      </c>
      <c r="E1316" s="8">
        <v>45721</v>
      </c>
      <c r="F1316" s="5">
        <v>3312625</v>
      </c>
      <c r="G1316" s="8">
        <v>45721</v>
      </c>
      <c r="H1316" s="5">
        <v>548331</v>
      </c>
    </row>
    <row r="1317" spans="1:8" x14ac:dyDescent="0.2">
      <c r="A1317" s="8">
        <v>45730</v>
      </c>
      <c r="B1317" s="5">
        <v>225</v>
      </c>
      <c r="C1317" s="8">
        <v>45749</v>
      </c>
      <c r="D1317" s="5">
        <v>6723452</v>
      </c>
      <c r="E1317" s="8">
        <v>45728</v>
      </c>
      <c r="F1317" s="5">
        <v>3400235</v>
      </c>
      <c r="G1317" s="8">
        <v>45728</v>
      </c>
      <c r="H1317" s="5">
        <v>512581</v>
      </c>
    </row>
    <row r="1318" spans="1:8" x14ac:dyDescent="0.2">
      <c r="A1318" s="8">
        <v>45737</v>
      </c>
      <c r="B1318" s="5">
        <v>225</v>
      </c>
      <c r="C1318" s="8">
        <v>45756</v>
      </c>
      <c r="D1318" s="5">
        <v>6727416</v>
      </c>
      <c r="E1318" s="8">
        <v>45735</v>
      </c>
      <c r="F1318" s="5">
        <v>3467789</v>
      </c>
      <c r="G1318" s="8">
        <v>45735</v>
      </c>
      <c r="H1318" s="5">
        <v>435936</v>
      </c>
    </row>
    <row r="1319" spans="1:8" x14ac:dyDescent="0.2">
      <c r="A1319" s="8">
        <v>45744</v>
      </c>
      <c r="B1319" s="5">
        <v>219</v>
      </c>
      <c r="C1319" s="8">
        <v>45763</v>
      </c>
      <c r="D1319" s="5">
        <v>6727113</v>
      </c>
      <c r="E1319" s="8">
        <v>45742</v>
      </c>
      <c r="F1319" s="5">
        <v>3450933</v>
      </c>
      <c r="G1319" s="8">
        <v>45742</v>
      </c>
      <c r="H1319" s="5">
        <v>360177</v>
      </c>
    </row>
    <row r="1320" spans="1:8" x14ac:dyDescent="0.2">
      <c r="A1320" s="8">
        <v>45751</v>
      </c>
      <c r="B1320" s="5">
        <v>224</v>
      </c>
      <c r="C1320" s="8">
        <v>45770</v>
      </c>
      <c r="D1320" s="5">
        <v>6726930</v>
      </c>
      <c r="E1320" s="8">
        <v>45749</v>
      </c>
      <c r="F1320" s="5">
        <v>3379339</v>
      </c>
      <c r="G1320" s="8">
        <v>45749</v>
      </c>
      <c r="H1320" s="5">
        <v>313326</v>
      </c>
    </row>
    <row r="1321" spans="1:8" x14ac:dyDescent="0.2">
      <c r="A1321" s="8">
        <v>45758</v>
      </c>
      <c r="B1321" s="5">
        <v>216</v>
      </c>
      <c r="C1321" s="8">
        <v>45777</v>
      </c>
      <c r="D1321" s="5">
        <v>6709277</v>
      </c>
      <c r="E1321" s="8">
        <v>45756</v>
      </c>
      <c r="F1321" s="5">
        <v>3474682</v>
      </c>
      <c r="G1321" s="8">
        <v>45756</v>
      </c>
      <c r="H1321" s="5">
        <v>306049</v>
      </c>
    </row>
    <row r="1322" spans="1:8" x14ac:dyDescent="0.2">
      <c r="A1322" s="8">
        <v>45765</v>
      </c>
      <c r="B1322" s="5">
        <v>223</v>
      </c>
      <c r="C1322" s="8">
        <v>45784</v>
      </c>
      <c r="D1322" s="5">
        <v>6710889</v>
      </c>
      <c r="E1322" s="8">
        <v>45763</v>
      </c>
      <c r="F1322" s="5">
        <v>3452030</v>
      </c>
      <c r="G1322" s="8">
        <v>45763</v>
      </c>
      <c r="H1322" s="5">
        <v>422983</v>
      </c>
    </row>
    <row r="1323" spans="1:8" x14ac:dyDescent="0.2">
      <c r="A1323" s="8">
        <v>45772</v>
      </c>
      <c r="B1323" s="5">
        <v>241</v>
      </c>
      <c r="C1323" s="8">
        <v>45791</v>
      </c>
      <c r="D1323" s="5">
        <v>6713270</v>
      </c>
      <c r="E1323" s="8">
        <v>45770</v>
      </c>
      <c r="F1323" s="5">
        <v>3256734</v>
      </c>
      <c r="G1323" s="8">
        <v>45770</v>
      </c>
      <c r="H1323" s="5">
        <v>606632</v>
      </c>
    </row>
    <row r="1324" spans="1:8" x14ac:dyDescent="0.2">
      <c r="A1324" s="8">
        <v>45779</v>
      </c>
      <c r="B1324" s="5">
        <v>229</v>
      </c>
      <c r="C1324" s="8">
        <v>45798</v>
      </c>
      <c r="D1324" s="5">
        <v>6688726</v>
      </c>
      <c r="E1324" s="8">
        <v>45777</v>
      </c>
      <c r="F1324" s="5">
        <v>3219214</v>
      </c>
      <c r="G1324" s="8">
        <v>45777</v>
      </c>
      <c r="H1324" s="5">
        <v>595741</v>
      </c>
    </row>
    <row r="1325" spans="1:8" x14ac:dyDescent="0.2">
      <c r="A1325" s="8">
        <v>45786</v>
      </c>
      <c r="B1325" s="5">
        <v>228</v>
      </c>
      <c r="C1325" s="8">
        <v>45805</v>
      </c>
      <c r="D1325" s="5">
        <v>6673244</v>
      </c>
      <c r="E1325" s="8">
        <v>45784</v>
      </c>
      <c r="F1325" s="5">
        <v>3218636</v>
      </c>
      <c r="G1325" s="8">
        <v>45784</v>
      </c>
      <c r="H1325" s="5">
        <v>583727</v>
      </c>
    </row>
    <row r="1326" spans="1:8" x14ac:dyDescent="0.2">
      <c r="A1326" s="8">
        <v>45793</v>
      </c>
      <c r="B1326" s="5">
        <v>226</v>
      </c>
      <c r="C1326" s="8">
        <v>45812</v>
      </c>
      <c r="D1326" s="5">
        <v>6672885</v>
      </c>
      <c r="E1326" s="8">
        <v>45791</v>
      </c>
      <c r="F1326" s="5">
        <v>3235723</v>
      </c>
      <c r="G1326" s="8">
        <v>45791</v>
      </c>
      <c r="H1326" s="5">
        <v>575846</v>
      </c>
    </row>
    <row r="1327" spans="1:8" x14ac:dyDescent="0.2">
      <c r="A1327" s="8">
        <v>45800</v>
      </c>
      <c r="B1327" s="5">
        <v>239</v>
      </c>
      <c r="C1327" s="8">
        <v>45819</v>
      </c>
      <c r="D1327" s="5">
        <v>6677155</v>
      </c>
      <c r="E1327" s="8">
        <v>45798</v>
      </c>
      <c r="F1327" s="5">
        <v>3289469</v>
      </c>
      <c r="G1327" s="8">
        <v>45798</v>
      </c>
      <c r="H1327" s="5">
        <v>503055</v>
      </c>
    </row>
    <row r="1328" spans="1:8" x14ac:dyDescent="0.2">
      <c r="A1328" s="8">
        <v>45807</v>
      </c>
      <c r="B1328" s="5">
        <v>248</v>
      </c>
      <c r="C1328" s="8">
        <v>45826</v>
      </c>
      <c r="D1328" s="5">
        <v>6681056</v>
      </c>
      <c r="E1328" s="8">
        <v>45805</v>
      </c>
      <c r="F1328" s="5">
        <v>3270661</v>
      </c>
      <c r="G1328" s="8">
        <v>45805</v>
      </c>
      <c r="H1328" s="5">
        <v>467204</v>
      </c>
    </row>
    <row r="1329" spans="1:8" x14ac:dyDescent="0.2">
      <c r="A1329" s="8">
        <v>45814</v>
      </c>
      <c r="B1329" s="5">
        <v>250</v>
      </c>
      <c r="C1329" s="8">
        <v>45833</v>
      </c>
      <c r="D1329" s="5">
        <v>6662200</v>
      </c>
      <c r="E1329" s="8">
        <v>45812</v>
      </c>
      <c r="F1329" s="5">
        <v>3294381</v>
      </c>
      <c r="G1329" s="8">
        <v>45812</v>
      </c>
      <c r="H1329" s="5">
        <v>378947</v>
      </c>
    </row>
    <row r="1330" spans="1:8" x14ac:dyDescent="0.2">
      <c r="A1330" s="8">
        <v>45821</v>
      </c>
      <c r="B1330" s="5">
        <v>246</v>
      </c>
      <c r="C1330" s="8">
        <v>45840</v>
      </c>
      <c r="D1330" s="5">
        <v>6659598</v>
      </c>
      <c r="E1330" s="8">
        <v>45819</v>
      </c>
      <c r="F1330" s="5">
        <v>3407108</v>
      </c>
      <c r="G1330" s="8">
        <v>45819</v>
      </c>
      <c r="H1330" s="5">
        <v>332907</v>
      </c>
    </row>
    <row r="1331" spans="1:8" x14ac:dyDescent="0.2">
      <c r="A1331" s="8">
        <v>45828</v>
      </c>
      <c r="B1331" s="5">
        <v>237</v>
      </c>
      <c r="C1331" s="8">
        <v>45847</v>
      </c>
      <c r="D1331" s="5">
        <v>6661912</v>
      </c>
      <c r="E1331" s="8">
        <v>45826</v>
      </c>
      <c r="F1331" s="5">
        <v>3406366</v>
      </c>
      <c r="G1331" s="8">
        <v>45826</v>
      </c>
      <c r="H1331" s="5">
        <v>337762</v>
      </c>
    </row>
    <row r="1332" spans="1:8" x14ac:dyDescent="0.2">
      <c r="A1332" s="8">
        <v>45835</v>
      </c>
      <c r="B1332" s="5">
        <v>232</v>
      </c>
      <c r="C1332" s="8">
        <v>45854</v>
      </c>
      <c r="D1332" s="5">
        <v>6659273</v>
      </c>
      <c r="E1332" s="8">
        <v>45833</v>
      </c>
      <c r="F1332" s="5">
        <v>3369328</v>
      </c>
      <c r="G1332" s="8">
        <v>45833</v>
      </c>
      <c r="H1332" s="5">
        <v>364375</v>
      </c>
    </row>
    <row r="1333" spans="1:8" x14ac:dyDescent="0.2">
      <c r="A1333" s="8">
        <v>45842</v>
      </c>
      <c r="B1333" s="5">
        <v>228</v>
      </c>
      <c r="C1333" s="8">
        <v>45861</v>
      </c>
      <c r="D1333" s="5">
        <v>6657715</v>
      </c>
      <c r="E1333" s="8">
        <v>45840</v>
      </c>
      <c r="F1333" s="5">
        <v>3225980</v>
      </c>
      <c r="G1333" s="8">
        <v>45840</v>
      </c>
      <c r="H1333" s="5">
        <v>359516</v>
      </c>
    </row>
    <row r="1334" spans="1:8" x14ac:dyDescent="0.2">
      <c r="A1334" s="8">
        <v>45849</v>
      </c>
      <c r="B1334" s="5">
        <v>221</v>
      </c>
      <c r="C1334" s="8">
        <v>45868</v>
      </c>
      <c r="D1334" s="5">
        <v>6642578</v>
      </c>
      <c r="E1334" s="8">
        <v>45847</v>
      </c>
      <c r="F1334" s="5">
        <v>3330249</v>
      </c>
      <c r="G1334" s="8">
        <v>45847</v>
      </c>
      <c r="H1334" s="5">
        <v>319889</v>
      </c>
    </row>
    <row r="1335" spans="1:8" x14ac:dyDescent="0.2">
      <c r="A1335" s="8">
        <v>45856</v>
      </c>
      <c r="B1335" s="5">
        <v>217</v>
      </c>
      <c r="C1335" s="8">
        <v>45875</v>
      </c>
      <c r="D1335" s="5">
        <v>6640843</v>
      </c>
      <c r="E1335" s="8">
        <v>45854</v>
      </c>
      <c r="F1335" s="5">
        <v>3398822</v>
      </c>
      <c r="G1335" s="8">
        <v>45854</v>
      </c>
      <c r="H1335" s="5">
        <v>296247</v>
      </c>
    </row>
    <row r="1336" spans="1:8" x14ac:dyDescent="0.2">
      <c r="A1336" s="8">
        <v>45863</v>
      </c>
      <c r="B1336" s="5">
        <v>219</v>
      </c>
      <c r="E1336" s="8">
        <v>45861</v>
      </c>
      <c r="F1336" s="5">
        <v>3362277</v>
      </c>
      <c r="G1336" s="8">
        <v>45861</v>
      </c>
      <c r="H1336" s="5">
        <v>323176</v>
      </c>
    </row>
    <row r="1337" spans="1:8" x14ac:dyDescent="0.2">
      <c r="A1337" s="8">
        <v>45870</v>
      </c>
      <c r="B1337" s="5">
        <v>226</v>
      </c>
      <c r="E1337" s="8">
        <v>45868</v>
      </c>
      <c r="F1337" s="5">
        <v>3347414</v>
      </c>
      <c r="G1337" s="8">
        <v>45868</v>
      </c>
      <c r="H1337" s="5">
        <v>370507</v>
      </c>
    </row>
    <row r="1338" spans="1:8" x14ac:dyDescent="0.2">
      <c r="E1338" s="8">
        <v>45875</v>
      </c>
      <c r="F1338" s="5">
        <v>3332492</v>
      </c>
      <c r="G1338" s="8">
        <v>45875</v>
      </c>
      <c r="H1338" s="5">
        <v>421043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9"/>
  <sheetViews>
    <sheetView workbookViewId="0">
      <selection activeCell="G5" sqref="G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_xll.BDH(B2,"PX_LAST","2000-01-01",TODAY()-1,"cols=2;rows=307")</f>
        <v>36556</v>
      </c>
      <c r="B3" s="5">
        <v>56.7</v>
      </c>
      <c r="C3" s="8">
        <f ca="1">_xll.BDH(D2,"PX_LAST","2000-01-01",TODAY()-1,"cols=2;rows=307")</f>
        <v>36556</v>
      </c>
      <c r="D3" s="5">
        <v>60.4</v>
      </c>
      <c r="E3" s="8">
        <f ca="1">_xll.BDH(F2,"PX_LAST","2000-01-01",TODAY()-1,"cols=2;rows=307")</f>
        <v>36556</v>
      </c>
      <c r="F3" s="5">
        <v>72.400000000000006</v>
      </c>
      <c r="G3" s="8">
        <f ca="1">_xll.BDH(H2,"PX_LAST","2000-01-01",TODAY()-1,"cols=2;rows=307")</f>
        <v>36556</v>
      </c>
      <c r="H3" s="5">
        <v>56.6</v>
      </c>
      <c r="I3" s="8">
        <f ca="1">_xll.BDH(J2,"PX_LAST","2000-01-01",TODAY()-1,"cols=2;rows=36")</f>
        <v>44804</v>
      </c>
      <c r="J3" s="5">
        <v>51.5</v>
      </c>
      <c r="K3" s="8">
        <f ca="1">_xll.BDH(L2,"PX_LAST","2000-01-01",TODAY()-1,"cols=2;rows=36")</f>
        <v>44804</v>
      </c>
      <c r="L3" s="5">
        <v>44.6</v>
      </c>
      <c r="M3" s="8">
        <f ca="1">_xll.BDH(N2,"PX_LAST","2000-01-01",TODAY()-1,"cols=2;rows=36")</f>
        <v>44804</v>
      </c>
      <c r="N3" s="5">
        <v>43.7</v>
      </c>
      <c r="O3" s="8">
        <f ca="1">_xll.BDH(P2,"PX_LAST","2000-01-01",TODAY()-1,"cols=2;rows=307")</f>
        <v>36556</v>
      </c>
      <c r="P3" s="5">
        <v>58.8</v>
      </c>
      <c r="Q3" s="8">
        <f ca="1">_xll.BDH(R2,"PX_LAST","2000-01-01",TODAY()-1,"cols=2;rows=289")</f>
        <v>37103</v>
      </c>
      <c r="R3" s="5">
        <v>-13.3</v>
      </c>
      <c r="S3" s="8">
        <f ca="1">_xll.BDH(T2,"PX_LAST","2000-01-01",TODAY()-1,"cols=2;rows=289")</f>
        <v>37103</v>
      </c>
      <c r="T3" s="5">
        <v>-16</v>
      </c>
      <c r="U3" s="8">
        <f ca="1">_xll.BDH(V2,"PX_LAST","2000-01-01",TODAY()-1,"cols=2;rows=254")</f>
        <v>38168</v>
      </c>
      <c r="V3" s="5">
        <v>47.9</v>
      </c>
      <c r="W3" s="8">
        <f ca="1">_xll.BDH(X2,"PX_LAST","2000-01-01",TODAY()-1,"cols=2;rows=251")</f>
        <v>38260</v>
      </c>
      <c r="X3" s="5">
        <v>49.2</v>
      </c>
      <c r="Y3" s="8">
        <f ca="1">_xll.BDH(Z2,"PX_LAST","2000-01-01",TODAY()-1,"cols=2;rows=307")</f>
        <v>36556</v>
      </c>
      <c r="Z3" s="5">
        <v>11.2</v>
      </c>
      <c r="AA3" s="8">
        <f ca="1">_xll.BDH(AB2,"PX_LAST","2000-01-01",TODAY()-1,"cols=2;rows=307")</f>
        <v>36556</v>
      </c>
      <c r="AB3" s="5">
        <v>10</v>
      </c>
      <c r="AC3" s="8">
        <f ca="1">_xll.BDH(AD2,"PX_LAST","2000-01-01",TODAY()-1,"cols=2;rows=176")</f>
        <v>40543</v>
      </c>
      <c r="AD3" s="5">
        <v>4</v>
      </c>
      <c r="AE3" s="8">
        <f ca="1">_xll.BDH(AF2,"PX_LAST","2000-01-01",TODAY()-1,"cols=2;rows=307")</f>
        <v>36556</v>
      </c>
      <c r="AF3" s="5">
        <v>112</v>
      </c>
      <c r="AG3" s="8">
        <f ca="1">_xll.BDH(AH2,"PX_LAST","2000-01-01",TODAY()-1,"cols=2;rows=307")</f>
        <v>36556</v>
      </c>
      <c r="AH3" s="5">
        <v>144.69999999999999</v>
      </c>
      <c r="AI3" s="8">
        <f ca="1">_xll.BDH(AJ2,"PX_LAST","2000-01-01",TODAY()-1,"cols=2;rows=306")</f>
        <v>36556</v>
      </c>
      <c r="AJ3" s="5">
        <v>103.4</v>
      </c>
      <c r="AK3" s="8">
        <f ca="1">_xll.BDH(AL2,"PX_LAST","2000-01-01",TODAY()-1,"cols=2;rows=307")</f>
        <v>36556</v>
      </c>
      <c r="AL3" s="5">
        <v>228</v>
      </c>
      <c r="AM3" s="8">
        <f ca="1">_xll.BDH(AN2,"PX_LAST","2000-01-01",TODAY()-1,"cols=2;rows=307")</f>
        <v>36556</v>
      </c>
      <c r="AN3" s="5">
        <v>129003</v>
      </c>
      <c r="AO3" s="8">
        <f ca="1">_xll.BDH(AP2,"PX_LAST","2000-01-01",TODAY()-1,"cols=2;rows=186")</f>
        <v>40237</v>
      </c>
      <c r="AP3" s="5">
        <v>-483</v>
      </c>
      <c r="AQ3" s="8">
        <f ca="1">_xll.BDH(AR2,"PX_LAST","2000-01-01",TODAY()-1,"cols=2;rows=307")</f>
        <v>36556</v>
      </c>
      <c r="AR3" s="5">
        <v>4</v>
      </c>
      <c r="AS3" s="8">
        <f ca="1">_xll.BDH(AT2,"PX_LAST","2000-01-01",TODAY()-1,"cols=2;rows=233")</f>
        <v>38807</v>
      </c>
      <c r="AT3" s="5">
        <v>34.200000000000003</v>
      </c>
      <c r="AU3" s="8">
        <f ca="1">_xll.BDH(AV2,"PX_LAST","2000-01-01",TODAY()-1,"cols=2;rows=306")</f>
        <v>36556</v>
      </c>
      <c r="AV3" s="5">
        <v>-0.6</v>
      </c>
      <c r="AW3" s="8">
        <f ca="1">_xll.BDH(AX2,"PX_LAST","2000-01-01",TODAY()-1,"cols=2;rows=306")</f>
        <v>36556</v>
      </c>
      <c r="AX3" s="5">
        <v>0</v>
      </c>
      <c r="AY3" s="8">
        <f ca="1">_xll.BDH(AZ2,"PX_LAST","2000-01-01",TODAY()-1,"cols=2;rows=306")</f>
        <v>36556</v>
      </c>
      <c r="AZ3" s="5">
        <v>-0.08</v>
      </c>
      <c r="BA3" s="8">
        <f ca="1">_xll.BDH(BB2,"PX_LAST","2000-01-01",TODAY()-1,"cols=2;rows=306")</f>
        <v>36556</v>
      </c>
      <c r="BB3" s="5">
        <v>8925</v>
      </c>
      <c r="BC3" s="8">
        <f ca="1">_xll.BDH(BD2,"PX_LAST","2000-01-01",TODAY()-1,"cols=2;rows=305")</f>
        <v>36556</v>
      </c>
      <c r="BD3" s="5">
        <v>9.1</v>
      </c>
      <c r="BE3" s="8">
        <f ca="1">_xll.BDH(BF2,"PX_LAST","2000-01-01",TODAY()-1,"cols=2;rows=307")</f>
        <v>36556</v>
      </c>
      <c r="BF3" s="5">
        <v>18.3</v>
      </c>
      <c r="BG3" s="8">
        <f ca="1">_xll.BDH(BH2,"PX_LAST","2000-01-01",TODAY()-1,"cols=2;rows=307")</f>
        <v>36556</v>
      </c>
      <c r="BH3" s="5">
        <v>18.114000000000001</v>
      </c>
      <c r="BI3" s="8">
        <f ca="1">_xll.BDH(BJ2,"PX_LAST","2000-01-01",TODAY()-1,"cols=2;rows=306")</f>
        <v>36556</v>
      </c>
      <c r="BJ3" s="5">
        <v>8.9</v>
      </c>
      <c r="BK3" s="8">
        <f ca="1">_xll.BDH(BL2,"PX_LAST","2000-01-01",TODAY()-1,"cols=2;rows=306")</f>
        <v>36556</v>
      </c>
      <c r="BL3" s="5">
        <v>-0.7</v>
      </c>
      <c r="BM3" s="8">
        <f ca="1">_xll.BDH(BN2,"PX_LAST","2000-01-01",TODAY()-1,"cols=2;rows=305")</f>
        <v>36556</v>
      </c>
      <c r="BN3" s="5">
        <v>12.59</v>
      </c>
      <c r="BO3" s="8">
        <f ca="1">_xll.BDH(BP2,"PX_LAST","2000-01-01",TODAY()-1,"cols=2;rows=306")</f>
        <v>36556</v>
      </c>
      <c r="BP3" s="5">
        <v>0.9</v>
      </c>
      <c r="BQ3" s="8">
        <f ca="1">_xll.BDH(BR2,"PX_LAST","2000-01-01",TODAY()-1,"cols=2;rows=306")</f>
        <v>36556</v>
      </c>
      <c r="BR3" s="5">
        <v>1636</v>
      </c>
      <c r="BS3" s="8">
        <f ca="1">_xll.BDH(BT2,"PX_LAST","2000-01-01",TODAY()-1,"cols=2;rows=306")</f>
        <v>36556</v>
      </c>
      <c r="BT3" s="5">
        <v>1727</v>
      </c>
      <c r="BU3" s="8">
        <f ca="1">_xll.BDH(BV2,"PX_LAST","2000-01-01",TODAY()-1,"cols=2;rows=306")</f>
        <v>36556</v>
      </c>
      <c r="BV3" s="5">
        <v>2.95</v>
      </c>
      <c r="BW3" s="8">
        <f ca="1">_xll.BDH(BX2,"PX_LAST","2000-01-01",TODAY()-1,"cols=2;rows=306")</f>
        <v>36556</v>
      </c>
      <c r="BX3" s="5">
        <v>873</v>
      </c>
      <c r="BY3" s="8">
        <f ca="1">_xll.BDH(BZ2,"PX_LAST","2000-01-01",TODAY()-1,"cols=2;rows=306")</f>
        <v>36556</v>
      </c>
      <c r="BZ3" s="5">
        <v>9.6</v>
      </c>
      <c r="CA3" s="8">
        <f ca="1">_xll.BDH(CB2,"PX_LAST","2000-01-01",TODAY()-1,"cols=2;rows=306")</f>
        <v>36556</v>
      </c>
      <c r="CB3" s="5">
        <v>19.899999999999999</v>
      </c>
      <c r="CC3" s="8">
        <f ca="1">_xll.BDH(CD2,"PX_LAST","2000-01-01",TODAY()-1,"cols=2;rows=306")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_xll.BDH(CH2,"PX_LAST","2000-01-01",TODAY()-1,"cols=2;rows=306")</f>
        <v>36556</v>
      </c>
      <c r="CH3" s="5">
        <v>1.9</v>
      </c>
      <c r="CI3" s="8">
        <f ca="1">_xll.BDH(CJ2,"PX_LAST","2000-01-01",TODAY()-1,"cols=2;rows=306")</f>
        <v>36556</v>
      </c>
      <c r="CJ3" s="5">
        <v>2.6</v>
      </c>
      <c r="CK3" s="8">
        <f ca="1">_xll.BDH(CL2,"PX_LAST","2000-01-01",TODAY()-1,"cols=2;rows=307")</f>
        <v>36528</v>
      </c>
      <c r="CL3" s="5">
        <v>4.82</v>
      </c>
      <c r="CM3" s="8">
        <f ca="1">_xll.BDH(CN2,"PX_LAST","2000-01-01",TODAY()-1,"cols=2;rows=306")</f>
        <v>36556</v>
      </c>
      <c r="CN3" s="5">
        <v>0.3</v>
      </c>
      <c r="CO3" s="8">
        <f ca="1">_xll.BDH(CP2,"PX_LAST","2000-01-01",TODAY()-1,"cols=2;rows=306")</f>
        <v>36556</v>
      </c>
      <c r="CP3" s="5">
        <v>0.3</v>
      </c>
      <c r="CQ3" s="8">
        <f ca="1">_xll.BDH(CR2,"PX_LAST","2000-01-01",TODAY()-1,"cols=2;rows=306")</f>
        <v>36556</v>
      </c>
      <c r="CR3" s="5">
        <v>2.7</v>
      </c>
      <c r="CS3" s="8">
        <f ca="1">_xll.BDH(CT2,"PX_LAST","2000-01-01",TODAY()-1,"cols=2;rows=306")</f>
        <v>36556</v>
      </c>
      <c r="CT3" s="5">
        <v>2</v>
      </c>
      <c r="CU3" s="8">
        <f ca="1">_xll.BDH(CV2,"PX_LAST","2000-01-01",TODAY()-1,"cols=2;rows=306")</f>
        <v>36556</v>
      </c>
      <c r="CV3" s="5">
        <v>1.53867</v>
      </c>
      <c r="CW3" s="8">
        <f ca="1">_xll.BDH(CX2,"PX_LAST","2000-01-01",TODAY()-1,"cols=2;rows=176")</f>
        <v>40512</v>
      </c>
      <c r="CX3" s="5">
        <v>2.6</v>
      </c>
      <c r="CY3" s="8">
        <f ca="1">_xll.BDH(CZ2,"PX_LAST","2000-01-01",TODAY()-1,"cols=2;rows=187")</f>
        <v>40178</v>
      </c>
      <c r="CZ3" s="5">
        <v>0.1</v>
      </c>
      <c r="DA3" s="8">
        <f ca="1">_xll.BDH(DB2,"PX_LAST","2000-01-01",TODAY()-1,"cols=2;rows=306")</f>
        <v>36556</v>
      </c>
      <c r="DB3" s="5">
        <v>1.2</v>
      </c>
      <c r="DC3" s="8">
        <f ca="1">_xll.BDH(DD2,"PX_LAST","2000-01-01",TODAY()-1,"cols=2;rows=306")</f>
        <v>36556</v>
      </c>
      <c r="DD3" s="5">
        <v>3.8</v>
      </c>
      <c r="DE3" s="8">
        <f ca="1">_xll.BDH(DF2,"PX_LAST","2000-01-01",TODAY()-1,"cols=2;rows=306")</f>
        <v>36556</v>
      </c>
      <c r="DF3" s="5">
        <v>0</v>
      </c>
      <c r="DG3" s="8">
        <f ca="1">_xll.BDH(DH2,"PX_LAST","2000-01-01",TODAY()-1,"cols=2;rows=306")</f>
        <v>36556</v>
      </c>
      <c r="DH3" s="5">
        <v>7.7</v>
      </c>
      <c r="DI3" s="8">
        <f ca="1">_xll.BDH(DJ2,"PX_LAST","2000-01-01",TODAY()-1,"cols=2;rows=306")</f>
        <v>36556</v>
      </c>
      <c r="DJ3" s="5">
        <v>5.4</v>
      </c>
      <c r="DK3" s="8">
        <f ca="1">_xll.BDH(DL2,"PX_LAST","2000-01-01",TODAY()-1,"cols=2;rows=306")</f>
        <v>36556</v>
      </c>
      <c r="DL3" s="5">
        <v>4.5</v>
      </c>
      <c r="DM3" s="8">
        <f ca="1">_xll.BDH(DN2,"PX_LAST","2000-01-01",TODAY()-1,"cols=2;rows=307")</f>
        <v>36556</v>
      </c>
      <c r="DN3" s="5">
        <v>4.9000000000000004</v>
      </c>
      <c r="DO3" s="8">
        <f ca="1">_xll.BDH(DP2,"PX_LAST","2000-01-01",TODAY()-1,"cols=2;rows=221")</f>
        <v>39172</v>
      </c>
      <c r="DP3" s="5">
        <v>3.4</v>
      </c>
      <c r="DQ3" s="8">
        <f ca="1">_xll.BDH(DR2,"PX_LAST","2000-01-01",TODAY()-1,"cols=2;rows=245")</f>
        <v>38383</v>
      </c>
      <c r="DR3" s="5">
        <v>9.1999999999999993</v>
      </c>
      <c r="DS3" s="8">
        <f ca="1">_xll.BDH(DT2,"PX_LAST","2000-01-01",TODAY()-1,"cols=2;rows=307")</f>
        <v>36556</v>
      </c>
      <c r="DT3" s="5">
        <v>24.05</v>
      </c>
      <c r="DU3" s="8">
        <f ca="1">_xll.BDH(DV2,"PX_LAST","2000-01-01",TODAY()-1,"cols=2;rows=306")</f>
        <v>36556</v>
      </c>
      <c r="DV3" s="5">
        <v>6</v>
      </c>
      <c r="DW3" s="8">
        <f ca="1">_xll.BDH(DX2,"PX_LAST","2000-01-01",TODAY()-1,"cols=2;rows=306")</f>
        <v>36556</v>
      </c>
      <c r="DX3" s="5">
        <v>2.2000000000000002</v>
      </c>
      <c r="DY3" s="8">
        <f ca="1">_xll.BDH(DZ2,"PX_LAST","2000-01-01",TODAY()-1,"cols=2;rows=306")</f>
        <v>36556</v>
      </c>
      <c r="DZ3" s="5">
        <v>85.9</v>
      </c>
      <c r="EA3" s="8">
        <f ca="1">_xll.BDH(EB2,"PX_LAST","2000-01-01",TODAY()-1,"cols=2;rows=306")</f>
        <v>36556</v>
      </c>
      <c r="EB3" s="5">
        <v>101.3763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44834</v>
      </c>
      <c r="J4" s="5">
        <v>52</v>
      </c>
      <c r="K4" s="8">
        <v>44834</v>
      </c>
      <c r="L4" s="5">
        <v>49.5</v>
      </c>
      <c r="M4" s="8">
        <v>44834</v>
      </c>
      <c r="N4" s="5">
        <v>49.3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110</v>
      </c>
      <c r="AM4" s="8">
        <v>36585</v>
      </c>
      <c r="AN4" s="5">
        <v>129089</v>
      </c>
      <c r="AO4" s="8">
        <v>40268</v>
      </c>
      <c r="AP4" s="5">
        <v>-466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9.1999999999999993</v>
      </c>
      <c r="BK4" s="8">
        <v>36585</v>
      </c>
      <c r="BL4" s="5">
        <v>1.6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3.48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5.9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101.31059999999999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44865</v>
      </c>
      <c r="J5" s="5">
        <v>50.4</v>
      </c>
      <c r="K5" s="8">
        <v>44865</v>
      </c>
      <c r="L5" s="5">
        <v>48.2</v>
      </c>
      <c r="M5" s="8">
        <v>44865</v>
      </c>
      <c r="N5" s="5">
        <v>47.8</v>
      </c>
      <c r="O5" s="8">
        <v>36616</v>
      </c>
      <c r="P5" s="5">
        <v>56.1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2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483</v>
      </c>
      <c r="AM5" s="8">
        <v>36616</v>
      </c>
      <c r="AN5" s="5">
        <v>129088</v>
      </c>
      <c r="AO5" s="8">
        <v>40298</v>
      </c>
      <c r="AP5" s="5">
        <v>94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8.6999999999999993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9.9</v>
      </c>
      <c r="BK5" s="8">
        <v>36616</v>
      </c>
      <c r="BL5" s="5">
        <v>1.3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4.58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5.9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101.21420000000001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44895</v>
      </c>
      <c r="J6" s="5">
        <v>47.7</v>
      </c>
      <c r="K6" s="8">
        <v>44895</v>
      </c>
      <c r="L6" s="5">
        <v>46.4</v>
      </c>
      <c r="M6" s="8">
        <v>44895</v>
      </c>
      <c r="N6" s="5">
        <v>46.2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160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8.3000000000000007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7.1</v>
      </c>
      <c r="BK6" s="8">
        <v>36646</v>
      </c>
      <c r="BL6" s="5">
        <v>-1.8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4.22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5.3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101.096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44926</v>
      </c>
      <c r="J7" s="5">
        <v>46.2</v>
      </c>
      <c r="K7" s="8">
        <v>44926</v>
      </c>
      <c r="L7" s="5">
        <v>45</v>
      </c>
      <c r="M7" s="8">
        <v>44926</v>
      </c>
      <c r="N7" s="5">
        <v>44.7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2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222</v>
      </c>
      <c r="AM7" s="8">
        <v>36677</v>
      </c>
      <c r="AN7" s="5">
        <v>129254</v>
      </c>
      <c r="AO7" s="8">
        <v>40359</v>
      </c>
      <c r="AP7" s="5">
        <v>69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6.4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7.1</v>
      </c>
      <c r="BK7" s="8">
        <v>36677</v>
      </c>
      <c r="BL7" s="5">
        <v>0.7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2.93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5.2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3.2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100.9499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44957</v>
      </c>
      <c r="J8" s="5">
        <v>46.9</v>
      </c>
      <c r="K8" s="8">
        <v>44957</v>
      </c>
      <c r="L8" s="5">
        <v>46.8</v>
      </c>
      <c r="M8" s="8">
        <v>44957</v>
      </c>
      <c r="N8" s="5">
        <v>46.8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-43</v>
      </c>
      <c r="AM8" s="8">
        <v>36707</v>
      </c>
      <c r="AN8" s="5">
        <v>129306</v>
      </c>
      <c r="AO8" s="8">
        <v>40390</v>
      </c>
      <c r="AP8" s="5">
        <v>152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7.4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7.4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2.79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100.785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44985</v>
      </c>
      <c r="J9" s="5">
        <v>47.3</v>
      </c>
      <c r="K9" s="8">
        <v>44985</v>
      </c>
      <c r="L9" s="5">
        <v>50.1</v>
      </c>
      <c r="M9" s="8">
        <v>44985</v>
      </c>
      <c r="N9" s="5">
        <v>50.6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166</v>
      </c>
      <c r="AM9" s="8">
        <v>36738</v>
      </c>
      <c r="AN9" s="5">
        <v>129452</v>
      </c>
      <c r="AO9" s="8">
        <v>40421</v>
      </c>
      <c r="AP9" s="5">
        <v>99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5.7</v>
      </c>
      <c r="BK9" s="8">
        <v>36738</v>
      </c>
      <c r="BL9" s="5">
        <v>-0.8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4.8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100.602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45016</v>
      </c>
      <c r="J10" s="5">
        <v>49.2</v>
      </c>
      <c r="K10" s="8">
        <v>45016</v>
      </c>
      <c r="L10" s="5">
        <v>52.3</v>
      </c>
      <c r="M10" s="8">
        <v>45016</v>
      </c>
      <c r="N10" s="5">
        <v>52.6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6</v>
      </c>
      <c r="AM10" s="8">
        <v>36769</v>
      </c>
      <c r="AN10" s="5">
        <v>129318</v>
      </c>
      <c r="AO10" s="8">
        <v>40451</v>
      </c>
      <c r="AP10" s="5">
        <v>176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5.0999999999999996</v>
      </c>
      <c r="BK10" s="8">
        <v>36769</v>
      </c>
      <c r="BL10" s="5">
        <v>0.5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4.8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3.2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100.3867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45046</v>
      </c>
      <c r="J11" s="5">
        <v>50.2</v>
      </c>
      <c r="K11" s="8">
        <v>45046</v>
      </c>
      <c r="L11" s="5">
        <v>53.4</v>
      </c>
      <c r="M11" s="8">
        <v>45046</v>
      </c>
      <c r="N11" s="5">
        <v>53.6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104</v>
      </c>
      <c r="AM11" s="8">
        <v>36799</v>
      </c>
      <c r="AN11" s="5">
        <v>129391</v>
      </c>
      <c r="AO11" s="8">
        <v>40482</v>
      </c>
      <c r="AP11" s="5">
        <v>129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6.1</v>
      </c>
      <c r="BK11" s="8">
        <v>36799</v>
      </c>
      <c r="BL11" s="5">
        <v>1.4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100.136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45077</v>
      </c>
      <c r="J12" s="5">
        <v>48.4</v>
      </c>
      <c r="K12" s="8">
        <v>45077</v>
      </c>
      <c r="L12" s="5">
        <v>54.3</v>
      </c>
      <c r="M12" s="8">
        <v>45077</v>
      </c>
      <c r="N12" s="5">
        <v>54.9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0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14</v>
      </c>
      <c r="AM12" s="8">
        <v>36830</v>
      </c>
      <c r="AN12" s="5">
        <v>129895</v>
      </c>
      <c r="AO12" s="8">
        <v>40512</v>
      </c>
      <c r="AP12" s="5">
        <v>130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4.2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6.1</v>
      </c>
      <c r="BK12" s="8">
        <v>36830</v>
      </c>
      <c r="BL12" s="5">
        <v>-0.1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2.48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4.9000000000000004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2.8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99.833600000000004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45107</v>
      </c>
      <c r="J13" s="5">
        <v>46.3</v>
      </c>
      <c r="K13" s="8">
        <v>45107</v>
      </c>
      <c r="L13" s="5">
        <v>53.2</v>
      </c>
      <c r="M13" s="8">
        <v>45107</v>
      </c>
      <c r="N13" s="5">
        <v>54.4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204</v>
      </c>
      <c r="AM13" s="8">
        <v>36860</v>
      </c>
      <c r="AN13" s="5">
        <v>129953</v>
      </c>
      <c r="AO13" s="8">
        <v>40543</v>
      </c>
      <c r="AP13" s="5">
        <v>103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-0.6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1.22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2.9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99.489699999999999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45138</v>
      </c>
      <c r="J14" s="5">
        <v>49</v>
      </c>
      <c r="K14" s="8">
        <v>45138</v>
      </c>
      <c r="L14" s="5">
        <v>52</v>
      </c>
      <c r="M14" s="8">
        <v>45138</v>
      </c>
      <c r="N14" s="5">
        <v>52.3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2</v>
      </c>
      <c r="AC14" s="8">
        <v>40877</v>
      </c>
      <c r="AD14" s="5">
        <v>8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160</v>
      </c>
      <c r="AM14" s="8">
        <v>36891</v>
      </c>
      <c r="AN14" s="5">
        <v>130513</v>
      </c>
      <c r="AO14" s="8">
        <v>40574</v>
      </c>
      <c r="AP14" s="5">
        <v>259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2.9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1.9</v>
      </c>
      <c r="BK14" s="8">
        <v>36891</v>
      </c>
      <c r="BL14" s="5">
        <v>-0.2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0.47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2.9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99.119500000000002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45169</v>
      </c>
      <c r="J15" s="5">
        <v>47.9</v>
      </c>
      <c r="K15" s="8">
        <v>45169</v>
      </c>
      <c r="L15" s="5">
        <v>50.2</v>
      </c>
      <c r="M15" s="8">
        <v>45169</v>
      </c>
      <c r="N15" s="5">
        <v>50.5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-13</v>
      </c>
      <c r="AM15" s="8">
        <v>36922</v>
      </c>
      <c r="AN15" s="5">
        <v>130245</v>
      </c>
      <c r="AO15" s="8">
        <v>40602</v>
      </c>
      <c r="AP15" s="5">
        <v>276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1.1000000000000001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4.3</v>
      </c>
      <c r="BK15" s="8">
        <v>36922</v>
      </c>
      <c r="BL15" s="5">
        <v>1.7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-0.55000000000000004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98.781899999999993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45199</v>
      </c>
      <c r="J16" s="5">
        <v>49.8</v>
      </c>
      <c r="K16" s="8">
        <v>45199</v>
      </c>
      <c r="L16" s="5">
        <v>50.2</v>
      </c>
      <c r="M16" s="8">
        <v>45199</v>
      </c>
      <c r="N16" s="5">
        <v>50.1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85</v>
      </c>
      <c r="AM16" s="8">
        <v>36950</v>
      </c>
      <c r="AN16" s="5">
        <v>130317</v>
      </c>
      <c r="AO16" s="8">
        <v>40633</v>
      </c>
      <c r="AP16" s="5">
        <v>260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2.6</v>
      </c>
      <c r="BK16" s="8">
        <v>36950</v>
      </c>
      <c r="BL16" s="5">
        <v>-0.1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-0.59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98.523300000000006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45230</v>
      </c>
      <c r="J17" s="5">
        <v>50</v>
      </c>
      <c r="K17" s="8">
        <v>45230</v>
      </c>
      <c r="L17" s="5">
        <v>50.7</v>
      </c>
      <c r="M17" s="8">
        <v>45230</v>
      </c>
      <c r="N17" s="5">
        <v>50.6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-37</v>
      </c>
      <c r="AM17" s="8">
        <v>36981</v>
      </c>
      <c r="AN17" s="5">
        <v>130245</v>
      </c>
      <c r="AO17" s="8">
        <v>40663</v>
      </c>
      <c r="AP17" s="5">
        <v>320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-1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0.3</v>
      </c>
      <c r="BK17" s="8">
        <v>36981</v>
      </c>
      <c r="BL17" s="5">
        <v>-1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-1.03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98.356399999999994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45260</v>
      </c>
      <c r="J18" s="5">
        <v>49.4</v>
      </c>
      <c r="K18" s="8">
        <v>45260</v>
      </c>
      <c r="L18" s="5">
        <v>50.7</v>
      </c>
      <c r="M18" s="8">
        <v>45260</v>
      </c>
      <c r="N18" s="5">
        <v>50.8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-294</v>
      </c>
      <c r="AM18" s="8">
        <v>37011</v>
      </c>
      <c r="AN18" s="5">
        <v>129636</v>
      </c>
      <c r="AO18" s="8">
        <v>40694</v>
      </c>
      <c r="AP18" s="5">
        <v>164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3.9</v>
      </c>
      <c r="BK18" s="8">
        <v>37011</v>
      </c>
      <c r="BL18" s="5">
        <v>1.7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-0.98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98.272999999999996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45291</v>
      </c>
      <c r="J19" s="5">
        <v>47.9</v>
      </c>
      <c r="K19" s="8">
        <v>45291</v>
      </c>
      <c r="L19" s="5">
        <v>50.9</v>
      </c>
      <c r="M19" s="8">
        <v>45291</v>
      </c>
      <c r="N19" s="5">
        <v>51.4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-21</v>
      </c>
      <c r="AC19" s="8">
        <v>41029</v>
      </c>
      <c r="AD19" s="5">
        <v>9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-48</v>
      </c>
      <c r="AM19" s="8">
        <v>37042</v>
      </c>
      <c r="AN19" s="5">
        <v>130005</v>
      </c>
      <c r="AO19" s="8">
        <v>40724</v>
      </c>
      <c r="AP19" s="5">
        <v>190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-0.3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0.5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-0.83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3.2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98.247299999999996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45322</v>
      </c>
      <c r="J20" s="5">
        <v>50.7</v>
      </c>
      <c r="K20" s="8">
        <v>45322</v>
      </c>
      <c r="L20" s="5">
        <v>52</v>
      </c>
      <c r="M20" s="8">
        <v>45322</v>
      </c>
      <c r="N20" s="5">
        <v>52.5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-110</v>
      </c>
      <c r="AM20" s="8">
        <v>37072</v>
      </c>
      <c r="AN20" s="5">
        <v>129666</v>
      </c>
      <c r="AO20" s="8">
        <v>40755</v>
      </c>
      <c r="AP20" s="5">
        <v>220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2.5</v>
      </c>
      <c r="BK20" s="8">
        <v>37072</v>
      </c>
      <c r="BL20" s="5">
        <v>-0.5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98.224699999999999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45351</v>
      </c>
      <c r="J21" s="5">
        <v>52.2</v>
      </c>
      <c r="K21" s="8">
        <v>45351</v>
      </c>
      <c r="L21" s="5">
        <v>52.5</v>
      </c>
      <c r="M21" s="8">
        <v>45351</v>
      </c>
      <c r="N21" s="5">
        <v>52.3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-128</v>
      </c>
      <c r="AM21" s="8">
        <v>37103</v>
      </c>
      <c r="AN21" s="5">
        <v>130144</v>
      </c>
      <c r="AO21" s="8">
        <v>40786</v>
      </c>
      <c r="AP21" s="5">
        <v>211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2.8</v>
      </c>
      <c r="BK21" s="8">
        <v>37103</v>
      </c>
      <c r="BL21" s="5">
        <v>-0.5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-0.45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3.3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98.180700000000002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45382</v>
      </c>
      <c r="J22" s="5">
        <v>51.9</v>
      </c>
      <c r="K22" s="8">
        <v>45382</v>
      </c>
      <c r="L22" s="5">
        <v>52.1</v>
      </c>
      <c r="M22" s="8">
        <v>45382</v>
      </c>
      <c r="N22" s="5">
        <v>51.7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-150</v>
      </c>
      <c r="AM22" s="8">
        <v>37134</v>
      </c>
      <c r="AN22" s="5">
        <v>129347</v>
      </c>
      <c r="AO22" s="8">
        <v>40816</v>
      </c>
      <c r="AP22" s="5">
        <v>277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3.3</v>
      </c>
      <c r="BK22" s="8">
        <v>37134</v>
      </c>
      <c r="BL22" s="5">
        <v>0.9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98.118300000000005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45412</v>
      </c>
      <c r="J23" s="5">
        <v>50</v>
      </c>
      <c r="K23" s="8">
        <v>45412</v>
      </c>
      <c r="L23" s="5">
        <v>51.3</v>
      </c>
      <c r="M23" s="8">
        <v>45412</v>
      </c>
      <c r="N23" s="5">
        <v>51.3</v>
      </c>
      <c r="O23" s="8">
        <v>37164</v>
      </c>
      <c r="P23" s="5">
        <v>47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-258</v>
      </c>
      <c r="AM23" s="8">
        <v>37164</v>
      </c>
      <c r="AN23" s="5">
        <v>129508</v>
      </c>
      <c r="AO23" s="8">
        <v>40847</v>
      </c>
      <c r="AP23" s="5">
        <v>127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-5.0999999999999996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-0.7</v>
      </c>
      <c r="BK23" s="8">
        <v>37164</v>
      </c>
      <c r="BL23" s="5">
        <v>-2.5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-1.72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3.5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98.078100000000006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45443</v>
      </c>
      <c r="J24" s="5">
        <v>51.3</v>
      </c>
      <c r="K24" s="8">
        <v>45443</v>
      </c>
      <c r="L24" s="5">
        <v>54.5</v>
      </c>
      <c r="M24" s="8">
        <v>45443</v>
      </c>
      <c r="N24" s="5">
        <v>54.8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-311</v>
      </c>
      <c r="AM24" s="8">
        <v>37195</v>
      </c>
      <c r="AN24" s="5">
        <v>128777</v>
      </c>
      <c r="AO24" s="8">
        <v>40877</v>
      </c>
      <c r="AP24" s="5">
        <v>188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-2.6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6.8</v>
      </c>
      <c r="BK24" s="8">
        <v>37195</v>
      </c>
      <c r="BL24" s="5">
        <v>7.4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-2.02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3.7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98.129599999999996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45473</v>
      </c>
      <c r="J25" s="5">
        <v>51.6</v>
      </c>
      <c r="K25" s="8">
        <v>45473</v>
      </c>
      <c r="L25" s="5">
        <v>54.8</v>
      </c>
      <c r="M25" s="8">
        <v>45473</v>
      </c>
      <c r="N25" s="5">
        <v>55.3</v>
      </c>
      <c r="O25" s="8">
        <v>37225</v>
      </c>
      <c r="P25" s="5">
        <v>42.6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-308</v>
      </c>
      <c r="AM25" s="8">
        <v>37225</v>
      </c>
      <c r="AN25" s="5">
        <v>128774</v>
      </c>
      <c r="AO25" s="8">
        <v>40908</v>
      </c>
      <c r="AP25" s="5">
        <v>126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4.2</v>
      </c>
      <c r="BK25" s="8">
        <v>37225</v>
      </c>
      <c r="BL25" s="5">
        <v>-3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-0.53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98.2988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45504</v>
      </c>
      <c r="J26" s="5">
        <v>49.6</v>
      </c>
      <c r="K26" s="8">
        <v>45504</v>
      </c>
      <c r="L26" s="5">
        <v>54.3</v>
      </c>
      <c r="M26" s="8">
        <v>45504</v>
      </c>
      <c r="N26" s="5">
        <v>55</v>
      </c>
      <c r="O26" s="8">
        <v>37256</v>
      </c>
      <c r="P26" s="5">
        <v>42.7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-2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-161</v>
      </c>
      <c r="AM26" s="8">
        <v>37256</v>
      </c>
      <c r="AN26" s="5">
        <v>128874</v>
      </c>
      <c r="AO26" s="8">
        <v>40939</v>
      </c>
      <c r="AP26" s="5">
        <v>317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3</v>
      </c>
      <c r="BK26" s="8">
        <v>37256</v>
      </c>
      <c r="BL26" s="5">
        <v>-1.3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0.97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3.3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98.564400000000006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45535</v>
      </c>
      <c r="J27" s="5">
        <v>47.9</v>
      </c>
      <c r="K27" s="8">
        <v>45535</v>
      </c>
      <c r="L27" s="5">
        <v>54.6</v>
      </c>
      <c r="M27" s="8">
        <v>45535</v>
      </c>
      <c r="N27" s="5">
        <v>55.7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0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-124</v>
      </c>
      <c r="AM27" s="8">
        <v>37287</v>
      </c>
      <c r="AN27" s="5">
        <v>128747</v>
      </c>
      <c r="AO27" s="8">
        <v>40968</v>
      </c>
      <c r="AP27" s="5">
        <v>316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-3.6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1.6</v>
      </c>
      <c r="BK27" s="8">
        <v>37287</v>
      </c>
      <c r="BL27" s="5">
        <v>0.3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2.44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98.872200000000007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45565</v>
      </c>
      <c r="J28" s="5">
        <v>47.3</v>
      </c>
      <c r="K28" s="8">
        <v>45565</v>
      </c>
      <c r="L28" s="5">
        <v>54</v>
      </c>
      <c r="M28" s="8">
        <v>45565</v>
      </c>
      <c r="N28" s="5">
        <v>55.2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-123</v>
      </c>
      <c r="AM28" s="8">
        <v>37315</v>
      </c>
      <c r="AN28" s="5">
        <v>129762</v>
      </c>
      <c r="AO28" s="8">
        <v>40999</v>
      </c>
      <c r="AP28" s="5">
        <v>235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0.6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4.1100000000000003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3.4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99.163899999999998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45596</v>
      </c>
      <c r="J29" s="5">
        <v>48.5</v>
      </c>
      <c r="K29" s="8">
        <v>45596</v>
      </c>
      <c r="L29" s="5">
        <v>54.1</v>
      </c>
      <c r="M29" s="8">
        <v>45596</v>
      </c>
      <c r="N29" s="5">
        <v>55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5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-14</v>
      </c>
      <c r="AM29" s="8">
        <v>37346</v>
      </c>
      <c r="AN29" s="5">
        <v>129398</v>
      </c>
      <c r="AO29" s="8">
        <v>41029</v>
      </c>
      <c r="AP29" s="5">
        <v>235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3.1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99.383099999999999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45626</v>
      </c>
      <c r="J30" s="5">
        <v>49.7</v>
      </c>
      <c r="K30" s="8">
        <v>45626</v>
      </c>
      <c r="L30" s="5">
        <v>54.9</v>
      </c>
      <c r="M30" s="8">
        <v>45626</v>
      </c>
      <c r="N30" s="5">
        <v>56.1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14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-107</v>
      </c>
      <c r="AM30" s="8">
        <v>37376</v>
      </c>
      <c r="AN30" s="5">
        <v>129407</v>
      </c>
      <c r="AO30" s="8">
        <v>41060</v>
      </c>
      <c r="AP30" s="5">
        <v>106</v>
      </c>
      <c r="AQ30" s="8">
        <v>37376</v>
      </c>
      <c r="AR30" s="5">
        <v>5.9</v>
      </c>
      <c r="AS30" s="8">
        <v>39629</v>
      </c>
      <c r="AT30" s="5">
        <v>34.299999999999997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0.3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2.5</v>
      </c>
      <c r="BK30" s="8">
        <v>37376</v>
      </c>
      <c r="BL30" s="5">
        <v>1.1000000000000001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3.21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99.474000000000004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45657</v>
      </c>
      <c r="J31" s="5">
        <v>49.4</v>
      </c>
      <c r="K31" s="8">
        <v>45657</v>
      </c>
      <c r="L31" s="5">
        <v>55.4</v>
      </c>
      <c r="M31" s="8">
        <v>45657</v>
      </c>
      <c r="N31" s="5">
        <v>56.8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17</v>
      </c>
      <c r="AM31" s="8">
        <v>37407</v>
      </c>
      <c r="AN31" s="5">
        <v>129323</v>
      </c>
      <c r="AO31" s="8">
        <v>41090</v>
      </c>
      <c r="AP31" s="5">
        <v>211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-0.8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3.53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2.6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99.417299999999997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45688</v>
      </c>
      <c r="J32" s="5">
        <v>51.2</v>
      </c>
      <c r="K32" s="8">
        <v>45688</v>
      </c>
      <c r="L32" s="5">
        <v>52.7</v>
      </c>
      <c r="M32" s="8">
        <v>45688</v>
      </c>
      <c r="N32" s="5">
        <v>52.9</v>
      </c>
      <c r="O32" s="8">
        <v>37437</v>
      </c>
      <c r="P32" s="5">
        <v>57.1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41</v>
      </c>
      <c r="AM32" s="8">
        <v>37437</v>
      </c>
      <c r="AN32" s="5">
        <v>129423</v>
      </c>
      <c r="AO32" s="8">
        <v>41121</v>
      </c>
      <c r="AP32" s="5">
        <v>16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1.1000000000000001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2.2000000000000002</v>
      </c>
      <c r="BK32" s="8">
        <v>37437</v>
      </c>
      <c r="BL32" s="5">
        <v>0.5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3.17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99.221699999999998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45716</v>
      </c>
      <c r="J33" s="5">
        <v>52.7</v>
      </c>
      <c r="K33" s="8">
        <v>45716</v>
      </c>
      <c r="L33" s="5">
        <v>51.6</v>
      </c>
      <c r="M33" s="8">
        <v>45716</v>
      </c>
      <c r="N33" s="5">
        <v>51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-90</v>
      </c>
      <c r="AM33" s="8">
        <v>37468</v>
      </c>
      <c r="AN33" s="5">
        <v>129168</v>
      </c>
      <c r="AO33" s="8">
        <v>41152</v>
      </c>
      <c r="AP33" s="5">
        <v>122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1.8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4.0999999999999996</v>
      </c>
      <c r="BK33" s="8">
        <v>37468</v>
      </c>
      <c r="BL33" s="5">
        <v>1.3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98.939700000000002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45747</v>
      </c>
      <c r="J34" s="5">
        <v>50.2</v>
      </c>
      <c r="K34" s="8">
        <v>45747</v>
      </c>
      <c r="L34" s="5">
        <v>53.5</v>
      </c>
      <c r="M34" s="8">
        <v>45747</v>
      </c>
      <c r="N34" s="5">
        <v>54.4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-1</v>
      </c>
      <c r="AM34" s="8">
        <v>37499</v>
      </c>
      <c r="AN34" s="5">
        <v>129965</v>
      </c>
      <c r="AO34" s="8">
        <v>41182</v>
      </c>
      <c r="AP34" s="5">
        <v>154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3.7</v>
      </c>
      <c r="BK34" s="8">
        <v>37499</v>
      </c>
      <c r="BL34" s="5">
        <v>0.6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2.14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98.638599999999997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45777</v>
      </c>
      <c r="J35" s="5">
        <v>50.2</v>
      </c>
      <c r="K35" s="8">
        <v>45777</v>
      </c>
      <c r="L35" s="5">
        <v>50.6</v>
      </c>
      <c r="M35" s="8">
        <v>45777</v>
      </c>
      <c r="N35" s="5">
        <v>50.8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-79</v>
      </c>
      <c r="AM35" s="8">
        <v>37529</v>
      </c>
      <c r="AN35" s="5">
        <v>130103</v>
      </c>
      <c r="AO35" s="8">
        <v>41213</v>
      </c>
      <c r="AP35" s="5">
        <v>304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4.5999999999999996</v>
      </c>
      <c r="BK35" s="8">
        <v>37529</v>
      </c>
      <c r="BL35" s="5">
        <v>-1.7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1.76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98.359099999999998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45808</v>
      </c>
      <c r="J36" s="5">
        <v>52</v>
      </c>
      <c r="K36" s="8">
        <v>45808</v>
      </c>
      <c r="L36" s="5">
        <v>53</v>
      </c>
      <c r="M36" s="8">
        <v>45808</v>
      </c>
      <c r="N36" s="5">
        <v>53.7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-5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114</v>
      </c>
      <c r="AM36" s="8">
        <v>37560</v>
      </c>
      <c r="AN36" s="5">
        <v>129410</v>
      </c>
      <c r="AO36" s="8">
        <v>41243</v>
      </c>
      <c r="AP36" s="5">
        <v>298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1.7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-2</v>
      </c>
      <c r="BK36" s="8">
        <v>37560</v>
      </c>
      <c r="BL36" s="5">
        <v>0.7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0.45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2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98.139200000000002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45838</v>
      </c>
      <c r="J37" s="5">
        <v>52.9</v>
      </c>
      <c r="K37" s="8">
        <v>45838</v>
      </c>
      <c r="L37" s="5">
        <v>52.9</v>
      </c>
      <c r="M37" s="8">
        <v>45838</v>
      </c>
      <c r="N37" s="5">
        <v>52.9</v>
      </c>
      <c r="O37" s="8">
        <v>37590</v>
      </c>
      <c r="P37" s="5">
        <v>53.9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1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-1</v>
      </c>
      <c r="AM37" s="8">
        <v>37590</v>
      </c>
      <c r="AN37" s="5">
        <v>128920</v>
      </c>
      <c r="AO37" s="8">
        <v>41274</v>
      </c>
      <c r="AP37" s="5">
        <v>-131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1.2</v>
      </c>
      <c r="BK37" s="8">
        <v>37590</v>
      </c>
      <c r="BL37" s="5">
        <v>0.2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2.48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97.993799999999993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45869</v>
      </c>
      <c r="J38" s="5">
        <v>49.8</v>
      </c>
      <c r="K38" s="8">
        <v>45869</v>
      </c>
      <c r="L38" s="5">
        <v>55.1</v>
      </c>
      <c r="M38" s="8">
        <v>45869</v>
      </c>
      <c r="N38" s="5">
        <v>55.7</v>
      </c>
      <c r="O38" s="8">
        <v>37621</v>
      </c>
      <c r="P38" s="5">
        <v>53.3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-5</v>
      </c>
      <c r="AC38" s="8">
        <v>41608</v>
      </c>
      <c r="AD38" s="5">
        <v>2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-151</v>
      </c>
      <c r="AM38" s="8">
        <v>37621</v>
      </c>
      <c r="AN38" s="5">
        <v>129335</v>
      </c>
      <c r="AO38" s="8">
        <v>41305</v>
      </c>
      <c r="AP38" s="5">
        <v>459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3.7</v>
      </c>
      <c r="BK38" s="8">
        <v>37621</v>
      </c>
      <c r="BL38" s="5">
        <v>1.1000000000000001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2.2000000000000002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97.896299999999997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108</v>
      </c>
      <c r="AM39" s="8">
        <v>37652</v>
      </c>
      <c r="AN39" s="5">
        <v>130152</v>
      </c>
      <c r="AO39" s="8">
        <v>41333</v>
      </c>
      <c r="AP39" s="5">
        <v>180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4.2</v>
      </c>
      <c r="BK39" s="8">
        <v>37652</v>
      </c>
      <c r="BL39" s="5">
        <v>0.7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2.75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1.9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97.825299999999999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-132</v>
      </c>
      <c r="AM40" s="8">
        <v>37680</v>
      </c>
      <c r="AN40" s="5">
        <v>130524</v>
      </c>
      <c r="AO40" s="8">
        <v>41364</v>
      </c>
      <c r="AP40" s="5">
        <v>166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-0.21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97.791399999999996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4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-206</v>
      </c>
      <c r="AM41" s="8">
        <v>37711</v>
      </c>
      <c r="AN41" s="5">
        <v>130299</v>
      </c>
      <c r="AO41" s="8">
        <v>41394</v>
      </c>
      <c r="AP41" s="5">
        <v>43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3.6</v>
      </c>
      <c r="BK41" s="8">
        <v>37711</v>
      </c>
      <c r="BL41" s="5">
        <v>1.2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0.56999999999999995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1.8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97.826999999999998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-13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-63</v>
      </c>
      <c r="AM42" s="8">
        <v>37741</v>
      </c>
      <c r="AN42" s="5">
        <v>130481</v>
      </c>
      <c r="AO42" s="8">
        <v>41425</v>
      </c>
      <c r="AP42" s="5">
        <v>188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1.7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2.8</v>
      </c>
      <c r="BK42" s="8">
        <v>37741</v>
      </c>
      <c r="BL42" s="5">
        <v>0.3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0.68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97.959500000000006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24</v>
      </c>
      <c r="AM43" s="8">
        <v>37772</v>
      </c>
      <c r="AN43" s="5">
        <v>130279</v>
      </c>
      <c r="AO43" s="8">
        <v>41455</v>
      </c>
      <c r="AP43" s="5">
        <v>53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1.8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3.8</v>
      </c>
      <c r="BK43" s="8">
        <v>37772</v>
      </c>
      <c r="BL43" s="5">
        <v>0.2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2.31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98.182500000000005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55.1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-11</v>
      </c>
      <c r="AM44" s="8">
        <v>37802</v>
      </c>
      <c r="AN44" s="5">
        <v>130356</v>
      </c>
      <c r="AO44" s="8">
        <v>41486</v>
      </c>
      <c r="AP44" s="5">
        <v>175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2.9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4.7</v>
      </c>
      <c r="BK44" s="8">
        <v>37802</v>
      </c>
      <c r="BL44" s="5">
        <v>1.4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3.48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98.468800000000002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7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-1</v>
      </c>
      <c r="AM45" s="8">
        <v>37833</v>
      </c>
      <c r="AN45" s="5">
        <v>129913</v>
      </c>
      <c r="AO45" s="8">
        <v>41517</v>
      </c>
      <c r="AP45" s="5">
        <v>249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4.2</v>
      </c>
      <c r="BK45" s="8">
        <v>37833</v>
      </c>
      <c r="BL45" s="5">
        <v>0.9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98.802599999999998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14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174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2.7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4.8</v>
      </c>
      <c r="BK46" s="8">
        <v>37864</v>
      </c>
      <c r="BL46" s="5">
        <v>1.1000000000000001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1.9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99.171400000000006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53.6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100</v>
      </c>
      <c r="AM47" s="8">
        <v>37894</v>
      </c>
      <c r="AN47" s="5">
        <v>129754</v>
      </c>
      <c r="AO47" s="8">
        <v>41578</v>
      </c>
      <c r="AP47" s="5">
        <v>90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4.2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6.4</v>
      </c>
      <c r="BK47" s="8">
        <v>37894</v>
      </c>
      <c r="BL47" s="5">
        <v>-0.2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3.29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1.8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99.561899999999994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54.5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222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4.7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5.4</v>
      </c>
      <c r="BK48" s="8">
        <v>37925</v>
      </c>
      <c r="BL48" s="5">
        <v>-0.2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4.8899999999999997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1.7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99.951700000000002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41</v>
      </c>
      <c r="AM49" s="8">
        <v>37955</v>
      </c>
      <c r="AN49" s="5">
        <v>130437</v>
      </c>
      <c r="AO49" s="8">
        <v>41639</v>
      </c>
      <c r="AP49" s="5">
        <v>580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5.7</v>
      </c>
      <c r="BK49" s="8">
        <v>37955</v>
      </c>
      <c r="BL49" s="5">
        <v>0.4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4.96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2.1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100.30889999999999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108</v>
      </c>
      <c r="AM50" s="8">
        <v>37986</v>
      </c>
      <c r="AN50" s="5">
        <v>130431</v>
      </c>
      <c r="AO50" s="8">
        <v>41670</v>
      </c>
      <c r="AP50" s="5">
        <v>72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5.7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4.9000000000000004</v>
      </c>
      <c r="BK50" s="8">
        <v>37986</v>
      </c>
      <c r="BL50" s="5">
        <v>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1.8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100.60469999999999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167</v>
      </c>
      <c r="AM51" s="8">
        <v>38017</v>
      </c>
      <c r="AN51" s="5">
        <v>130847</v>
      </c>
      <c r="AO51" s="8">
        <v>41698</v>
      </c>
      <c r="AP51" s="5">
        <v>220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4.5999999999999996</v>
      </c>
      <c r="BK51" s="8">
        <v>38017</v>
      </c>
      <c r="BL51" s="5">
        <v>0.4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4.22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100.8317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64</v>
      </c>
      <c r="AM52" s="8">
        <v>38046</v>
      </c>
      <c r="AN52" s="5">
        <v>130909</v>
      </c>
      <c r="AO52" s="8">
        <v>41729</v>
      </c>
      <c r="AP52" s="5">
        <v>189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6.8</v>
      </c>
      <c r="BK52" s="8">
        <v>38046</v>
      </c>
      <c r="BL52" s="5">
        <v>0.6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4.1399999999999997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100.9888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319</v>
      </c>
      <c r="AM53" s="8">
        <v>38077</v>
      </c>
      <c r="AN53" s="5">
        <v>131224</v>
      </c>
      <c r="AO53" s="8">
        <v>41759</v>
      </c>
      <c r="AP53" s="5">
        <v>273</v>
      </c>
      <c r="AQ53" s="8">
        <v>38077</v>
      </c>
      <c r="AR53" s="5">
        <v>5.8</v>
      </c>
      <c r="AS53" s="8">
        <v>40329</v>
      </c>
      <c r="AT53" s="5">
        <v>34.200000000000003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7.3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7.4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5.58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101.07899999999999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273</v>
      </c>
      <c r="AM54" s="8">
        <v>38107</v>
      </c>
      <c r="AN54" s="5">
        <v>131176</v>
      </c>
      <c r="AO54" s="8">
        <v>41790</v>
      </c>
      <c r="AP54" s="5">
        <v>269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8.6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6.3</v>
      </c>
      <c r="BK54" s="8">
        <v>38107</v>
      </c>
      <c r="BL54" s="5">
        <v>-0.7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4.9000000000000004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101.10509999999999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285</v>
      </c>
      <c r="AM55" s="8">
        <v>38138</v>
      </c>
      <c r="AN55" s="5">
        <v>131381</v>
      </c>
      <c r="AO55" s="8">
        <v>41820</v>
      </c>
      <c r="AP55" s="5">
        <v>286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7.4</v>
      </c>
      <c r="BK55" s="8">
        <v>38138</v>
      </c>
      <c r="BL55" s="5">
        <v>1.2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101.0817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97</v>
      </c>
      <c r="AM56" s="8">
        <v>38168</v>
      </c>
      <c r="AN56" s="5">
        <v>131702</v>
      </c>
      <c r="AO56" s="8">
        <v>41851</v>
      </c>
      <c r="AP56" s="5">
        <v>246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5.3</v>
      </c>
      <c r="BK56" s="8">
        <v>38168</v>
      </c>
      <c r="BL56" s="5">
        <v>-0.6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3.57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101.017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59</v>
      </c>
      <c r="AM57" s="8">
        <v>38199</v>
      </c>
      <c r="AN57" s="5">
        <v>132009</v>
      </c>
      <c r="AO57" s="8">
        <v>41882</v>
      </c>
      <c r="AP57" s="5">
        <v>292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0.8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4.55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1.9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100.9178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59.6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87</v>
      </c>
      <c r="AM58" s="8">
        <v>38230</v>
      </c>
      <c r="AN58" s="5">
        <v>131971</v>
      </c>
      <c r="AO58" s="8">
        <v>41912</v>
      </c>
      <c r="AP58" s="5">
        <v>145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8.1999999999999993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3.9</v>
      </c>
      <c r="BK58" s="8">
        <v>38230</v>
      </c>
      <c r="BL58" s="5">
        <v>-0.2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1.9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100.80240000000001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151</v>
      </c>
      <c r="AM59" s="8">
        <v>38260</v>
      </c>
      <c r="AN59" s="5">
        <v>132142</v>
      </c>
      <c r="AO59" s="8">
        <v>41943</v>
      </c>
      <c r="AP59" s="5">
        <v>302</v>
      </c>
      <c r="AQ59" s="8">
        <v>38260</v>
      </c>
      <c r="AR59" s="5">
        <v>5.4</v>
      </c>
      <c r="AS59" s="8">
        <v>40512</v>
      </c>
      <c r="AT59" s="5">
        <v>34.200000000000003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6.2</v>
      </c>
      <c r="BK59" s="8">
        <v>38260</v>
      </c>
      <c r="BL59" s="5">
        <v>2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3.88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100.6992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340</v>
      </c>
      <c r="AM60" s="8">
        <v>38291</v>
      </c>
      <c r="AN60" s="5">
        <v>132540</v>
      </c>
      <c r="AO60" s="8">
        <v>41973</v>
      </c>
      <c r="AP60" s="5">
        <v>231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9.1999999999999993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6.8</v>
      </c>
      <c r="BK60" s="8">
        <v>38291</v>
      </c>
      <c r="BL60" s="5">
        <v>0.3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4.2699999999999996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100.6281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73</v>
      </c>
      <c r="AM61" s="8">
        <v>38321</v>
      </c>
      <c r="AN61" s="5">
        <v>132703</v>
      </c>
      <c r="AO61" s="8">
        <v>42004</v>
      </c>
      <c r="AP61" s="5">
        <v>267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9.6999999999999993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7</v>
      </c>
      <c r="BK61" s="8">
        <v>38321</v>
      </c>
      <c r="BL61" s="5">
        <v>0.6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3.63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100.59869999999999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125</v>
      </c>
      <c r="AM62" s="8">
        <v>38352</v>
      </c>
      <c r="AN62" s="5">
        <v>132989</v>
      </c>
      <c r="AO62" s="8">
        <v>42035</v>
      </c>
      <c r="AP62" s="5">
        <v>126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1.3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100.5848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13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152</v>
      </c>
      <c r="AM63" s="8">
        <v>38383</v>
      </c>
      <c r="AN63" s="5">
        <v>132635</v>
      </c>
      <c r="AO63" s="8">
        <v>42063</v>
      </c>
      <c r="AP63" s="5">
        <v>126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6.4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4.1100000000000003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100.5508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252</v>
      </c>
      <c r="AM64" s="8">
        <v>38411</v>
      </c>
      <c r="AN64" s="5">
        <v>132809</v>
      </c>
      <c r="AO64" s="8">
        <v>42094</v>
      </c>
      <c r="AP64" s="5">
        <v>138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7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4.59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100.49039999999999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119</v>
      </c>
      <c r="AM65" s="8">
        <v>38442</v>
      </c>
      <c r="AN65" s="5">
        <v>133016</v>
      </c>
      <c r="AO65" s="8">
        <v>42124</v>
      </c>
      <c r="AP65" s="5">
        <v>264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7.5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5.4</v>
      </c>
      <c r="BK65" s="8">
        <v>38442</v>
      </c>
      <c r="BL65" s="5">
        <v>0.3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1.9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100.4147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65.400000000000006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367</v>
      </c>
      <c r="AM66" s="8">
        <v>38472</v>
      </c>
      <c r="AN66" s="5">
        <v>133557</v>
      </c>
      <c r="AO66" s="8">
        <v>42155</v>
      </c>
      <c r="AP66" s="5">
        <v>310</v>
      </c>
      <c r="AQ66" s="8">
        <v>38472</v>
      </c>
      <c r="AR66" s="5">
        <v>5.2</v>
      </c>
      <c r="AS66" s="8">
        <v>40724</v>
      </c>
      <c r="AT66" s="5">
        <v>34.299999999999997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9.5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7.1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3.97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100.3601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170</v>
      </c>
      <c r="AM67" s="8">
        <v>38503</v>
      </c>
      <c r="AN67" s="5">
        <v>133720</v>
      </c>
      <c r="AO67" s="8">
        <v>42185</v>
      </c>
      <c r="AP67" s="5">
        <v>145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7.9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5.2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1.6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100.3524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258</v>
      </c>
      <c r="AM68" s="8">
        <v>38533</v>
      </c>
      <c r="AN68" s="5">
        <v>134190</v>
      </c>
      <c r="AO68" s="8">
        <v>42216</v>
      </c>
      <c r="AP68" s="5">
        <v>245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</v>
      </c>
      <c r="BK68" s="8">
        <v>38533</v>
      </c>
      <c r="BL68" s="5">
        <v>3.1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3.73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100.3887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353</v>
      </c>
      <c r="AM69" s="8">
        <v>38564</v>
      </c>
      <c r="AN69" s="5">
        <v>134649</v>
      </c>
      <c r="AO69" s="8">
        <v>42247</v>
      </c>
      <c r="AP69" s="5">
        <v>143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9.4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8.9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3.88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2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100.4427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203</v>
      </c>
      <c r="AM70" s="8">
        <v>38595</v>
      </c>
      <c r="AN70" s="5">
        <v>135020</v>
      </c>
      <c r="AO70" s="8">
        <v>42277</v>
      </c>
      <c r="AP70" s="5">
        <v>306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9.3000000000000007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7.8</v>
      </c>
      <c r="BK70" s="8">
        <v>38595</v>
      </c>
      <c r="BL70" s="5">
        <v>-1.2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100.5151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51</v>
      </c>
      <c r="AM71" s="8">
        <v>38625</v>
      </c>
      <c r="AN71" s="5">
        <v>135101</v>
      </c>
      <c r="AO71" s="8">
        <v>42308</v>
      </c>
      <c r="AP71" s="5">
        <v>229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0.3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100.6211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89</v>
      </c>
      <c r="AM72" s="8">
        <v>38656</v>
      </c>
      <c r="AN72" s="5">
        <v>135192</v>
      </c>
      <c r="AO72" s="8">
        <v>42338</v>
      </c>
      <c r="AP72" s="5">
        <v>102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9.1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5.7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0.8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100.7724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356</v>
      </c>
      <c r="AM73" s="8">
        <v>38686</v>
      </c>
      <c r="AN73" s="5">
        <v>135169</v>
      </c>
      <c r="AO73" s="8">
        <v>42369</v>
      </c>
      <c r="AP73" s="5">
        <v>146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6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2.1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100.9546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219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0.1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4.5599999999999996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101.1284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268</v>
      </c>
      <c r="AM75" s="8">
        <v>38748</v>
      </c>
      <c r="AN75" s="5">
        <v>135704</v>
      </c>
      <c r="AO75" s="8">
        <v>42429</v>
      </c>
      <c r="AP75" s="5">
        <v>250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8.8000000000000007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0.5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101.2638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305</v>
      </c>
      <c r="AM76" s="8">
        <v>38776</v>
      </c>
      <c r="AN76" s="5">
        <v>135583</v>
      </c>
      <c r="AO76" s="8">
        <v>42460</v>
      </c>
      <c r="AP76" s="5">
        <v>158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8.1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6.7</v>
      </c>
      <c r="BK76" s="8">
        <v>38776</v>
      </c>
      <c r="BL76" s="5">
        <v>-0.8</v>
      </c>
      <c r="BM76" s="8">
        <v>38776</v>
      </c>
      <c r="BN76" s="5">
        <v>9.09</v>
      </c>
      <c r="BO76" s="8">
        <v>38776</v>
      </c>
      <c r="BP76" s="5">
        <v>0.9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101.3511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305</v>
      </c>
      <c r="AM77" s="8">
        <v>38807</v>
      </c>
      <c r="AN77" s="5">
        <v>135772</v>
      </c>
      <c r="AO77" s="8">
        <v>42490</v>
      </c>
      <c r="AP77" s="5">
        <v>246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8.5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6.8</v>
      </c>
      <c r="BK77" s="8">
        <v>38807</v>
      </c>
      <c r="BL77" s="5">
        <v>0.4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3.75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101.38420000000001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172</v>
      </c>
      <c r="AM78" s="8">
        <v>38837</v>
      </c>
      <c r="AN78" s="5">
        <v>135623</v>
      </c>
      <c r="AO78" s="8">
        <v>42521</v>
      </c>
      <c r="AP78" s="5">
        <v>49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6.7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6.4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3.06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101.3591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58.5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41</v>
      </c>
      <c r="AM79" s="8">
        <v>38868</v>
      </c>
      <c r="AN79" s="5">
        <v>136370</v>
      </c>
      <c r="AO79" s="8">
        <v>42551</v>
      </c>
      <c r="AP79" s="5">
        <v>264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-0.3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2.48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2.1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101.29770000000001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86</v>
      </c>
      <c r="AM80" s="8">
        <v>38898</v>
      </c>
      <c r="AN80" s="5">
        <v>136336</v>
      </c>
      <c r="AO80" s="8">
        <v>42582</v>
      </c>
      <c r="AP80" s="5">
        <v>211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0.5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2.58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101.23609999999999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20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123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101.19589999999999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164</v>
      </c>
      <c r="AM82" s="8">
        <v>38960</v>
      </c>
      <c r="AN82" s="5">
        <v>137053</v>
      </c>
      <c r="AO82" s="8">
        <v>42643</v>
      </c>
      <c r="AP82" s="5">
        <v>180</v>
      </c>
      <c r="AQ82" s="8">
        <v>38960</v>
      </c>
      <c r="AR82" s="5">
        <v>4.7</v>
      </c>
      <c r="AS82" s="8">
        <v>41213</v>
      </c>
      <c r="AT82" s="5">
        <v>34.4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5.3</v>
      </c>
      <c r="BK82" s="8">
        <v>38960</v>
      </c>
      <c r="BL82" s="5">
        <v>0.4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2.17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101.199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136</v>
      </c>
      <c r="AM83" s="8">
        <v>38990</v>
      </c>
      <c r="AN83" s="5">
        <v>137391</v>
      </c>
      <c r="AO83" s="8">
        <v>42674</v>
      </c>
      <c r="AP83" s="5">
        <v>157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3.9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4.3</v>
      </c>
      <c r="BK83" s="8">
        <v>38990</v>
      </c>
      <c r="BL83" s="5">
        <v>-0.6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101.2578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17</v>
      </c>
      <c r="AM84" s="8">
        <v>39021</v>
      </c>
      <c r="AN84" s="5">
        <v>137824</v>
      </c>
      <c r="AO84" s="8">
        <v>42704</v>
      </c>
      <c r="AP84" s="5">
        <v>215</v>
      </c>
      <c r="AQ84" s="8">
        <v>39021</v>
      </c>
      <c r="AR84" s="5">
        <v>4.4000000000000004</v>
      </c>
      <c r="AS84" s="8">
        <v>41274</v>
      </c>
      <c r="AT84" s="5">
        <v>34.5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2.4900000000000002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101.351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215</v>
      </c>
      <c r="AM85" s="8">
        <v>39051</v>
      </c>
      <c r="AN85" s="5">
        <v>138020</v>
      </c>
      <c r="AO85" s="8">
        <v>42735</v>
      </c>
      <c r="AP85" s="5">
        <v>106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3.5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3.6</v>
      </c>
      <c r="BK85" s="8">
        <v>39051</v>
      </c>
      <c r="BL85" s="5">
        <v>0.3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2.42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101.4645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188</v>
      </c>
      <c r="AM86" s="8">
        <v>39082</v>
      </c>
      <c r="AN86" s="5">
        <v>138409</v>
      </c>
      <c r="AO86" s="8">
        <v>42766</v>
      </c>
      <c r="AP86" s="5">
        <v>228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4.8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3.66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2.4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101.5878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-8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223</v>
      </c>
      <c r="AM87" s="8">
        <v>39113</v>
      </c>
      <c r="AN87" s="5">
        <v>138549</v>
      </c>
      <c r="AO87" s="8">
        <v>42794</v>
      </c>
      <c r="AP87" s="5">
        <v>86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-0.2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1.93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2.1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101.7084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86</v>
      </c>
      <c r="AM88" s="8">
        <v>39141</v>
      </c>
      <c r="AN88" s="5">
        <v>138197</v>
      </c>
      <c r="AO88" s="8">
        <v>42825</v>
      </c>
      <c r="AP88" s="5">
        <v>106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3.8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2.7</v>
      </c>
      <c r="BK88" s="8">
        <v>39141</v>
      </c>
      <c r="BL88" s="5">
        <v>0.2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2.74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101.827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224</v>
      </c>
      <c r="AM89" s="8">
        <v>39172</v>
      </c>
      <c r="AN89" s="5">
        <v>138497</v>
      </c>
      <c r="AO89" s="8">
        <v>42855</v>
      </c>
      <c r="AP89" s="5">
        <v>147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0.8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2.72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101.9499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54.6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63</v>
      </c>
      <c r="AM90" s="8">
        <v>39202</v>
      </c>
      <c r="AN90" s="5">
        <v>138060</v>
      </c>
      <c r="AO90" s="8">
        <v>42886</v>
      </c>
      <c r="AP90" s="5">
        <v>241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2.4</v>
      </c>
      <c r="BK90" s="8">
        <v>39202</v>
      </c>
      <c r="BL90" s="5">
        <v>-0.2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102.0669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60.7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148</v>
      </c>
      <c r="AM91" s="8">
        <v>39233</v>
      </c>
      <c r="AN91" s="5">
        <v>138417</v>
      </c>
      <c r="AO91" s="8">
        <v>42916</v>
      </c>
      <c r="AP91" s="5">
        <v>189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5.0999999999999996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4.0999999999999996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2.5499999999999998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102.1557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-4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76</v>
      </c>
      <c r="AM92" s="8">
        <v>39263</v>
      </c>
      <c r="AN92" s="5">
        <v>138545</v>
      </c>
      <c r="AO92" s="8">
        <v>42947</v>
      </c>
      <c r="AP92" s="5">
        <v>165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2.7</v>
      </c>
      <c r="BK92" s="8">
        <v>39263</v>
      </c>
      <c r="BL92" s="5">
        <v>-0.8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2.5499999999999998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102.2021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-25</v>
      </c>
      <c r="AM93" s="8">
        <v>39294</v>
      </c>
      <c r="AN93" s="5">
        <v>138640</v>
      </c>
      <c r="AO93" s="8">
        <v>42978</v>
      </c>
      <c r="AP93" s="5">
        <v>165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2.8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0.3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1.76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102.19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-31</v>
      </c>
      <c r="AM94" s="8">
        <v>39325</v>
      </c>
      <c r="AN94" s="5">
        <v>138723</v>
      </c>
      <c r="AO94" s="8">
        <v>43008</v>
      </c>
      <c r="AP94" s="5">
        <v>246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2.9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1.27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102.1165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3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88</v>
      </c>
      <c r="AM95" s="8">
        <v>39355</v>
      </c>
      <c r="AN95" s="5">
        <v>138999</v>
      </c>
      <c r="AO95" s="8">
        <v>43039</v>
      </c>
      <c r="AP95" s="5">
        <v>109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4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1.51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102.0095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76</v>
      </c>
      <c r="AM96" s="8">
        <v>39386</v>
      </c>
      <c r="AN96" s="5">
        <v>138982</v>
      </c>
      <c r="AO96" s="8">
        <v>43069</v>
      </c>
      <c r="AP96" s="5">
        <v>210</v>
      </c>
      <c r="AQ96" s="8">
        <v>39386</v>
      </c>
      <c r="AR96" s="5">
        <v>4.7</v>
      </c>
      <c r="AS96" s="8">
        <v>41639</v>
      </c>
      <c r="AT96" s="5">
        <v>34.4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4.5999999999999996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1.9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101.8896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114</v>
      </c>
      <c r="AM97" s="8">
        <v>39416</v>
      </c>
      <c r="AN97" s="5">
        <v>139552</v>
      </c>
      <c r="AO97" s="8">
        <v>43100</v>
      </c>
      <c r="AP97" s="5">
        <v>214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5.3</v>
      </c>
      <c r="BK97" s="8">
        <v>39416</v>
      </c>
      <c r="BL97" s="5">
        <v>0.9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101.7619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104</v>
      </c>
      <c r="AM98" s="8">
        <v>39447</v>
      </c>
      <c r="AN98" s="5">
        <v>139040</v>
      </c>
      <c r="AO98" s="8">
        <v>43131</v>
      </c>
      <c r="AP98" s="5">
        <v>244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-1.1000000000000001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0.43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101.6379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11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-4</v>
      </c>
      <c r="AM99" s="8">
        <v>39478</v>
      </c>
      <c r="AN99" s="5">
        <v>138886</v>
      </c>
      <c r="AO99" s="8">
        <v>43159</v>
      </c>
      <c r="AP99" s="5">
        <v>226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9.1999999999999993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3.3</v>
      </c>
      <c r="BK99" s="8">
        <v>39478</v>
      </c>
      <c r="BL99" s="5">
        <v>0.2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0.06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101.5072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47.1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-11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-64</v>
      </c>
      <c r="AM100" s="8">
        <v>39507</v>
      </c>
      <c r="AN100" s="5">
        <v>138426</v>
      </c>
      <c r="AO100" s="8">
        <v>43190</v>
      </c>
      <c r="AP100" s="5">
        <v>191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2.1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-0.68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101.35680000000001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82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6.2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1.6</v>
      </c>
      <c r="BK101" s="8">
        <v>39538</v>
      </c>
      <c r="BL101" s="5">
        <v>0.3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101.1874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110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7.3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-0.1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0.08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100.9731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50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-187</v>
      </c>
      <c r="AM103" s="8">
        <v>39599</v>
      </c>
      <c r="AN103" s="5">
        <v>138375</v>
      </c>
      <c r="AO103" s="8">
        <v>43281</v>
      </c>
      <c r="AP103" s="5">
        <v>207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7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-0.39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2.2000000000000002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100.6802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49.7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-153</v>
      </c>
      <c r="AM104" s="8">
        <v>39629</v>
      </c>
      <c r="AN104" s="5">
        <v>138670</v>
      </c>
      <c r="AO104" s="8">
        <v>43312</v>
      </c>
      <c r="AP104" s="5">
        <v>171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8.6999999999999993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2.4</v>
      </c>
      <c r="BK104" s="8">
        <v>39629</v>
      </c>
      <c r="BL104" s="5">
        <v>0.2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-1.35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100.2706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-200</v>
      </c>
      <c r="AM105" s="8">
        <v>39660</v>
      </c>
      <c r="AN105" s="5">
        <v>138317</v>
      </c>
      <c r="AO105" s="8">
        <v>43343</v>
      </c>
      <c r="AP105" s="5">
        <v>244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1.6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-1.59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99.713300000000004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-287</v>
      </c>
      <c r="AM106" s="8">
        <v>39691</v>
      </c>
      <c r="AN106" s="5">
        <v>138447</v>
      </c>
      <c r="AO106" s="8">
        <v>43373</v>
      </c>
      <c r="AP106" s="5">
        <v>78</v>
      </c>
      <c r="AQ106" s="8">
        <v>39691</v>
      </c>
      <c r="AR106" s="5">
        <v>6.1</v>
      </c>
      <c r="AS106" s="8">
        <v>41943</v>
      </c>
      <c r="AT106" s="5">
        <v>34.6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5.6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0.3</v>
      </c>
      <c r="BK106" s="8">
        <v>39691</v>
      </c>
      <c r="BL106" s="5">
        <v>-0.8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-1.1299999999999999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98.995699999999999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56.1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-449</v>
      </c>
      <c r="AM107" s="8">
        <v>39721</v>
      </c>
      <c r="AN107" s="5">
        <v>137952</v>
      </c>
      <c r="AO107" s="8">
        <v>43404</v>
      </c>
      <c r="AP107" s="5">
        <v>255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-1.7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-3.69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98.139499999999998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-469</v>
      </c>
      <c r="AM108" s="8">
        <v>39752</v>
      </c>
      <c r="AN108" s="5">
        <v>138071</v>
      </c>
      <c r="AO108" s="8">
        <v>43434</v>
      </c>
      <c r="AP108" s="5">
        <v>195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-3.3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-5.8</v>
      </c>
      <c r="BK108" s="8">
        <v>39752</v>
      </c>
      <c r="BL108" s="5">
        <v>-3.6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-6.36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97.221599999999995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-750</v>
      </c>
      <c r="AM109" s="8">
        <v>39782</v>
      </c>
      <c r="AN109" s="5">
        <v>137146</v>
      </c>
      <c r="AO109" s="8">
        <v>43465</v>
      </c>
      <c r="AP109" s="5">
        <v>22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-11.6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-10.3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-10.33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96.351399999999998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-696</v>
      </c>
      <c r="AM110" s="8">
        <v>39813</v>
      </c>
      <c r="AN110" s="5">
        <v>136365</v>
      </c>
      <c r="AO110" s="8">
        <v>43496</v>
      </c>
      <c r="AP110" s="5">
        <v>409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-11.4</v>
      </c>
      <c r="BK110" s="8">
        <v>39813</v>
      </c>
      <c r="BL110" s="5">
        <v>-2.2999999999999998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-11.02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2.2999999999999998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95.622299999999996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-769</v>
      </c>
      <c r="AM111" s="8">
        <v>39844</v>
      </c>
      <c r="AN111" s="5">
        <v>135398</v>
      </c>
      <c r="AO111" s="8">
        <v>43524</v>
      </c>
      <c r="AP111" s="5">
        <v>159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-9.32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95.094999999999999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25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-761</v>
      </c>
      <c r="AM112" s="8">
        <v>39872</v>
      </c>
      <c r="AN112" s="5">
        <v>134760</v>
      </c>
      <c r="AO112" s="8">
        <v>43555</v>
      </c>
      <c r="AP112" s="5">
        <v>-36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-8.7100000000000009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94.805899999999994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9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-825</v>
      </c>
      <c r="AM113" s="8">
        <v>39903</v>
      </c>
      <c r="AN113" s="5">
        <v>133900</v>
      </c>
      <c r="AO113" s="8">
        <v>43585</v>
      </c>
      <c r="AP113" s="5">
        <v>53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-18.8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-11.6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-8.76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94.773300000000006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-671</v>
      </c>
      <c r="AM114" s="8">
        <v>39933</v>
      </c>
      <c r="AN114" s="5">
        <v>133935</v>
      </c>
      <c r="AO114" s="8">
        <v>43616</v>
      </c>
      <c r="AP114" s="5">
        <v>112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-4.2300000000000004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94.987799999999993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-353</v>
      </c>
      <c r="AM115" s="8">
        <v>39964</v>
      </c>
      <c r="AN115" s="5">
        <v>132954</v>
      </c>
      <c r="AO115" s="8">
        <v>43646</v>
      </c>
      <c r="AP115" s="5">
        <v>15</v>
      </c>
      <c r="AQ115" s="8">
        <v>39964</v>
      </c>
      <c r="AR115" s="5">
        <v>9.4</v>
      </c>
      <c r="AS115" s="8">
        <v>42216</v>
      </c>
      <c r="AT115" s="5">
        <v>34.6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-20.399999999999999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-11.2</v>
      </c>
      <c r="BK115" s="8">
        <v>39964</v>
      </c>
      <c r="BL115" s="5">
        <v>0.8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-1.33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2.7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95.381399999999999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-461</v>
      </c>
      <c r="AM116" s="8">
        <v>39994</v>
      </c>
      <c r="AN116" s="5">
        <v>132843</v>
      </c>
      <c r="AO116" s="8">
        <v>43677</v>
      </c>
      <c r="AP116" s="5">
        <v>35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-20.100000000000001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-9.9</v>
      </c>
      <c r="BK116" s="8">
        <v>39994</v>
      </c>
      <c r="BL116" s="5">
        <v>1.6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95.883600000000001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-345</v>
      </c>
      <c r="AM117" s="8">
        <v>40025</v>
      </c>
      <c r="AN117" s="5">
        <v>133083</v>
      </c>
      <c r="AO117" s="8">
        <v>43708</v>
      </c>
      <c r="AP117" s="5">
        <v>3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0.4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1.86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96.432500000000005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49.5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-190</v>
      </c>
      <c r="AM118" s="8">
        <v>40056</v>
      </c>
      <c r="AN118" s="5">
        <v>132094</v>
      </c>
      <c r="AO118" s="8">
        <v>43738</v>
      </c>
      <c r="AP118" s="5">
        <v>-191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-16.5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2.52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96.986900000000006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-225</v>
      </c>
      <c r="AM119" s="8">
        <v>40086</v>
      </c>
      <c r="AN119" s="5">
        <v>131539</v>
      </c>
      <c r="AO119" s="8">
        <v>43769</v>
      </c>
      <c r="AP119" s="5">
        <v>76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-14.3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-7.8</v>
      </c>
      <c r="BK119" s="8">
        <v>40086</v>
      </c>
      <c r="BL119" s="5">
        <v>-2.5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97.515799999999999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-8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-185</v>
      </c>
      <c r="AM120" s="8">
        <v>40117</v>
      </c>
      <c r="AN120" s="5">
        <v>131487</v>
      </c>
      <c r="AO120" s="8">
        <v>43799</v>
      </c>
      <c r="AP120" s="5">
        <v>20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-9.4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-3.3</v>
      </c>
      <c r="BK120" s="8">
        <v>40117</v>
      </c>
      <c r="BL120" s="5">
        <v>1.1000000000000001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2.69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98.001300000000001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0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-4</v>
      </c>
      <c r="AM121" s="8">
        <v>40147</v>
      </c>
      <c r="AN121" s="5">
        <v>131460</v>
      </c>
      <c r="AO121" s="8">
        <v>43830</v>
      </c>
      <c r="AP121" s="5">
        <v>447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2.5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98.445599999999999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-250</v>
      </c>
      <c r="AM122" s="8">
        <v>40178</v>
      </c>
      <c r="AN122" s="5">
        <v>130567</v>
      </c>
      <c r="AO122" s="8">
        <v>43861</v>
      </c>
      <c r="AP122" s="5">
        <v>-284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4.3</v>
      </c>
      <c r="BK122" s="8">
        <v>40178</v>
      </c>
      <c r="BL122" s="5">
        <v>0.4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98.853399999999993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-6</v>
      </c>
      <c r="AM123" s="8">
        <v>40209</v>
      </c>
      <c r="AN123" s="5">
        <v>131255</v>
      </c>
      <c r="AO123" s="8">
        <v>43890</v>
      </c>
      <c r="AP123" s="5">
        <v>107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7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2.8</v>
      </c>
      <c r="BK123" s="8">
        <v>40209</v>
      </c>
      <c r="BL123" s="5">
        <v>0.1</v>
      </c>
      <c r="BM123" s="8">
        <v>40209</v>
      </c>
      <c r="BN123" s="5">
        <v>9.74</v>
      </c>
      <c r="BO123" s="8">
        <v>40209</v>
      </c>
      <c r="BP123" s="5">
        <v>0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2.64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99.205500000000001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9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-97</v>
      </c>
      <c r="AM124" s="8">
        <v>40237</v>
      </c>
      <c r="AN124" s="5">
        <v>130945</v>
      </c>
      <c r="AO124" s="8">
        <v>43921</v>
      </c>
      <c r="AP124" s="5">
        <v>-102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6.8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3.4</v>
      </c>
      <c r="BK124" s="8">
        <v>40237</v>
      </c>
      <c r="BL124" s="5">
        <v>0.1</v>
      </c>
      <c r="BM124" s="8">
        <v>40237</v>
      </c>
      <c r="BN124" s="5">
        <v>9.9499999999999993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2.65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0.2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99.466700000000003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160</v>
      </c>
      <c r="AM125" s="8">
        <v>40268</v>
      </c>
      <c r="AN125" s="5">
        <v>131491</v>
      </c>
      <c r="AO125" s="8">
        <v>43951</v>
      </c>
      <c r="AP125" s="5">
        <v>-6094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12.1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7.5</v>
      </c>
      <c r="BK125" s="8">
        <v>40268</v>
      </c>
      <c r="BL125" s="5">
        <v>2.2000000000000002</v>
      </c>
      <c r="BM125" s="8">
        <v>40268</v>
      </c>
      <c r="BN125" s="5">
        <v>15.95</v>
      </c>
      <c r="BO125" s="8">
        <v>40268</v>
      </c>
      <c r="BP125" s="5">
        <v>0.7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-0.5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99.641000000000005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60.9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255</v>
      </c>
      <c r="AM126" s="8">
        <v>40298</v>
      </c>
      <c r="AN126" s="5">
        <v>132048</v>
      </c>
      <c r="AO126" s="8">
        <v>43982</v>
      </c>
      <c r="AP126" s="5">
        <v>-3227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7.9</v>
      </c>
      <c r="BK126" s="8">
        <v>40298</v>
      </c>
      <c r="BL126" s="5">
        <v>0.8</v>
      </c>
      <c r="BM126" s="8">
        <v>40298</v>
      </c>
      <c r="BN126" s="5">
        <v>17.04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5.42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99.711600000000004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523</v>
      </c>
      <c r="AM127" s="8">
        <v>40329</v>
      </c>
      <c r="AN127" s="5">
        <v>132149</v>
      </c>
      <c r="AO127" s="8">
        <v>44012</v>
      </c>
      <c r="AP127" s="5">
        <v>-108</v>
      </c>
      <c r="AQ127" s="8">
        <v>40329</v>
      </c>
      <c r="AR127" s="5">
        <v>9.6</v>
      </c>
      <c r="AS127" s="8">
        <v>42582</v>
      </c>
      <c r="AT127" s="5">
        <v>34.5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12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6.1</v>
      </c>
      <c r="BK127" s="8">
        <v>40329</v>
      </c>
      <c r="BL127" s="5">
        <v>-0.9</v>
      </c>
      <c r="BM127" s="8">
        <v>40329</v>
      </c>
      <c r="BN127" s="5">
        <v>14.94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3.99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99.688900000000004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-134</v>
      </c>
      <c r="AM128" s="8">
        <v>40359</v>
      </c>
      <c r="AN128" s="5">
        <v>132105</v>
      </c>
      <c r="AO128" s="8">
        <v>44043</v>
      </c>
      <c r="AP128" s="5">
        <v>-18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10.1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4.3</v>
      </c>
      <c r="BK128" s="8">
        <v>40359</v>
      </c>
      <c r="BL128" s="5">
        <v>-0.1</v>
      </c>
      <c r="BM128" s="8">
        <v>40359</v>
      </c>
      <c r="BN128" s="5">
        <v>13.7</v>
      </c>
      <c r="BO128" s="8">
        <v>40359</v>
      </c>
      <c r="BP128" s="5">
        <v>0.5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2.66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99.613100000000003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-94</v>
      </c>
      <c r="AM129" s="8">
        <v>40390</v>
      </c>
      <c r="AN129" s="5">
        <v>131855</v>
      </c>
      <c r="AO129" s="8">
        <v>44074</v>
      </c>
      <c r="AP129" s="5">
        <v>110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13.29</v>
      </c>
      <c r="BO129" s="8">
        <v>40390</v>
      </c>
      <c r="BP129" s="5">
        <v>1.2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1.72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99.549400000000006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59.8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1</v>
      </c>
      <c r="AM130" s="8">
        <v>40421</v>
      </c>
      <c r="AN130" s="5">
        <v>132274</v>
      </c>
      <c r="AO130" s="8">
        <v>44104</v>
      </c>
      <c r="AP130" s="5">
        <v>926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99.547700000000006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61.8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-74</v>
      </c>
      <c r="AM131" s="8">
        <v>40451</v>
      </c>
      <c r="AN131" s="5">
        <v>132119</v>
      </c>
      <c r="AO131" s="8">
        <v>44135</v>
      </c>
      <c r="AP131" s="5">
        <v>640</v>
      </c>
      <c r="AQ131" s="8">
        <v>40451</v>
      </c>
      <c r="AR131" s="5">
        <v>9.5</v>
      </c>
      <c r="AS131" s="8">
        <v>42704</v>
      </c>
      <c r="AT131" s="5">
        <v>34.4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10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6.4</v>
      </c>
      <c r="BK131" s="8">
        <v>40451</v>
      </c>
      <c r="BL131" s="5">
        <v>0.9</v>
      </c>
      <c r="BM131" s="8">
        <v>40451</v>
      </c>
      <c r="BN131" s="5">
        <v>12.2</v>
      </c>
      <c r="BO131" s="8">
        <v>40451</v>
      </c>
      <c r="BP131" s="5">
        <v>1.4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2.5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99.619500000000002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17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279</v>
      </c>
      <c r="AM132" s="8">
        <v>40482</v>
      </c>
      <c r="AN132" s="5">
        <v>131742</v>
      </c>
      <c r="AO132" s="8">
        <v>44165</v>
      </c>
      <c r="AP132" s="5">
        <v>568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10.6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6.5</v>
      </c>
      <c r="BK132" s="8">
        <v>40482</v>
      </c>
      <c r="BL132" s="5">
        <v>1.1000000000000001</v>
      </c>
      <c r="BM132" s="8">
        <v>40482</v>
      </c>
      <c r="BN132" s="5">
        <v>14.15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3.02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99.750799999999998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8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128</v>
      </c>
      <c r="AM133" s="8">
        <v>40512</v>
      </c>
      <c r="AN133" s="5">
        <v>131830</v>
      </c>
      <c r="AO133" s="8">
        <v>44196</v>
      </c>
      <c r="AP133" s="5">
        <v>713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0.9</v>
      </c>
      <c r="BM133" s="8">
        <v>40512</v>
      </c>
      <c r="BN133" s="5">
        <v>12.39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3.06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0.5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99.929500000000004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81</v>
      </c>
      <c r="AM134" s="8">
        <v>40543</v>
      </c>
      <c r="AN134" s="5">
        <v>132205</v>
      </c>
      <c r="AO134" s="8">
        <v>44227</v>
      </c>
      <c r="AP134" s="5">
        <v>450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6.9</v>
      </c>
      <c r="BK134" s="8">
        <v>40543</v>
      </c>
      <c r="BL134" s="5">
        <v>0.7</v>
      </c>
      <c r="BM134" s="8">
        <v>40543</v>
      </c>
      <c r="BN134" s="5">
        <v>12.2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4.7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100.1186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11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7</v>
      </c>
      <c r="AM135" s="8">
        <v>40574</v>
      </c>
      <c r="AN135" s="5">
        <v>131744</v>
      </c>
      <c r="AO135" s="8">
        <v>44255</v>
      </c>
      <c r="AP135" s="5">
        <v>191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15.25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3.91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2.8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100.2783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2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219</v>
      </c>
      <c r="AM136" s="8">
        <v>40602</v>
      </c>
      <c r="AN136" s="5">
        <v>131811</v>
      </c>
      <c r="AO136" s="8">
        <v>44286</v>
      </c>
      <c r="AP136" s="5">
        <v>403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0.8</v>
      </c>
      <c r="BM136" s="8">
        <v>40602</v>
      </c>
      <c r="BN136" s="5">
        <v>12.66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3.45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100.3737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68.599999999999994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226</v>
      </c>
      <c r="AM137" s="8">
        <v>40633</v>
      </c>
      <c r="AN137" s="5">
        <v>132286</v>
      </c>
      <c r="AO137" s="8">
        <v>44316</v>
      </c>
      <c r="AP137" s="5">
        <v>54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13.77</v>
      </c>
      <c r="BO137" s="8">
        <v>40633</v>
      </c>
      <c r="BP137" s="5">
        <v>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14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315</v>
      </c>
      <c r="AM138" s="8">
        <v>40663</v>
      </c>
      <c r="AN138" s="5">
        <v>132696</v>
      </c>
      <c r="AO138" s="8">
        <v>44347</v>
      </c>
      <c r="AP138" s="5">
        <v>124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11.3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6.6</v>
      </c>
      <c r="BK138" s="8">
        <v>40663</v>
      </c>
      <c r="BL138" s="5">
        <v>0.6</v>
      </c>
      <c r="BM138" s="8">
        <v>40663</v>
      </c>
      <c r="BN138" s="5">
        <v>13.52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3.03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2.9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100.26130000000001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19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107</v>
      </c>
      <c r="AM139" s="8">
        <v>40694</v>
      </c>
      <c r="AN139" s="5">
        <v>132606</v>
      </c>
      <c r="AO139" s="8">
        <v>44377</v>
      </c>
      <c r="AP139" s="5">
        <v>352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11.4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7.4</v>
      </c>
      <c r="BK139" s="8">
        <v>40694</v>
      </c>
      <c r="BL139" s="5">
        <v>-0.1</v>
      </c>
      <c r="BM139" s="8">
        <v>40694</v>
      </c>
      <c r="BN139" s="5">
        <v>13.1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1.87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100.0617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6</v>
      </c>
      <c r="AC140" s="8">
        <v>44712</v>
      </c>
      <c r="AD140" s="5">
        <v>6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227</v>
      </c>
      <c r="AM140" s="8">
        <v>40724</v>
      </c>
      <c r="AN140" s="5">
        <v>132423</v>
      </c>
      <c r="AO140" s="8">
        <v>44408</v>
      </c>
      <c r="AP140" s="5">
        <v>1014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12.1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8.4</v>
      </c>
      <c r="BK140" s="8">
        <v>40724</v>
      </c>
      <c r="BL140" s="5">
        <v>0.8</v>
      </c>
      <c r="BM140" s="8">
        <v>40724</v>
      </c>
      <c r="BN140" s="5">
        <v>13.6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2.2000000000000002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3.2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99.793199999999999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8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62</v>
      </c>
      <c r="AM141" s="8">
        <v>40755</v>
      </c>
      <c r="AN141" s="5">
        <v>132439</v>
      </c>
      <c r="AO141" s="8">
        <v>44439</v>
      </c>
      <c r="AP141" s="5">
        <v>1247</v>
      </c>
      <c r="AQ141" s="8">
        <v>40755</v>
      </c>
      <c r="AR141" s="5">
        <v>9</v>
      </c>
      <c r="AS141" s="8">
        <v>43008</v>
      </c>
      <c r="AT141" s="5">
        <v>34.4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11.8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8</v>
      </c>
      <c r="BK141" s="8">
        <v>40755</v>
      </c>
      <c r="BL141" s="5">
        <v>0</v>
      </c>
      <c r="BM141" s="8">
        <v>40755</v>
      </c>
      <c r="BN141" s="5">
        <v>13.54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99.506699999999995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132</v>
      </c>
      <c r="AM142" s="8">
        <v>40786</v>
      </c>
      <c r="AN142" s="5">
        <v>132726</v>
      </c>
      <c r="AO142" s="8">
        <v>44469</v>
      </c>
      <c r="AP142" s="5">
        <v>895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0.1</v>
      </c>
      <c r="BM142" s="8">
        <v>40786</v>
      </c>
      <c r="BN142" s="5">
        <v>14.04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1.77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99.267899999999997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219</v>
      </c>
      <c r="AM143" s="8">
        <v>40816</v>
      </c>
      <c r="AN143" s="5">
        <v>133517</v>
      </c>
      <c r="AO143" s="8">
        <v>44500</v>
      </c>
      <c r="AP143" s="5">
        <v>795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7.9</v>
      </c>
      <c r="BK143" s="8">
        <v>40816</v>
      </c>
      <c r="BL143" s="5">
        <v>1.1000000000000001</v>
      </c>
      <c r="BM143" s="8">
        <v>40816</v>
      </c>
      <c r="BN143" s="5">
        <v>13.54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1.95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0.9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99.143600000000006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6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209</v>
      </c>
      <c r="AM144" s="8">
        <v>40847</v>
      </c>
      <c r="AN144" s="5">
        <v>133381</v>
      </c>
      <c r="AO144" s="8">
        <v>44530</v>
      </c>
      <c r="AP144" s="5">
        <v>598</v>
      </c>
      <c r="AQ144" s="8">
        <v>40847</v>
      </c>
      <c r="AR144" s="5">
        <v>8.8000000000000007</v>
      </c>
      <c r="AS144" s="8">
        <v>43100</v>
      </c>
      <c r="AT144" s="5">
        <v>34.5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11.54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3.08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99.163499999999999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-2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137</v>
      </c>
      <c r="AM145" s="8">
        <v>40877</v>
      </c>
      <c r="AN145" s="5">
        <v>133895</v>
      </c>
      <c r="AO145" s="8">
        <v>44561</v>
      </c>
      <c r="AP145" s="5">
        <v>698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6.7</v>
      </c>
      <c r="BK145" s="8">
        <v>40877</v>
      </c>
      <c r="BL145" s="5">
        <v>0.3</v>
      </c>
      <c r="BM145" s="8">
        <v>40877</v>
      </c>
      <c r="BN145" s="5">
        <v>9.7899999999999991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0.6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3.3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99.308000000000007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2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198</v>
      </c>
      <c r="AM146" s="8">
        <v>40908</v>
      </c>
      <c r="AN146" s="5">
        <v>134052</v>
      </c>
      <c r="AO146" s="8">
        <v>44592</v>
      </c>
      <c r="AP146" s="5">
        <v>217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10.62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3.98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99.525099999999995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-3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357</v>
      </c>
      <c r="AM147" s="8">
        <v>40939</v>
      </c>
      <c r="AN147" s="5">
        <v>134669</v>
      </c>
      <c r="AO147" s="8">
        <v>44620</v>
      </c>
      <c r="AP147" s="5">
        <v>531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6.3</v>
      </c>
      <c r="BK147" s="8">
        <v>40939</v>
      </c>
      <c r="BL147" s="5">
        <v>0.9</v>
      </c>
      <c r="BM147" s="8">
        <v>40939</v>
      </c>
      <c r="BN147" s="5">
        <v>8.18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0.8</v>
      </c>
      <c r="CI147" s="8">
        <v>40939</v>
      </c>
      <c r="CJ147" s="5">
        <v>1.1000000000000001</v>
      </c>
      <c r="CK147" s="8">
        <v>40911</v>
      </c>
      <c r="CL147" s="5">
        <v>4.72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3.4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99.742000000000004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3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263</v>
      </c>
      <c r="AM148" s="8">
        <v>40968</v>
      </c>
      <c r="AN148" s="5">
        <v>135135</v>
      </c>
      <c r="AO148" s="8">
        <v>44651</v>
      </c>
      <c r="AP148" s="5">
        <v>277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8.1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6.8</v>
      </c>
      <c r="BK148" s="8">
        <v>40968</v>
      </c>
      <c r="BL148" s="5">
        <v>1.2</v>
      </c>
      <c r="BM148" s="8">
        <v>40968</v>
      </c>
      <c r="BN148" s="5">
        <v>10.19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0.3</v>
      </c>
      <c r="CI148" s="8">
        <v>40968</v>
      </c>
      <c r="CJ148" s="5">
        <v>0.2</v>
      </c>
      <c r="CK148" s="8">
        <v>40940</v>
      </c>
      <c r="CL148" s="5">
        <v>4.3899999999999997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3.3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99.893699999999995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-4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240</v>
      </c>
      <c r="AM149" s="8">
        <v>40999</v>
      </c>
      <c r="AN149" s="5">
        <v>135120</v>
      </c>
      <c r="AO149" s="8">
        <v>44681</v>
      </c>
      <c r="AP149" s="5">
        <v>324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6.1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6.2</v>
      </c>
      <c r="BK149" s="8">
        <v>40999</v>
      </c>
      <c r="BL149" s="5">
        <v>0.4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-0.4</v>
      </c>
      <c r="CI149" s="8">
        <v>40999</v>
      </c>
      <c r="CJ149" s="5">
        <v>-2.2000000000000002</v>
      </c>
      <c r="CK149" s="8">
        <v>40969</v>
      </c>
      <c r="CL149" s="5">
        <v>3.68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99.953400000000002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12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77</v>
      </c>
      <c r="AM150" s="8">
        <v>41029</v>
      </c>
      <c r="AN150" s="5">
        <v>134817</v>
      </c>
      <c r="AO150" s="8">
        <v>44712</v>
      </c>
      <c r="AP150" s="5">
        <v>245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7.99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-1.7</v>
      </c>
      <c r="CI150" s="8">
        <v>41029</v>
      </c>
      <c r="CJ150" s="5">
        <v>-1.5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1.7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99.925200000000004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-2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108</v>
      </c>
      <c r="AM151" s="8">
        <v>41060</v>
      </c>
      <c r="AN151" s="5">
        <v>135154</v>
      </c>
      <c r="AO151" s="8">
        <v>44742</v>
      </c>
      <c r="AP151" s="5">
        <v>495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5.4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5.0999999999999996</v>
      </c>
      <c r="BK151" s="8">
        <v>41060</v>
      </c>
      <c r="BL151" s="5">
        <v>-0.2</v>
      </c>
      <c r="BM151" s="8">
        <v>41060</v>
      </c>
      <c r="BN151" s="5">
        <v>7.12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-0.4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0.5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99.832300000000004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3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79</v>
      </c>
      <c r="AM152" s="8">
        <v>41090</v>
      </c>
      <c r="AN152" s="5">
        <v>134860</v>
      </c>
      <c r="AO152" s="8">
        <v>44773</v>
      </c>
      <c r="AP152" s="5">
        <v>505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3.4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5.18</v>
      </c>
      <c r="BO152" s="8">
        <v>41090</v>
      </c>
      <c r="BP152" s="5">
        <v>0.5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-1.5</v>
      </c>
      <c r="CI152" s="8">
        <v>41090</v>
      </c>
      <c r="CJ152" s="5">
        <v>-0.7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99.715500000000006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323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2.9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4.21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1.7</v>
      </c>
      <c r="CI153" s="8">
        <v>41121</v>
      </c>
      <c r="CJ153" s="5">
        <v>2.2999999999999998</v>
      </c>
      <c r="CK153" s="8">
        <v>41092</v>
      </c>
      <c r="CL153" s="5">
        <v>1.1399999999999999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99.625399999999999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4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181</v>
      </c>
      <c r="AM154" s="8">
        <v>41152</v>
      </c>
      <c r="AN154" s="5">
        <v>135170</v>
      </c>
      <c r="AO154" s="8">
        <v>44834</v>
      </c>
      <c r="AP154" s="5">
        <v>444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5</v>
      </c>
      <c r="BK154" s="8">
        <v>41152</v>
      </c>
      <c r="BL154" s="5">
        <v>1.2</v>
      </c>
      <c r="BM154" s="8">
        <v>41152</v>
      </c>
      <c r="BN154" s="5">
        <v>3.86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99.5886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1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179</v>
      </c>
      <c r="AM155" s="8">
        <v>41182</v>
      </c>
      <c r="AN155" s="5">
        <v>135651</v>
      </c>
      <c r="AO155" s="8">
        <v>44865</v>
      </c>
      <c r="AP155" s="5">
        <v>218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6.22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</v>
      </c>
      <c r="CI155" s="8">
        <v>41182</v>
      </c>
      <c r="CJ155" s="5">
        <v>8.1999999999999993</v>
      </c>
      <c r="CK155" s="8">
        <v>41156</v>
      </c>
      <c r="CL155" s="5">
        <v>2.67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99.619900000000001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0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151</v>
      </c>
      <c r="AM156" s="8">
        <v>41213</v>
      </c>
      <c r="AN156" s="5">
        <v>136338</v>
      </c>
      <c r="AO156" s="8">
        <v>44895</v>
      </c>
      <c r="AP156" s="5">
        <v>221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3.5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4.1500000000000004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1.95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99.693799999999996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48.8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3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157</v>
      </c>
      <c r="AM157" s="8">
        <v>41243</v>
      </c>
      <c r="AN157" s="5">
        <v>135956</v>
      </c>
      <c r="AO157" s="8">
        <v>44926</v>
      </c>
      <c r="AP157" s="5">
        <v>122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4.4000000000000004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4.2</v>
      </c>
      <c r="BK157" s="8">
        <v>41243</v>
      </c>
      <c r="BL157" s="5">
        <v>0.6</v>
      </c>
      <c r="BM157" s="8">
        <v>41243</v>
      </c>
      <c r="BN157" s="5">
        <v>6.62</v>
      </c>
      <c r="BO157" s="8">
        <v>41243</v>
      </c>
      <c r="BP157" s="5">
        <v>0.9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-0.3</v>
      </c>
      <c r="CI157" s="8">
        <v>41243</v>
      </c>
      <c r="CJ157" s="5">
        <v>-0.5</v>
      </c>
      <c r="CK157" s="8">
        <v>41214</v>
      </c>
      <c r="CL157" s="5">
        <v>1.88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0.3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99.792500000000004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-1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249</v>
      </c>
      <c r="AM158" s="8">
        <v>41274</v>
      </c>
      <c r="AN158" s="5">
        <v>136329</v>
      </c>
      <c r="AO158" s="8">
        <v>44957</v>
      </c>
      <c r="AP158" s="5">
        <v>247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4.5</v>
      </c>
      <c r="BK158" s="8">
        <v>41274</v>
      </c>
      <c r="BL158" s="5">
        <v>0.3</v>
      </c>
      <c r="BM158" s="8">
        <v>41274</v>
      </c>
      <c r="BN158" s="5">
        <v>4.8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6.4</v>
      </c>
      <c r="CK158" s="8">
        <v>41246</v>
      </c>
      <c r="CL158" s="5">
        <v>2.71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0.3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3.1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99.917400000000001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-2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183</v>
      </c>
      <c r="AM159" s="8">
        <v>41305</v>
      </c>
      <c r="AN159" s="5">
        <v>135985</v>
      </c>
      <c r="AO159" s="8">
        <v>44985</v>
      </c>
      <c r="AP159" s="5">
        <v>157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3.1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4.4000000000000004</v>
      </c>
      <c r="BK159" s="8">
        <v>41305</v>
      </c>
      <c r="BL159" s="5">
        <v>0.8</v>
      </c>
      <c r="BM159" s="8">
        <v>41305</v>
      </c>
      <c r="BN159" s="5">
        <v>4.03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-0.9</v>
      </c>
      <c r="CI159" s="8">
        <v>41305</v>
      </c>
      <c r="CJ159" s="5">
        <v>-3.5</v>
      </c>
      <c r="CK159" s="8">
        <v>41276</v>
      </c>
      <c r="CL159" s="5">
        <v>2.5499999999999998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100.06189999999999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-1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288</v>
      </c>
      <c r="AM160" s="8">
        <v>41333</v>
      </c>
      <c r="AN160" s="5">
        <v>136769</v>
      </c>
      <c r="AO160" s="8">
        <v>45016</v>
      </c>
      <c r="AP160" s="5">
        <v>-53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3.9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4.3</v>
      </c>
      <c r="BK160" s="8">
        <v>41333</v>
      </c>
      <c r="BL160" s="5">
        <v>1.2</v>
      </c>
      <c r="BM160" s="8">
        <v>41333</v>
      </c>
      <c r="BN160" s="5">
        <v>4.1900000000000004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3.6</v>
      </c>
      <c r="CI160" s="8">
        <v>41333</v>
      </c>
      <c r="CJ160" s="5">
        <v>5.0999999999999996</v>
      </c>
      <c r="CK160" s="8">
        <v>41306</v>
      </c>
      <c r="CL160" s="5">
        <v>3.49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8.1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100.2093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-1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144</v>
      </c>
      <c r="AM161" s="8">
        <v>41364</v>
      </c>
      <c r="AN161" s="5">
        <v>136785</v>
      </c>
      <c r="AO161" s="8">
        <v>45046</v>
      </c>
      <c r="AP161" s="5">
        <v>132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3.2</v>
      </c>
      <c r="BK161" s="8">
        <v>41364</v>
      </c>
      <c r="BL161" s="5">
        <v>-0.7</v>
      </c>
      <c r="BM161" s="8">
        <v>41364</v>
      </c>
      <c r="BN161" s="5">
        <v>2.4700000000000002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</v>
      </c>
      <c r="CI161" s="8">
        <v>41364</v>
      </c>
      <c r="CJ161" s="5">
        <v>-7.2</v>
      </c>
      <c r="CK161" s="8">
        <v>41334</v>
      </c>
      <c r="CL161" s="5">
        <v>2.06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-0.1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6.6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100.33329999999999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-10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184</v>
      </c>
      <c r="AM162" s="8">
        <v>41394</v>
      </c>
      <c r="AN162" s="5">
        <v>137068</v>
      </c>
      <c r="AO162" s="8">
        <v>45077</v>
      </c>
      <c r="AP162" s="5">
        <v>52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1.3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3.1</v>
      </c>
      <c r="BK162" s="8">
        <v>41394</v>
      </c>
      <c r="BL162" s="5">
        <v>-0.5</v>
      </c>
      <c r="BM162" s="8">
        <v>41394</v>
      </c>
      <c r="BN162" s="5">
        <v>0.28999999999999998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</v>
      </c>
      <c r="CI162" s="8">
        <v>41394</v>
      </c>
      <c r="CJ162" s="5">
        <v>4.0999999999999996</v>
      </c>
      <c r="CK162" s="8">
        <v>41365</v>
      </c>
      <c r="CL162" s="5">
        <v>1.67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-0.3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100.4483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-3</v>
      </c>
      <c r="AC163" s="8">
        <v>45412</v>
      </c>
      <c r="AD163" s="5">
        <v>-3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222</v>
      </c>
      <c r="AM163" s="8">
        <v>41425</v>
      </c>
      <c r="AN163" s="5">
        <v>137263</v>
      </c>
      <c r="AO163" s="8">
        <v>45107</v>
      </c>
      <c r="AP163" s="5">
        <v>146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3.2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3.9</v>
      </c>
      <c r="BK163" s="8">
        <v>41425</v>
      </c>
      <c r="BL163" s="5">
        <v>0.6</v>
      </c>
      <c r="BM163" s="8">
        <v>41425</v>
      </c>
      <c r="BN163" s="5">
        <v>3.89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2.7</v>
      </c>
      <c r="CI163" s="8">
        <v>41425</v>
      </c>
      <c r="CJ163" s="5">
        <v>4.5999999999999996</v>
      </c>
      <c r="CK163" s="8">
        <v>41395</v>
      </c>
      <c r="CL163" s="5">
        <v>2.96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100.562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-4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184</v>
      </c>
      <c r="AM164" s="8">
        <v>41455</v>
      </c>
      <c r="AN164" s="5">
        <v>137355</v>
      </c>
      <c r="AO164" s="8">
        <v>45138</v>
      </c>
      <c r="AP164" s="5">
        <v>138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4.2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5.2</v>
      </c>
      <c r="BK164" s="8">
        <v>41455</v>
      </c>
      <c r="BL164" s="5">
        <v>0.3</v>
      </c>
      <c r="BM164" s="8">
        <v>41455</v>
      </c>
      <c r="BN164" s="5">
        <v>4.78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1.3</v>
      </c>
      <c r="CI164" s="8">
        <v>41455</v>
      </c>
      <c r="CJ164" s="5">
        <v>4.0999999999999996</v>
      </c>
      <c r="CK164" s="8">
        <v>41428</v>
      </c>
      <c r="CL164" s="5">
        <v>2.66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100.6516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52.1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-8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112</v>
      </c>
      <c r="AM165" s="8">
        <v>41486</v>
      </c>
      <c r="AN165" s="5">
        <v>137204</v>
      </c>
      <c r="AO165" s="8">
        <v>45169</v>
      </c>
      <c r="AP165" s="5">
        <v>119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5.3</v>
      </c>
      <c r="BK165" s="8">
        <v>41486</v>
      </c>
      <c r="BL165" s="5">
        <v>0.6</v>
      </c>
      <c r="BM165" s="8">
        <v>41486</v>
      </c>
      <c r="BN165" s="5">
        <v>4.45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</v>
      </c>
      <c r="CI165" s="8">
        <v>41486</v>
      </c>
      <c r="CJ165" s="5">
        <v>-10.4</v>
      </c>
      <c r="CK165" s="8">
        <v>41456</v>
      </c>
      <c r="CL165" s="5">
        <v>2.35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100.7056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-6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255</v>
      </c>
      <c r="AM166" s="8">
        <v>41517</v>
      </c>
      <c r="AN166" s="5">
        <v>137648</v>
      </c>
      <c r="AO166" s="8">
        <v>45199</v>
      </c>
      <c r="AP166" s="5">
        <v>95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3.8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-0.1</v>
      </c>
      <c r="BM166" s="8">
        <v>41517</v>
      </c>
      <c r="BN166" s="5">
        <v>4.34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1.8</v>
      </c>
      <c r="CK166" s="8">
        <v>41487</v>
      </c>
      <c r="CL166" s="5">
        <v>3.13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0.5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4.7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100.7363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-5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175</v>
      </c>
      <c r="AM167" s="8">
        <v>41547</v>
      </c>
      <c r="AN167" s="5">
        <v>137600</v>
      </c>
      <c r="AO167" s="8">
        <v>45230</v>
      </c>
      <c r="AP167" s="5">
        <v>130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3.1</v>
      </c>
      <c r="BK167" s="8">
        <v>41547</v>
      </c>
      <c r="BL167" s="5">
        <v>0.1</v>
      </c>
      <c r="BM167" s="8">
        <v>41547</v>
      </c>
      <c r="BN167" s="5">
        <v>3.11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2.2999999999999998</v>
      </c>
      <c r="CI167" s="8">
        <v>41547</v>
      </c>
      <c r="CJ167" s="5">
        <v>5.7</v>
      </c>
      <c r="CK167" s="8">
        <v>41520</v>
      </c>
      <c r="CL167" s="5">
        <v>2.68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0.7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4.5999999999999996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100.74939999999999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-13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100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3.3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3.5</v>
      </c>
      <c r="BK168" s="8">
        <v>41578</v>
      </c>
      <c r="BL168" s="5">
        <v>0.3</v>
      </c>
      <c r="BM168" s="8">
        <v>41578</v>
      </c>
      <c r="BN168" s="5">
        <v>4.87</v>
      </c>
      <c r="BO168" s="8">
        <v>41578</v>
      </c>
      <c r="BP168" s="5">
        <v>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-1.2</v>
      </c>
      <c r="CI168" s="8">
        <v>41578</v>
      </c>
      <c r="CJ168" s="5">
        <v>-2.4</v>
      </c>
      <c r="CK168" s="8">
        <v>41548</v>
      </c>
      <c r="CL168" s="5">
        <v>1.49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0.3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100.7546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275</v>
      </c>
      <c r="AM169" s="8">
        <v>41608</v>
      </c>
      <c r="AN169" s="5">
        <v>137467</v>
      </c>
      <c r="AO169" s="8">
        <v>45291</v>
      </c>
      <c r="AP169" s="5">
        <v>95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3.83</v>
      </c>
      <c r="BO169" s="8">
        <v>41608</v>
      </c>
      <c r="BP169" s="5">
        <v>0.9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3</v>
      </c>
      <c r="CI169" s="8">
        <v>41608</v>
      </c>
      <c r="CJ169" s="5">
        <v>5.2</v>
      </c>
      <c r="CK169" s="8">
        <v>41579</v>
      </c>
      <c r="CL169" s="5">
        <v>3.69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-0.4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100.76009999999999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-5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57</v>
      </c>
      <c r="AM170" s="8">
        <v>41639</v>
      </c>
      <c r="AN170" s="5">
        <v>137496</v>
      </c>
      <c r="AO170" s="8">
        <v>45322</v>
      </c>
      <c r="AP170" s="5">
        <v>129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3.4</v>
      </c>
      <c r="BK170" s="8">
        <v>41639</v>
      </c>
      <c r="BL170" s="5">
        <v>0.5</v>
      </c>
      <c r="BM170" s="8">
        <v>41639</v>
      </c>
      <c r="BN170" s="5">
        <v>4.68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2.56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2.8</v>
      </c>
      <c r="CY170" s="8">
        <v>45260</v>
      </c>
      <c r="CZ170" s="5">
        <v>0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5.4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100.75360000000001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7</v>
      </c>
      <c r="AC171" s="8">
        <v>45657</v>
      </c>
      <c r="AD171" s="5">
        <v>-2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188</v>
      </c>
      <c r="AM171" s="8">
        <v>41670</v>
      </c>
      <c r="AN171" s="5">
        <v>138102</v>
      </c>
      <c r="AO171" s="8">
        <v>45351</v>
      </c>
      <c r="AP171" s="5">
        <v>91</v>
      </c>
      <c r="AQ171" s="8">
        <v>41670</v>
      </c>
      <c r="AR171" s="5">
        <v>6.6</v>
      </c>
      <c r="AS171" s="8">
        <v>43921</v>
      </c>
      <c r="AT171" s="5">
        <v>34.1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1.9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1.8</v>
      </c>
      <c r="BK171" s="8">
        <v>41670</v>
      </c>
      <c r="BL171" s="5">
        <v>-0.8</v>
      </c>
      <c r="BM171" s="8">
        <v>41670</v>
      </c>
      <c r="BN171" s="5">
        <v>2.58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-5.8</v>
      </c>
      <c r="CK171" s="8">
        <v>41641</v>
      </c>
      <c r="CL171" s="5">
        <v>2.4300000000000002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2.9</v>
      </c>
      <c r="CY171" s="8">
        <v>45291</v>
      </c>
      <c r="CZ171" s="5">
        <v>0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100.74079999999999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-4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151</v>
      </c>
      <c r="AM172" s="8">
        <v>41698</v>
      </c>
      <c r="AN172" s="5">
        <v>137968</v>
      </c>
      <c r="AO172" s="8">
        <v>45382</v>
      </c>
      <c r="AP172" s="5">
        <v>82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1.3</v>
      </c>
      <c r="BM172" s="8">
        <v>41698</v>
      </c>
      <c r="BN172" s="5">
        <v>1.92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1.8</v>
      </c>
      <c r="CI172" s="8">
        <v>41698</v>
      </c>
      <c r="CJ172" s="5">
        <v>3</v>
      </c>
      <c r="CK172" s="8">
        <v>41673</v>
      </c>
      <c r="CL172" s="5">
        <v>1.94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3.5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0.6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100.7569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C173" s="8">
        <v>45716</v>
      </c>
      <c r="AD173" s="5">
        <v>-8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273</v>
      </c>
      <c r="AM173" s="8">
        <v>41729</v>
      </c>
      <c r="AN173" s="5">
        <v>138512</v>
      </c>
      <c r="AO173" s="8">
        <v>45412</v>
      </c>
      <c r="AP173" s="5">
        <v>113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3.6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3.7</v>
      </c>
      <c r="BK173" s="8">
        <v>41729</v>
      </c>
      <c r="BL173" s="5">
        <v>1.1000000000000001</v>
      </c>
      <c r="BM173" s="8">
        <v>41729</v>
      </c>
      <c r="BN173" s="5">
        <v>5.14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1.8</v>
      </c>
      <c r="CK173" s="8">
        <v>41701</v>
      </c>
      <c r="CL173" s="5">
        <v>3.91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W173" s="8">
        <v>45688</v>
      </c>
      <c r="CX173" s="5">
        <v>3.8</v>
      </c>
      <c r="CY173" s="8">
        <v>45351</v>
      </c>
      <c r="CZ173" s="5">
        <v>0.5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100.80289999999999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C174" s="8">
        <v>45747</v>
      </c>
      <c r="AD174" s="5">
        <v>-7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312</v>
      </c>
      <c r="AM174" s="8">
        <v>41759</v>
      </c>
      <c r="AN174" s="5">
        <v>138899</v>
      </c>
      <c r="AO174" s="8">
        <v>45443</v>
      </c>
      <c r="AP174" s="5">
        <v>164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6.68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0.5</v>
      </c>
      <c r="CI174" s="8">
        <v>41759</v>
      </c>
      <c r="CJ174" s="5">
        <v>0.8</v>
      </c>
      <c r="CK174" s="8">
        <v>41730</v>
      </c>
      <c r="CL174" s="5">
        <v>3.99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W174" s="8">
        <v>45716</v>
      </c>
      <c r="CX174" s="5">
        <v>3.4</v>
      </c>
      <c r="CY174" s="8">
        <v>45382</v>
      </c>
      <c r="CZ174" s="5">
        <v>0.1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4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100.86020000000001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C175" s="8">
        <v>45777</v>
      </c>
      <c r="AD175" s="5">
        <v>-15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215</v>
      </c>
      <c r="AM175" s="8">
        <v>41790</v>
      </c>
      <c r="AN175" s="5">
        <v>139501</v>
      </c>
      <c r="AO175" s="8">
        <v>45473</v>
      </c>
      <c r="AP175" s="5">
        <v>136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3.9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5.24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-0.9</v>
      </c>
      <c r="CI175" s="8">
        <v>41790</v>
      </c>
      <c r="CJ175" s="5">
        <v>-1.2</v>
      </c>
      <c r="CK175" s="8">
        <v>41760</v>
      </c>
      <c r="CL175" s="5">
        <v>4.04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W175" s="8">
        <v>45747</v>
      </c>
      <c r="CX175" s="5">
        <v>3.2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100.9101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C176" s="8">
        <v>45808</v>
      </c>
      <c r="AD176" s="5">
        <v>-17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337</v>
      </c>
      <c r="AM176" s="8">
        <v>41820</v>
      </c>
      <c r="AN176" s="5">
        <v>139731</v>
      </c>
      <c r="AO176" s="8">
        <v>45504</v>
      </c>
      <c r="AP176" s="5">
        <v>42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4.2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0.2</v>
      </c>
      <c r="BM176" s="8">
        <v>41820</v>
      </c>
      <c r="BN176" s="5">
        <v>5.47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0.5</v>
      </c>
      <c r="CI176" s="8">
        <v>41820</v>
      </c>
      <c r="CJ176" s="5">
        <v>1.3</v>
      </c>
      <c r="CK176" s="8">
        <v>41792</v>
      </c>
      <c r="CL176" s="5">
        <v>3.94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W176" s="8">
        <v>45777</v>
      </c>
      <c r="CX176" s="5">
        <v>2.5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100.94540000000001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C177" s="8">
        <v>45838</v>
      </c>
      <c r="AD177" s="5">
        <v>-7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224</v>
      </c>
      <c r="AM177" s="8">
        <v>41851</v>
      </c>
      <c r="AN177" s="5">
        <v>139486</v>
      </c>
      <c r="AO177" s="8">
        <v>45535</v>
      </c>
      <c r="AP177" s="5">
        <v>180</v>
      </c>
      <c r="AQ177" s="8">
        <v>41851</v>
      </c>
      <c r="AR177" s="5">
        <v>6.2</v>
      </c>
      <c r="AS177" s="8">
        <v>44104</v>
      </c>
      <c r="AT177" s="5">
        <v>34.700000000000003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4.5999999999999996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6.52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26.4</v>
      </c>
      <c r="CK177" s="8">
        <v>41821</v>
      </c>
      <c r="CL177" s="5">
        <v>3.62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W177" s="8">
        <v>45808</v>
      </c>
      <c r="CX177" s="5">
        <v>2.7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100.96210000000001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C178" s="8">
        <v>45869</v>
      </c>
      <c r="AD178" s="5">
        <v>-7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196</v>
      </c>
      <c r="AM178" s="8">
        <v>41882</v>
      </c>
      <c r="AN178" s="5">
        <v>139610</v>
      </c>
      <c r="AO178" s="8">
        <v>45565</v>
      </c>
      <c r="AP178" s="5">
        <v>194</v>
      </c>
      <c r="AQ178" s="8">
        <v>41882</v>
      </c>
      <c r="AR178" s="5">
        <v>6.1</v>
      </c>
      <c r="AS178" s="8">
        <v>44135</v>
      </c>
      <c r="AT178" s="5">
        <v>34.799999999999997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4.0999999999999996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5.2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-11.2</v>
      </c>
      <c r="CI178" s="8">
        <v>41882</v>
      </c>
      <c r="CJ178" s="5">
        <v>-21.2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W178" s="8">
        <v>45838</v>
      </c>
      <c r="CX178" s="5">
        <v>2.2999999999999998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5.4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100.9627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294</v>
      </c>
      <c r="AM179" s="8">
        <v>41912</v>
      </c>
      <c r="AN179" s="5">
        <v>139699</v>
      </c>
      <c r="AO179" s="8">
        <v>45596</v>
      </c>
      <c r="AP179" s="5">
        <v>221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4.9000000000000004</v>
      </c>
      <c r="BK179" s="8">
        <v>41912</v>
      </c>
      <c r="BL179" s="5">
        <v>-0.3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-0.7</v>
      </c>
      <c r="CI179" s="8">
        <v>41912</v>
      </c>
      <c r="CJ179" s="5">
        <v>-0.1</v>
      </c>
      <c r="CK179" s="8">
        <v>41884</v>
      </c>
      <c r="CL179" s="5">
        <v>3.74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100.9494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21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234</v>
      </c>
      <c r="AM180" s="8">
        <v>41943</v>
      </c>
      <c r="AN180" s="5">
        <v>140506</v>
      </c>
      <c r="AO180" s="8">
        <v>45626</v>
      </c>
      <c r="AP180" s="5">
        <v>204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2.7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3.29</v>
      </c>
      <c r="BO180" s="8">
        <v>41943</v>
      </c>
      <c r="BP180" s="5">
        <v>0.6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-1.6</v>
      </c>
      <c r="CI180" s="8">
        <v>41943</v>
      </c>
      <c r="CJ180" s="5">
        <v>-1.3</v>
      </c>
      <c r="CK180" s="8">
        <v>41913</v>
      </c>
      <c r="CL180" s="5">
        <v>4.18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0.3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100.9178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293</v>
      </c>
      <c r="AM181" s="8">
        <v>41973</v>
      </c>
      <c r="AN181" s="5">
        <v>140278</v>
      </c>
      <c r="AO181" s="8">
        <v>45657</v>
      </c>
      <c r="AP181" s="5">
        <v>176</v>
      </c>
      <c r="AQ181" s="8">
        <v>41973</v>
      </c>
      <c r="AR181" s="5">
        <v>5.8</v>
      </c>
      <c r="AS181" s="8">
        <v>44227</v>
      </c>
      <c r="AT181" s="5">
        <v>35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5</v>
      </c>
      <c r="BK181" s="8">
        <v>41973</v>
      </c>
      <c r="BL181" s="5">
        <v>0.3</v>
      </c>
      <c r="BM181" s="8">
        <v>41973</v>
      </c>
      <c r="BN181" s="5">
        <v>2.09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-1.7</v>
      </c>
      <c r="CI181" s="8">
        <v>41973</v>
      </c>
      <c r="CJ181" s="5">
        <v>-1.9</v>
      </c>
      <c r="CK181" s="8">
        <v>41946</v>
      </c>
      <c r="CL181" s="5">
        <v>3.48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100.86660000000001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274</v>
      </c>
      <c r="AM182" s="8">
        <v>42004</v>
      </c>
      <c r="AN182" s="5">
        <v>140498</v>
      </c>
      <c r="AO182" s="8">
        <v>45688</v>
      </c>
      <c r="AP182" s="5">
        <v>186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-0.7</v>
      </c>
      <c r="BM182" s="8">
        <v>42004</v>
      </c>
      <c r="BN182" s="5">
        <v>0.42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-1.6</v>
      </c>
      <c r="CK182" s="8">
        <v>41974</v>
      </c>
      <c r="CL182" s="5">
        <v>3.88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0.1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100.79049999999999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204</v>
      </c>
      <c r="AM183" s="8">
        <v>42035</v>
      </c>
      <c r="AN183" s="5">
        <v>141268</v>
      </c>
      <c r="AO183" s="8">
        <v>45716</v>
      </c>
      <c r="AP183" s="5">
        <v>84</v>
      </c>
      <c r="AQ183" s="8">
        <v>42035</v>
      </c>
      <c r="AR183" s="5">
        <v>5.7</v>
      </c>
      <c r="AS183" s="8">
        <v>44286</v>
      </c>
      <c r="AT183" s="5">
        <v>34.9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</v>
      </c>
      <c r="BK183" s="8">
        <v>42035</v>
      </c>
      <c r="BL183" s="5">
        <v>-0.4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0.3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0.5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6</v>
      </c>
      <c r="DW183" s="8">
        <v>42035</v>
      </c>
      <c r="DX183" s="5">
        <v>8.9</v>
      </c>
      <c r="DY183" s="8">
        <v>42035</v>
      </c>
      <c r="DZ183" s="5">
        <v>97.9</v>
      </c>
      <c r="EA183" s="8">
        <v>42035</v>
      </c>
      <c r="EB183" s="5">
        <v>100.69280000000001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259</v>
      </c>
      <c r="AM184" s="8">
        <v>42063</v>
      </c>
      <c r="AN184" s="5">
        <v>141104</v>
      </c>
      <c r="AO184" s="8">
        <v>45747</v>
      </c>
      <c r="AP184" s="5">
        <v>147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-0.3</v>
      </c>
      <c r="BM184" s="8">
        <v>42063</v>
      </c>
      <c r="BN184" s="5">
        <v>-2.86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-1.4</v>
      </c>
      <c r="CI184" s="8">
        <v>42063</v>
      </c>
      <c r="CJ184" s="5">
        <v>-3.7</v>
      </c>
      <c r="CK184" s="8">
        <v>42037</v>
      </c>
      <c r="CL184" s="5">
        <v>1.69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CY184" s="8">
        <v>45688</v>
      </c>
      <c r="CZ184" s="5">
        <v>0.7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5.7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6.5</v>
      </c>
      <c r="DW184" s="8">
        <v>42063</v>
      </c>
      <c r="DX184" s="5">
        <v>10.8</v>
      </c>
      <c r="DY184" s="8">
        <v>42063</v>
      </c>
      <c r="DZ184" s="5">
        <v>98.2</v>
      </c>
      <c r="EA184" s="8">
        <v>42063</v>
      </c>
      <c r="EB184" s="5">
        <v>100.5831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49.2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96</v>
      </c>
      <c r="AM185" s="8">
        <v>42094</v>
      </c>
      <c r="AN185" s="5">
        <v>140740</v>
      </c>
      <c r="AO185" s="8">
        <v>45777</v>
      </c>
      <c r="AP185" s="5">
        <v>60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2.9</v>
      </c>
      <c r="BK185" s="8">
        <v>42094</v>
      </c>
      <c r="BL185" s="5">
        <v>1.5</v>
      </c>
      <c r="BM185" s="8">
        <v>42094</v>
      </c>
      <c r="BN185" s="5">
        <v>-4.8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2.6</v>
      </c>
      <c r="CI185" s="8">
        <v>42094</v>
      </c>
      <c r="CJ185" s="5">
        <v>5.9</v>
      </c>
      <c r="CK185" s="8">
        <v>42065</v>
      </c>
      <c r="CL185" s="5">
        <v>2.04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CY185" s="8">
        <v>45716</v>
      </c>
      <c r="CZ185" s="5">
        <v>0.1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6.1</v>
      </c>
      <c r="DW185" s="8">
        <v>42094</v>
      </c>
      <c r="DX185" s="5">
        <v>9.1999999999999993</v>
      </c>
      <c r="DY185" s="8">
        <v>42094</v>
      </c>
      <c r="DZ185" s="5">
        <v>98.5</v>
      </c>
      <c r="EA185" s="8">
        <v>42094</v>
      </c>
      <c r="EB185" s="5">
        <v>100.47539999999999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273</v>
      </c>
      <c r="AM186" s="8">
        <v>42124</v>
      </c>
      <c r="AN186" s="5">
        <v>141076</v>
      </c>
      <c r="AO186" s="8">
        <v>45808</v>
      </c>
      <c r="AP186" s="5">
        <v>29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-3.1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2.1</v>
      </c>
      <c r="BK186" s="8">
        <v>42124</v>
      </c>
      <c r="BL186" s="5">
        <v>0.2</v>
      </c>
      <c r="BM186" s="8">
        <v>42124</v>
      </c>
      <c r="BN186" s="5">
        <v>-4.2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-1</v>
      </c>
      <c r="CI186" s="8">
        <v>42124</v>
      </c>
      <c r="CJ186" s="5">
        <v>-1.9</v>
      </c>
      <c r="CK186" s="8">
        <v>42095</v>
      </c>
      <c r="CL186" s="5">
        <v>2.6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CY186" s="8">
        <v>45747</v>
      </c>
      <c r="CZ186" s="5">
        <v>-0.1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8.1999999999999993</v>
      </c>
      <c r="DY186" s="8">
        <v>42124</v>
      </c>
      <c r="DZ186" s="5">
        <v>98.9</v>
      </c>
      <c r="EA186" s="8">
        <v>42124</v>
      </c>
      <c r="EB186" s="5">
        <v>100.37050000000001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342</v>
      </c>
      <c r="AM187" s="8">
        <v>42155</v>
      </c>
      <c r="AN187" s="5">
        <v>141310</v>
      </c>
      <c r="AO187" s="8">
        <v>45838</v>
      </c>
      <c r="AP187" s="5">
        <v>-23</v>
      </c>
      <c r="AQ187" s="8">
        <v>42155</v>
      </c>
      <c r="AR187" s="5">
        <v>5.6</v>
      </c>
      <c r="AS187" s="8">
        <v>44408</v>
      </c>
      <c r="AT187" s="5">
        <v>34.799999999999997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0.8</v>
      </c>
      <c r="BM187" s="8">
        <v>42155</v>
      </c>
      <c r="BN187" s="5">
        <v>-4.25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-1.6</v>
      </c>
      <c r="CI187" s="8">
        <v>42155</v>
      </c>
      <c r="CJ187" s="5">
        <v>-3.3</v>
      </c>
      <c r="CK187" s="8">
        <v>42125</v>
      </c>
      <c r="CL187" s="5">
        <v>2.16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CY187" s="8">
        <v>45777</v>
      </c>
      <c r="CZ187" s="5">
        <v>-0.3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100.2598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171</v>
      </c>
      <c r="AM188" s="8">
        <v>42185</v>
      </c>
      <c r="AN188" s="5">
        <v>141761</v>
      </c>
      <c r="AO188" s="8">
        <v>45869</v>
      </c>
      <c r="AP188" s="5">
        <v>104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-2.8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2.5</v>
      </c>
      <c r="BK188" s="8">
        <v>42185</v>
      </c>
      <c r="BL188" s="5">
        <v>0</v>
      </c>
      <c r="BM188" s="8">
        <v>42185</v>
      </c>
      <c r="BN188" s="5">
        <v>-3.85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2.5</v>
      </c>
      <c r="CI188" s="8">
        <v>42185</v>
      </c>
      <c r="CJ188" s="5">
        <v>4.9000000000000004</v>
      </c>
      <c r="CK188" s="8">
        <v>42156</v>
      </c>
      <c r="CL188" s="5">
        <v>2.1800000000000002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CY188" s="8">
        <v>45808</v>
      </c>
      <c r="CZ188" s="5">
        <v>0.3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100.13720000000001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282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-3.1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0.9</v>
      </c>
      <c r="BM189" s="8">
        <v>42216</v>
      </c>
      <c r="BN189" s="5">
        <v>-4.59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-0.6</v>
      </c>
      <c r="CI189" s="8">
        <v>42216</v>
      </c>
      <c r="CJ189" s="5">
        <v>-0.3</v>
      </c>
      <c r="CK189" s="8">
        <v>42186</v>
      </c>
      <c r="CL189" s="5">
        <v>3.01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CY189" s="8">
        <v>45838</v>
      </c>
      <c r="CZ189" s="5">
        <v>0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5.3</v>
      </c>
      <c r="DW189" s="8">
        <v>42216</v>
      </c>
      <c r="DX189" s="5">
        <v>7</v>
      </c>
      <c r="DY189" s="8">
        <v>42216</v>
      </c>
      <c r="DZ189" s="5">
        <v>99.4</v>
      </c>
      <c r="EA189" s="8">
        <v>42216</v>
      </c>
      <c r="EB189" s="5">
        <v>99.980900000000005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134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-4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-2.2000000000000002</v>
      </c>
      <c r="CI190" s="8">
        <v>42247</v>
      </c>
      <c r="CJ190" s="5">
        <v>-2.6</v>
      </c>
      <c r="CK190" s="8">
        <v>42219</v>
      </c>
      <c r="CL190" s="5">
        <v>2.34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5.5</v>
      </c>
      <c r="DW190" s="8">
        <v>42247</v>
      </c>
      <c r="DX190" s="5">
        <v>8.1999999999999993</v>
      </c>
      <c r="DY190" s="8">
        <v>42247</v>
      </c>
      <c r="DZ190" s="5">
        <v>99.4</v>
      </c>
      <c r="EA190" s="8">
        <v>42247</v>
      </c>
      <c r="EB190" s="5">
        <v>99.801100000000005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150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-3.9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-0.4</v>
      </c>
      <c r="BM191" s="8">
        <v>42277</v>
      </c>
      <c r="BN191" s="5">
        <v>-5.01</v>
      </c>
      <c r="BO191" s="8">
        <v>42277</v>
      </c>
      <c r="BP191" s="5">
        <v>0.2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-2.1</v>
      </c>
      <c r="CK191" s="8">
        <v>42248</v>
      </c>
      <c r="CL191" s="5">
        <v>1.5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5.7</v>
      </c>
      <c r="DW191" s="8">
        <v>42277</v>
      </c>
      <c r="DX191" s="5">
        <v>6.2</v>
      </c>
      <c r="DY191" s="8">
        <v>42277</v>
      </c>
      <c r="DZ191" s="5">
        <v>99.4</v>
      </c>
      <c r="EA191" s="8">
        <v>42277</v>
      </c>
      <c r="EB191" s="5">
        <v>99.626800000000003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304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1.6</v>
      </c>
      <c r="BK192" s="8">
        <v>42308</v>
      </c>
      <c r="BL192" s="5">
        <v>-0.3</v>
      </c>
      <c r="BM192" s="8">
        <v>42308</v>
      </c>
      <c r="BN192" s="5">
        <v>-4.62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1.9</v>
      </c>
      <c r="CI192" s="8">
        <v>42308</v>
      </c>
      <c r="CJ192" s="5">
        <v>4</v>
      </c>
      <c r="CK192" s="8">
        <v>42278</v>
      </c>
      <c r="CL192" s="5">
        <v>1.54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5.4</v>
      </c>
      <c r="DW192" s="8">
        <v>42308</v>
      </c>
      <c r="DX192" s="5">
        <v>4.8</v>
      </c>
      <c r="DY192" s="8">
        <v>42308</v>
      </c>
      <c r="DZ192" s="5">
        <v>99.6</v>
      </c>
      <c r="EA192" s="8">
        <v>42308</v>
      </c>
      <c r="EB192" s="5">
        <v>99.482299999999995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229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-5.65</v>
      </c>
      <c r="BO193" s="8">
        <v>42338</v>
      </c>
      <c r="BP193" s="5">
        <v>-0.3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-1.2</v>
      </c>
      <c r="CI193" s="8">
        <v>42338</v>
      </c>
      <c r="CJ193" s="5">
        <v>-1</v>
      </c>
      <c r="CK193" s="8">
        <v>42310</v>
      </c>
      <c r="CL193" s="5">
        <v>1.1100000000000001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5.8</v>
      </c>
      <c r="DW193" s="8">
        <v>42338</v>
      </c>
      <c r="DX193" s="5">
        <v>6.5</v>
      </c>
      <c r="DY193" s="8">
        <v>42338</v>
      </c>
      <c r="DZ193" s="5">
        <v>100</v>
      </c>
      <c r="EA193" s="8">
        <v>42338</v>
      </c>
      <c r="EB193" s="5">
        <v>99.36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269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-5.52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-2.2000000000000002</v>
      </c>
      <c r="CI194" s="8">
        <v>42369</v>
      </c>
      <c r="CJ194" s="5">
        <v>-3</v>
      </c>
      <c r="CK194" s="8">
        <v>42339</v>
      </c>
      <c r="CL194" s="5">
        <v>1.58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5.7</v>
      </c>
      <c r="DW194" s="8">
        <v>42369</v>
      </c>
      <c r="DX194" s="5">
        <v>5.0999999999999996</v>
      </c>
      <c r="DY194" s="8">
        <v>42369</v>
      </c>
      <c r="DZ194" s="5">
        <v>99.9</v>
      </c>
      <c r="EA194" s="8">
        <v>42369</v>
      </c>
      <c r="EB194" s="5">
        <v>99.253299999999996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133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34.6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-0.6</v>
      </c>
      <c r="BM195" s="8">
        <v>42400</v>
      </c>
      <c r="BN195" s="5">
        <v>-3.97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1.8</v>
      </c>
      <c r="CI195" s="8">
        <v>42400</v>
      </c>
      <c r="CJ195" s="5">
        <v>5.2</v>
      </c>
      <c r="CK195" s="8">
        <v>42373</v>
      </c>
      <c r="CL195" s="5">
        <v>1.49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99.167299999999997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49.2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197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-2.2000000000000002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3.7</v>
      </c>
      <c r="BK196" s="8">
        <v>42429</v>
      </c>
      <c r="BL196" s="5">
        <v>0.8</v>
      </c>
      <c r="BM196" s="8">
        <v>42429</v>
      </c>
      <c r="BN196" s="5">
        <v>-3.65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-3.1</v>
      </c>
      <c r="CI196" s="8">
        <v>42429</v>
      </c>
      <c r="CJ196" s="5">
        <v>-5.3</v>
      </c>
      <c r="CK196" s="8">
        <v>42401</v>
      </c>
      <c r="CL196" s="5">
        <v>1.1299999999999999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4.5999999999999996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5.6</v>
      </c>
      <c r="DW196" s="8">
        <v>42429</v>
      </c>
      <c r="DX196" s="5">
        <v>3.9</v>
      </c>
      <c r="DY196" s="8">
        <v>42429</v>
      </c>
      <c r="DZ196" s="5">
        <v>99.3</v>
      </c>
      <c r="EA196" s="8">
        <v>42429</v>
      </c>
      <c r="EB196" s="5">
        <v>99.109300000000005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53.6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-2.5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-2.4900000000000002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1.4</v>
      </c>
      <c r="CI197" s="8">
        <v>42460</v>
      </c>
      <c r="CJ197" s="5">
        <v>0.7</v>
      </c>
      <c r="CK197" s="8">
        <v>42430</v>
      </c>
      <c r="CL197" s="5">
        <v>1.67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4.4000000000000004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99.09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8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193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-2.2000000000000002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2.2999999999999998</v>
      </c>
      <c r="BK198" s="8">
        <v>42490</v>
      </c>
      <c r="BL198" s="5">
        <v>0.5</v>
      </c>
      <c r="BM198" s="8">
        <v>42490</v>
      </c>
      <c r="BN198" s="5">
        <v>-3.07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3</v>
      </c>
      <c r="CI198" s="8">
        <v>42490</v>
      </c>
      <c r="CJ198" s="5">
        <v>5.2</v>
      </c>
      <c r="CK198" s="8">
        <v>42461</v>
      </c>
      <c r="CL198" s="5">
        <v>1.88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4.5999999999999996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99.090599999999995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-2.2999999999999998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0.3</v>
      </c>
      <c r="BM199" s="8">
        <v>42521</v>
      </c>
      <c r="BN199" s="5">
        <v>-3.17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-2.9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4.5999999999999996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99.095299999999995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246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-1.4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2.8</v>
      </c>
      <c r="BK200" s="8">
        <v>42551</v>
      </c>
      <c r="BL200" s="5">
        <v>1.1000000000000001</v>
      </c>
      <c r="BM200" s="8">
        <v>42551</v>
      </c>
      <c r="BN200" s="5">
        <v>-1.44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-3.2</v>
      </c>
      <c r="CI200" s="8">
        <v>42551</v>
      </c>
      <c r="CJ200" s="5">
        <v>-7.3</v>
      </c>
      <c r="CK200" s="8">
        <v>42522</v>
      </c>
      <c r="CL200" s="5">
        <v>2.1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99.097499999999997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374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34.5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1.8</v>
      </c>
      <c r="BK201" s="8">
        <v>42582</v>
      </c>
      <c r="BL201" s="5">
        <v>-0.1</v>
      </c>
      <c r="BM201" s="8">
        <v>42582</v>
      </c>
      <c r="BN201" s="5">
        <v>-1.8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1.8</v>
      </c>
      <c r="CI201" s="8">
        <v>42582</v>
      </c>
      <c r="CJ201" s="5">
        <v>4.5</v>
      </c>
      <c r="CK201" s="8">
        <v>42552</v>
      </c>
      <c r="CL201" s="5">
        <v>2.31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4.4000000000000004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99.115600000000001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142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</v>
      </c>
      <c r="BM202" s="8">
        <v>42613</v>
      </c>
      <c r="BN202" s="5">
        <v>0.1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0.4</v>
      </c>
      <c r="CI202" s="8">
        <v>42613</v>
      </c>
      <c r="CJ202" s="5">
        <v>0.7</v>
      </c>
      <c r="CK202" s="8">
        <v>42583</v>
      </c>
      <c r="CL202" s="5">
        <v>1.1599999999999999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4.2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99.161699999999996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305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-0.1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-0.31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0.3</v>
      </c>
      <c r="CI203" s="8">
        <v>42643</v>
      </c>
      <c r="CJ203" s="5">
        <v>-0.1</v>
      </c>
      <c r="CK203" s="8">
        <v>42614</v>
      </c>
      <c r="CL203" s="5">
        <v>2.25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4.0999999999999996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99.250399999999999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99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0.7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0.95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3.7</v>
      </c>
      <c r="CI204" s="8">
        <v>42674</v>
      </c>
      <c r="CJ204" s="5">
        <v>7.4</v>
      </c>
      <c r="CK204" s="8">
        <v>42646</v>
      </c>
      <c r="CL204" s="5">
        <v>2.2000000000000002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4.0999999999999996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10.4</v>
      </c>
      <c r="DY204" s="8">
        <v>42674</v>
      </c>
      <c r="DZ204" s="5">
        <v>100.2</v>
      </c>
      <c r="EA204" s="8">
        <v>42674</v>
      </c>
      <c r="EB204" s="5">
        <v>99.376400000000004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56.6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117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3.1</v>
      </c>
      <c r="BK205" s="8">
        <v>42704</v>
      </c>
      <c r="BL205" s="5">
        <v>0</v>
      </c>
      <c r="BM205" s="8">
        <v>42704</v>
      </c>
      <c r="BN205" s="5">
        <v>2.59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-3.9</v>
      </c>
      <c r="CI205" s="8">
        <v>42704</v>
      </c>
      <c r="CJ205" s="5">
        <v>-7.3</v>
      </c>
      <c r="CK205" s="8">
        <v>42675</v>
      </c>
      <c r="CL205" s="5">
        <v>3.02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4.3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8.9</v>
      </c>
      <c r="DY205" s="8">
        <v>42704</v>
      </c>
      <c r="DZ205" s="5">
        <v>100.5</v>
      </c>
      <c r="EA205" s="8">
        <v>42704</v>
      </c>
      <c r="EB205" s="5">
        <v>99.523799999999994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52.9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225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34.4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4.4000000000000004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3.9</v>
      </c>
      <c r="BK206" s="8">
        <v>42735</v>
      </c>
      <c r="BL206" s="5">
        <v>1.2</v>
      </c>
      <c r="BM206" s="8">
        <v>42735</v>
      </c>
      <c r="BN206" s="5">
        <v>5.99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2.8</v>
      </c>
      <c r="CI206" s="8">
        <v>42735</v>
      </c>
      <c r="CJ206" s="5">
        <v>1.5</v>
      </c>
      <c r="CK206" s="8">
        <v>42705</v>
      </c>
      <c r="CL206" s="5">
        <v>4.12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4.2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7.7</v>
      </c>
      <c r="DY206" s="8">
        <v>42735</v>
      </c>
      <c r="DZ206" s="5">
        <v>101</v>
      </c>
      <c r="EA206" s="8">
        <v>42735</v>
      </c>
      <c r="EB206" s="5">
        <v>99.671700000000001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51.3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13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220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5.5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7.95</v>
      </c>
      <c r="BO207" s="8">
        <v>42766</v>
      </c>
      <c r="BP207" s="5">
        <v>0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-0.1</v>
      </c>
      <c r="CI207" s="8">
        <v>42766</v>
      </c>
      <c r="CJ207" s="5">
        <v>-0.1</v>
      </c>
      <c r="CK207" s="8">
        <v>42738</v>
      </c>
      <c r="CL207" s="5">
        <v>4.2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4.2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9.4</v>
      </c>
      <c r="DY207" s="8">
        <v>42766</v>
      </c>
      <c r="DZ207" s="5">
        <v>101.7</v>
      </c>
      <c r="EA207" s="8">
        <v>42766</v>
      </c>
      <c r="EB207" s="5">
        <v>99.789900000000003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56.6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220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34.4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5.9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4.8</v>
      </c>
      <c r="BK208" s="8">
        <v>42794</v>
      </c>
      <c r="BL208" s="5">
        <v>0</v>
      </c>
      <c r="BM208" s="8">
        <v>42794</v>
      </c>
      <c r="BN208" s="5">
        <v>9.26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0.6</v>
      </c>
      <c r="CI208" s="8">
        <v>42794</v>
      </c>
      <c r="CJ208" s="5">
        <v>1</v>
      </c>
      <c r="CK208" s="8">
        <v>42767</v>
      </c>
      <c r="CL208" s="5">
        <v>4.13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4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8.5</v>
      </c>
      <c r="DY208" s="8">
        <v>42794</v>
      </c>
      <c r="DZ208" s="5">
        <v>102.2</v>
      </c>
      <c r="EA208" s="8">
        <v>42794</v>
      </c>
      <c r="EB208" s="5">
        <v>99.866600000000005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58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121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5.3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4.9000000000000004</v>
      </c>
      <c r="BK209" s="8">
        <v>42825</v>
      </c>
      <c r="BL209" s="5">
        <v>-0.1</v>
      </c>
      <c r="BM209" s="8">
        <v>42825</v>
      </c>
      <c r="BN209" s="5">
        <v>7.62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0</v>
      </c>
      <c r="CI209" s="8">
        <v>42825</v>
      </c>
      <c r="CJ209" s="5">
        <v>0.6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4.0999999999999996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9.4</v>
      </c>
      <c r="DY209" s="8">
        <v>42825</v>
      </c>
      <c r="DZ209" s="5">
        <v>102.8</v>
      </c>
      <c r="EA209" s="8">
        <v>42825</v>
      </c>
      <c r="EB209" s="5">
        <v>99.903000000000006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205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4.5999999999999996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4.7</v>
      </c>
      <c r="BK210" s="8">
        <v>42855</v>
      </c>
      <c r="BL210" s="5">
        <v>0.3</v>
      </c>
      <c r="BM210" s="8">
        <v>42855</v>
      </c>
      <c r="BN210" s="5">
        <v>7.02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0.2</v>
      </c>
      <c r="CI210" s="8">
        <v>42855</v>
      </c>
      <c r="CJ210" s="5">
        <v>0.5</v>
      </c>
      <c r="CK210" s="8">
        <v>42828</v>
      </c>
      <c r="CL210" s="5">
        <v>3.08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3.9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99.914500000000004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206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5.7</v>
      </c>
      <c r="BO211" s="8">
        <v>42886</v>
      </c>
      <c r="BP211" s="5">
        <v>0.6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-0.7</v>
      </c>
      <c r="CI211" s="8">
        <v>42886</v>
      </c>
      <c r="CJ211" s="5">
        <v>-0.8</v>
      </c>
      <c r="CK211" s="8">
        <v>42856</v>
      </c>
      <c r="CL211" s="5">
        <v>3.05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8.6999999999999993</v>
      </c>
      <c r="DY211" s="8">
        <v>42886</v>
      </c>
      <c r="DZ211" s="5">
        <v>103.4</v>
      </c>
      <c r="EA211" s="8">
        <v>42886</v>
      </c>
      <c r="EB211" s="5">
        <v>99.921300000000002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63.5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203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3.3</v>
      </c>
      <c r="BK212" s="8">
        <v>42916</v>
      </c>
      <c r="BL212" s="5">
        <v>0.5</v>
      </c>
      <c r="BM212" s="8">
        <v>42916</v>
      </c>
      <c r="BN212" s="5">
        <v>4.6399999999999997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3.3</v>
      </c>
      <c r="CI212" s="8">
        <v>42916</v>
      </c>
      <c r="CJ212" s="5">
        <v>6.6</v>
      </c>
      <c r="CK212" s="8">
        <v>42887</v>
      </c>
      <c r="CL212" s="5">
        <v>3.04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4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99.938699999999997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12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189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3.7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5.18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-3.9</v>
      </c>
      <c r="CI213" s="8">
        <v>42947</v>
      </c>
      <c r="CJ213" s="5">
        <v>-8.1</v>
      </c>
      <c r="CK213" s="8">
        <v>42919</v>
      </c>
      <c r="CL213" s="5">
        <v>2.98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99.972700000000003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59.2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13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147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3.6</v>
      </c>
      <c r="BK214" s="8">
        <v>42978</v>
      </c>
      <c r="BL214" s="5">
        <v>0.2</v>
      </c>
      <c r="BM214" s="8">
        <v>42978</v>
      </c>
      <c r="BN214" s="5">
        <v>6.27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1.2</v>
      </c>
      <c r="CI214" s="8">
        <v>42978</v>
      </c>
      <c r="CJ214" s="5">
        <v>1.6</v>
      </c>
      <c r="CK214" s="8">
        <v>42948</v>
      </c>
      <c r="CL214" s="5">
        <v>3.1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4.0999999999999996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8.1999999999999993</v>
      </c>
      <c r="DY214" s="8">
        <v>42978</v>
      </c>
      <c r="DZ214" s="5">
        <v>104.8</v>
      </c>
      <c r="EA214" s="8">
        <v>42978</v>
      </c>
      <c r="EB214" s="5">
        <v>100.0487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65.7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88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5.6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5</v>
      </c>
      <c r="BK215" s="8">
        <v>43008</v>
      </c>
      <c r="BL215" s="5">
        <v>2.1</v>
      </c>
      <c r="BM215" s="8">
        <v>43008</v>
      </c>
      <c r="BN215" s="5">
        <v>7.75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2.2999999999999998</v>
      </c>
      <c r="CI215" s="8">
        <v>43008</v>
      </c>
      <c r="CJ215" s="5">
        <v>3.4</v>
      </c>
      <c r="CK215" s="8">
        <v>42979</v>
      </c>
      <c r="CL215" s="5">
        <v>3.94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4.2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7.4</v>
      </c>
      <c r="DY215" s="8">
        <v>43008</v>
      </c>
      <c r="DZ215" s="5">
        <v>105.2</v>
      </c>
      <c r="EA215" s="8">
        <v>43008</v>
      </c>
      <c r="EB215" s="5">
        <v>100.1589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143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7.87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0.4</v>
      </c>
      <c r="CI216" s="8">
        <v>43039</v>
      </c>
      <c r="CJ216" s="5">
        <v>-0.2</v>
      </c>
      <c r="CK216" s="8">
        <v>43010</v>
      </c>
      <c r="CL216" s="5">
        <v>4.58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8.1999999999999993</v>
      </c>
      <c r="DY216" s="8">
        <v>43039</v>
      </c>
      <c r="DZ216" s="5">
        <v>106.3</v>
      </c>
      <c r="EA216" s="8">
        <v>43039</v>
      </c>
      <c r="EB216" s="5">
        <v>100.2908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62.9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223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7.5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</v>
      </c>
      <c r="BM217" s="8">
        <v>43069</v>
      </c>
      <c r="BN217" s="5">
        <v>9.25</v>
      </c>
      <c r="BO217" s="8">
        <v>43069</v>
      </c>
      <c r="BP217" s="5">
        <v>0.5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1.4</v>
      </c>
      <c r="CI217" s="8">
        <v>43069</v>
      </c>
      <c r="CJ217" s="5">
        <v>0.8</v>
      </c>
      <c r="CK217" s="8">
        <v>43040</v>
      </c>
      <c r="CL217" s="5">
        <v>5.0999999999999996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O217" s="8">
        <v>45688</v>
      </c>
      <c r="DP217" s="5">
        <v>3.9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100.4265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150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6.4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8.84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3.3</v>
      </c>
      <c r="CI218" s="8">
        <v>43100</v>
      </c>
      <c r="CJ218" s="5">
        <v>5</v>
      </c>
      <c r="CK218" s="8">
        <v>43070</v>
      </c>
      <c r="CL218" s="5">
        <v>4.0999999999999996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O218" s="8">
        <v>45716</v>
      </c>
      <c r="DP218" s="5">
        <v>3.9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100.56140000000001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66.3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137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1.8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-46.993000000000002</v>
      </c>
      <c r="CE219" s="8">
        <v>43131</v>
      </c>
      <c r="CF219" s="5">
        <v>3.8</v>
      </c>
      <c r="CG219" s="8">
        <v>43131</v>
      </c>
      <c r="CH219" s="5">
        <v>-2.7</v>
      </c>
      <c r="CI219" s="8">
        <v>43131</v>
      </c>
      <c r="CJ219" s="5">
        <v>-5.6</v>
      </c>
      <c r="CK219" s="8">
        <v>43102</v>
      </c>
      <c r="CL219" s="5">
        <v>3.24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O219" s="8">
        <v>45747</v>
      </c>
      <c r="DP219" s="5">
        <v>3.9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100.6952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394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34.200000000000003</v>
      </c>
      <c r="AU220" s="8">
        <v>43159</v>
      </c>
      <c r="AV220" s="5">
        <v>1.2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5.7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0.5</v>
      </c>
      <c r="BM220" s="8">
        <v>43159</v>
      </c>
      <c r="BN220" s="5">
        <v>6.47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-48.713999999999999</v>
      </c>
      <c r="CE220" s="8">
        <v>43159</v>
      </c>
      <c r="CF220" s="5">
        <v>6.3</v>
      </c>
      <c r="CG220" s="8">
        <v>43159</v>
      </c>
      <c r="CH220" s="5">
        <v>1.9</v>
      </c>
      <c r="CI220" s="8">
        <v>43159</v>
      </c>
      <c r="CJ220" s="5">
        <v>3.8</v>
      </c>
      <c r="CK220" s="8">
        <v>43132</v>
      </c>
      <c r="CL220" s="5">
        <v>4.8499999999999996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O220" s="8">
        <v>45777</v>
      </c>
      <c r="DP220" s="5">
        <v>3.8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100.8167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58.3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6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0</v>
      </c>
      <c r="BM221" s="8">
        <v>43190</v>
      </c>
      <c r="BN221" s="5">
        <v>6.97</v>
      </c>
      <c r="BO221" s="8">
        <v>43190</v>
      </c>
      <c r="BP221" s="5">
        <v>0.3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-43.514000000000003</v>
      </c>
      <c r="CE221" s="8">
        <v>43190</v>
      </c>
      <c r="CF221" s="5">
        <v>3.8</v>
      </c>
      <c r="CG221" s="8">
        <v>43190</v>
      </c>
      <c r="CH221" s="5">
        <v>1.7</v>
      </c>
      <c r="CI221" s="8">
        <v>43190</v>
      </c>
      <c r="CJ221" s="5">
        <v>3.1</v>
      </c>
      <c r="CK221" s="8">
        <v>43160</v>
      </c>
      <c r="CL221" s="5">
        <v>3.79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O221" s="8">
        <v>45808</v>
      </c>
      <c r="DP221" s="5">
        <v>3.8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6.1</v>
      </c>
      <c r="DY221" s="8">
        <v>43190</v>
      </c>
      <c r="DZ221" s="5">
        <v>109.8</v>
      </c>
      <c r="EA221" s="8">
        <v>43190</v>
      </c>
      <c r="EB221" s="5">
        <v>100.8934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58.8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142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6.5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4.0999999999999996</v>
      </c>
      <c r="BK222" s="8">
        <v>43220</v>
      </c>
      <c r="BL222" s="5">
        <v>0</v>
      </c>
      <c r="BM222" s="8">
        <v>43220</v>
      </c>
      <c r="BN222" s="5">
        <v>7.75</v>
      </c>
      <c r="BO222" s="8">
        <v>43220</v>
      </c>
      <c r="BP222" s="5">
        <v>0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8.1999999999999993</v>
      </c>
      <c r="CA222" s="8">
        <v>43220</v>
      </c>
      <c r="CB222" s="5">
        <v>7.6</v>
      </c>
      <c r="CC222" s="8">
        <v>43220</v>
      </c>
      <c r="CD222" s="5">
        <v>-46.305999999999997</v>
      </c>
      <c r="CE222" s="8">
        <v>43220</v>
      </c>
      <c r="CF222" s="5">
        <v>5.6</v>
      </c>
      <c r="CG222" s="8">
        <v>43220</v>
      </c>
      <c r="CH222" s="5">
        <v>-0.2</v>
      </c>
      <c r="CI222" s="8">
        <v>43220</v>
      </c>
      <c r="CJ222" s="5">
        <v>-0.2</v>
      </c>
      <c r="CK222" s="8">
        <v>43192</v>
      </c>
      <c r="CL222" s="5">
        <v>3.16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O222" s="8">
        <v>45838</v>
      </c>
      <c r="DP222" s="5">
        <v>3.8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6.1</v>
      </c>
      <c r="DY222" s="8">
        <v>43220</v>
      </c>
      <c r="DZ222" s="5">
        <v>110.4</v>
      </c>
      <c r="EA222" s="8">
        <v>43220</v>
      </c>
      <c r="EB222" s="5">
        <v>100.9183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61.7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19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318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0.5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8.6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6.3</v>
      </c>
      <c r="BK223" s="8">
        <v>43251</v>
      </c>
      <c r="BL223" s="5">
        <v>1.6</v>
      </c>
      <c r="BM223" s="8">
        <v>43251</v>
      </c>
      <c r="BN223" s="5">
        <v>11.65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7.4</v>
      </c>
      <c r="CC223" s="8">
        <v>43251</v>
      </c>
      <c r="CD223" s="5">
        <v>-41.634999999999998</v>
      </c>
      <c r="CE223" s="8">
        <v>43251</v>
      </c>
      <c r="CF223" s="5">
        <v>3.2</v>
      </c>
      <c r="CG223" s="8">
        <v>43251</v>
      </c>
      <c r="CH223" s="5">
        <v>0.7</v>
      </c>
      <c r="CI223" s="8">
        <v>43251</v>
      </c>
      <c r="CJ223" s="5">
        <v>-0.3</v>
      </c>
      <c r="CK223" s="8">
        <v>43221</v>
      </c>
      <c r="CL223" s="5">
        <v>4.71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O223" s="8">
        <v>45869</v>
      </c>
      <c r="DP223" s="5">
        <v>3.9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100.9008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64.5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219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-1.4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7.9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-0.4</v>
      </c>
      <c r="BM224" s="8">
        <v>43281</v>
      </c>
      <c r="BN224" s="5">
        <v>9.67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7.4</v>
      </c>
      <c r="CC224" s="8">
        <v>43281</v>
      </c>
      <c r="CD224" s="5">
        <v>-44.927999999999997</v>
      </c>
      <c r="CE224" s="8">
        <v>43281</v>
      </c>
      <c r="CF224" s="5">
        <v>5.7</v>
      </c>
      <c r="CG224" s="8">
        <v>43281</v>
      </c>
      <c r="CH224" s="5">
        <v>0.3</v>
      </c>
      <c r="CI224" s="8">
        <v>43281</v>
      </c>
      <c r="CJ224" s="5">
        <v>0.3</v>
      </c>
      <c r="CK224" s="8">
        <v>43252</v>
      </c>
      <c r="CL224" s="5">
        <v>3.93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100.8522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61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-0.5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</v>
      </c>
      <c r="BK225" s="8">
        <v>43312</v>
      </c>
      <c r="BL225" s="5">
        <v>0.6</v>
      </c>
      <c r="BM225" s="8">
        <v>43312</v>
      </c>
      <c r="BN225" s="5">
        <v>9.9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7.2</v>
      </c>
      <c r="CA225" s="8">
        <v>43312</v>
      </c>
      <c r="CB225" s="5">
        <v>8.3000000000000007</v>
      </c>
      <c r="CC225" s="8">
        <v>43312</v>
      </c>
      <c r="CD225" s="5">
        <v>-49.56</v>
      </c>
      <c r="CE225" s="8">
        <v>43312</v>
      </c>
      <c r="CF225" s="5">
        <v>6</v>
      </c>
      <c r="CG225" s="8">
        <v>43312</v>
      </c>
      <c r="CH225" s="5">
        <v>-1.6</v>
      </c>
      <c r="CI225" s="8">
        <v>43312</v>
      </c>
      <c r="CJ225" s="5">
        <v>-3.3</v>
      </c>
      <c r="CK225" s="8">
        <v>43283</v>
      </c>
      <c r="CL225" s="5">
        <v>4.04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100.77549999999999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63.1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23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259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0.3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7.5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5.9</v>
      </c>
      <c r="BK226" s="8">
        <v>43343</v>
      </c>
      <c r="BL226" s="5">
        <v>0.1</v>
      </c>
      <c r="BM226" s="8">
        <v>43343</v>
      </c>
      <c r="BN226" s="5">
        <v>8.5399999999999991</v>
      </c>
      <c r="BO226" s="8">
        <v>43343</v>
      </c>
      <c r="BP226" s="5">
        <v>0.9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6.3</v>
      </c>
      <c r="CA226" s="8">
        <v>43343</v>
      </c>
      <c r="CB226" s="5">
        <v>8.5</v>
      </c>
      <c r="CC226" s="8">
        <v>43343</v>
      </c>
      <c r="CD226" s="5">
        <v>-49.301000000000002</v>
      </c>
      <c r="CE226" s="8">
        <v>43343</v>
      </c>
      <c r="CF226" s="5">
        <v>5.7</v>
      </c>
      <c r="CG226" s="8">
        <v>43343</v>
      </c>
      <c r="CH226" s="5">
        <v>2.2999999999999998</v>
      </c>
      <c r="CI226" s="8">
        <v>43343</v>
      </c>
      <c r="CJ226" s="5">
        <v>4.2</v>
      </c>
      <c r="CK226" s="8">
        <v>43313</v>
      </c>
      <c r="CL226" s="5">
        <v>3.88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2.9</v>
      </c>
      <c r="DY226" s="8">
        <v>43343</v>
      </c>
      <c r="DZ226" s="5">
        <v>112.5</v>
      </c>
      <c r="EA226" s="8">
        <v>43343</v>
      </c>
      <c r="EB226" s="5">
        <v>100.6735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62.1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28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79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-1.2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5.9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6.88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6.3</v>
      </c>
      <c r="CA227" s="8">
        <v>43373</v>
      </c>
      <c r="CB227" s="5">
        <v>8.8000000000000007</v>
      </c>
      <c r="CC227" s="8">
        <v>43373</v>
      </c>
      <c r="CD227" s="5">
        <v>-50.244999999999997</v>
      </c>
      <c r="CE227" s="8">
        <v>43373</v>
      </c>
      <c r="CF227" s="5">
        <v>4.7</v>
      </c>
      <c r="CG227" s="8">
        <v>43373</v>
      </c>
      <c r="CH227" s="5">
        <v>0.5</v>
      </c>
      <c r="CI227" s="8">
        <v>43373</v>
      </c>
      <c r="CJ227" s="5">
        <v>0.9</v>
      </c>
      <c r="CK227" s="8">
        <v>43347</v>
      </c>
      <c r="CL227" s="5">
        <v>3.55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100.53149999999999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168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34.200000000000003</v>
      </c>
      <c r="AU228" s="8">
        <v>43404</v>
      </c>
      <c r="AV228" s="5">
        <v>-0.6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5.5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</v>
      </c>
      <c r="BM228" s="8">
        <v>43404</v>
      </c>
      <c r="BN228" s="5">
        <v>5.61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5.6</v>
      </c>
      <c r="CA228" s="8">
        <v>43404</v>
      </c>
      <c r="CB228" s="5">
        <v>8.4</v>
      </c>
      <c r="CC228" s="8">
        <v>43404</v>
      </c>
      <c r="CD228" s="5">
        <v>-52.16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-3.7</v>
      </c>
      <c r="CK228" s="8">
        <v>43374</v>
      </c>
      <c r="CL228" s="5">
        <v>2.93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100.345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91</v>
      </c>
      <c r="AM229" s="8">
        <v>43434</v>
      </c>
      <c r="AN229" s="5">
        <v>149388</v>
      </c>
      <c r="AQ229" s="8">
        <v>43434</v>
      </c>
      <c r="AR229" s="5">
        <v>3.8</v>
      </c>
      <c r="AS229" s="8">
        <v>45688</v>
      </c>
      <c r="AT229" s="5">
        <v>34.1</v>
      </c>
      <c r="AU229" s="8">
        <v>43434</v>
      </c>
      <c r="AV229" s="5">
        <v>-1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3.6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3.7</v>
      </c>
      <c r="BK229" s="8">
        <v>43434</v>
      </c>
      <c r="BL229" s="5">
        <v>0.5</v>
      </c>
      <c r="BM229" s="8">
        <v>43434</v>
      </c>
      <c r="BN229" s="5">
        <v>3.26</v>
      </c>
      <c r="BO229" s="8">
        <v>43434</v>
      </c>
      <c r="BP229" s="5">
        <v>0.2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2.4</v>
      </c>
      <c r="CA229" s="8">
        <v>43434</v>
      </c>
      <c r="CB229" s="5">
        <v>3.4</v>
      </c>
      <c r="CC229" s="8">
        <v>43434</v>
      </c>
      <c r="CD229" s="5">
        <v>-49.143000000000001</v>
      </c>
      <c r="CE229" s="8">
        <v>43434</v>
      </c>
      <c r="CF229" s="5">
        <v>4.5999999999999996</v>
      </c>
      <c r="CG229" s="8">
        <v>43434</v>
      </c>
      <c r="CH229" s="5">
        <v>-1.6</v>
      </c>
      <c r="CI229" s="8">
        <v>43434</v>
      </c>
      <c r="CJ229" s="5">
        <v>-1.2</v>
      </c>
      <c r="CK229" s="8">
        <v>43405</v>
      </c>
      <c r="CL229" s="5">
        <v>2.82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100.1311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62.8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192</v>
      </c>
      <c r="AM230" s="8">
        <v>43465</v>
      </c>
      <c r="AN230" s="5">
        <v>149577</v>
      </c>
      <c r="AQ230" s="8">
        <v>43465</v>
      </c>
      <c r="AR230" s="5">
        <v>3.9</v>
      </c>
      <c r="AS230" s="8">
        <v>45716</v>
      </c>
      <c r="AT230" s="5">
        <v>34.200000000000003</v>
      </c>
      <c r="AU230" s="8">
        <v>43465</v>
      </c>
      <c r="AV230" s="5">
        <v>-0.8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1.1000000000000001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1.1000000000000001</v>
      </c>
      <c r="BK230" s="8">
        <v>43465</v>
      </c>
      <c r="BL230" s="5">
        <v>-2</v>
      </c>
      <c r="BM230" s="8">
        <v>43465</v>
      </c>
      <c r="BN230" s="5">
        <v>0.18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-0.2</v>
      </c>
      <c r="CA230" s="8">
        <v>43465</v>
      </c>
      <c r="CB230" s="5">
        <v>3.2</v>
      </c>
      <c r="CC230" s="8">
        <v>43465</v>
      </c>
      <c r="CD230" s="5">
        <v>-54.997</v>
      </c>
      <c r="CE230" s="8">
        <v>43465</v>
      </c>
      <c r="CF230" s="5">
        <v>5.4</v>
      </c>
      <c r="CG230" s="8">
        <v>43465</v>
      </c>
      <c r="CH230" s="5">
        <v>0.9</v>
      </c>
      <c r="CI230" s="8">
        <v>43465</v>
      </c>
      <c r="CJ230" s="5">
        <v>3.2</v>
      </c>
      <c r="CK230" s="8">
        <v>43437</v>
      </c>
      <c r="CL230" s="5">
        <v>1.71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4.0999999999999996</v>
      </c>
      <c r="DY230" s="8">
        <v>43465</v>
      </c>
      <c r="DZ230" s="5">
        <v>113</v>
      </c>
      <c r="EA230" s="8">
        <v>43465</v>
      </c>
      <c r="EB230" s="5">
        <v>99.912499999999994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59.1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250</v>
      </c>
      <c r="AM231" s="8">
        <v>43496</v>
      </c>
      <c r="AN231" s="5">
        <v>149295</v>
      </c>
      <c r="AQ231" s="8">
        <v>43496</v>
      </c>
      <c r="AR231" s="5">
        <v>4</v>
      </c>
      <c r="AS231" s="8">
        <v>45747</v>
      </c>
      <c r="AT231" s="5">
        <v>34.299999999999997</v>
      </c>
      <c r="AU231" s="8">
        <v>43496</v>
      </c>
      <c r="AV231" s="5">
        <v>0.3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1.5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1.9</v>
      </c>
      <c r="BK231" s="8">
        <v>43496</v>
      </c>
      <c r="BL231" s="5">
        <v>0.3</v>
      </c>
      <c r="BM231" s="8">
        <v>43496</v>
      </c>
      <c r="BN231" s="5">
        <v>1.38</v>
      </c>
      <c r="BO231" s="8">
        <v>43496</v>
      </c>
      <c r="BP231" s="5">
        <v>0.8</v>
      </c>
      <c r="BQ231" s="8">
        <v>43496</v>
      </c>
      <c r="BR231" s="5">
        <v>1226</v>
      </c>
      <c r="BS231" s="8">
        <v>43496</v>
      </c>
      <c r="BT231" s="5">
        <v>1254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1.8</v>
      </c>
      <c r="CA231" s="8">
        <v>43496</v>
      </c>
      <c r="CB231" s="5">
        <v>2.2000000000000002</v>
      </c>
      <c r="CC231" s="8">
        <v>43496</v>
      </c>
      <c r="CD231" s="5">
        <v>-48.784999999999997</v>
      </c>
      <c r="CE231" s="8">
        <v>43496</v>
      </c>
      <c r="CF231" s="5">
        <v>4.2</v>
      </c>
      <c r="CG231" s="8">
        <v>43496</v>
      </c>
      <c r="CH231" s="5">
        <v>-1.7</v>
      </c>
      <c r="CI231" s="8">
        <v>43496</v>
      </c>
      <c r="CJ231" s="5">
        <v>-3</v>
      </c>
      <c r="CK231" s="8">
        <v>43467</v>
      </c>
      <c r="CL231" s="5">
        <v>2.1800000000000002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99.710700000000003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14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6</v>
      </c>
      <c r="AM232" s="8">
        <v>43524</v>
      </c>
      <c r="AN232" s="5">
        <v>149828</v>
      </c>
      <c r="AQ232" s="8">
        <v>43524</v>
      </c>
      <c r="AR232" s="5">
        <v>3.8</v>
      </c>
      <c r="AS232" s="8">
        <v>45777</v>
      </c>
      <c r="AT232" s="5">
        <v>34.299999999999997</v>
      </c>
      <c r="AU232" s="8">
        <v>43524</v>
      </c>
      <c r="AV232" s="5">
        <v>1.2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1.3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1.6</v>
      </c>
      <c r="BK232" s="8">
        <v>43524</v>
      </c>
      <c r="BL232" s="5">
        <v>0.3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1286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1.3</v>
      </c>
      <c r="CA232" s="8">
        <v>43524</v>
      </c>
      <c r="CB232" s="5">
        <v>0.6</v>
      </c>
      <c r="CC232" s="8">
        <v>43524</v>
      </c>
      <c r="CD232" s="5">
        <v>-47.57</v>
      </c>
      <c r="CE232" s="8">
        <v>43524</v>
      </c>
      <c r="CF232" s="5">
        <v>6.2</v>
      </c>
      <c r="CG232" s="8">
        <v>43524</v>
      </c>
      <c r="CH232" s="5">
        <v>-0.4</v>
      </c>
      <c r="CI232" s="8">
        <v>43524</v>
      </c>
      <c r="CJ232" s="5">
        <v>-1.9</v>
      </c>
      <c r="CK232" s="8">
        <v>43497</v>
      </c>
      <c r="CL232" s="5">
        <v>2.59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3.9</v>
      </c>
      <c r="DY232" s="8">
        <v>43524</v>
      </c>
      <c r="DZ232" s="5">
        <v>113.2</v>
      </c>
      <c r="EA232" s="8">
        <v>43524</v>
      </c>
      <c r="EB232" s="5">
        <v>99.543300000000002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56.9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230</v>
      </c>
      <c r="AM233" s="8">
        <v>43555</v>
      </c>
      <c r="AN233" s="5">
        <v>150070</v>
      </c>
      <c r="AQ233" s="8">
        <v>43555</v>
      </c>
      <c r="AR233" s="5">
        <v>3.8</v>
      </c>
      <c r="AS233" s="8">
        <v>45808</v>
      </c>
      <c r="AT233" s="5">
        <v>34.299999999999997</v>
      </c>
      <c r="AU233" s="8">
        <v>43555</v>
      </c>
      <c r="AV233" s="5">
        <v>0.7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2.1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3.1</v>
      </c>
      <c r="BK233" s="8">
        <v>43555</v>
      </c>
      <c r="BL233" s="5">
        <v>1.5</v>
      </c>
      <c r="BM233" s="8">
        <v>43555</v>
      </c>
      <c r="BN233" s="5">
        <v>2.1</v>
      </c>
      <c r="BO233" s="8">
        <v>43555</v>
      </c>
      <c r="BP233" s="5">
        <v>-0.1</v>
      </c>
      <c r="BQ233" s="8">
        <v>43555</v>
      </c>
      <c r="BR233" s="5">
        <v>1191</v>
      </c>
      <c r="BS233" s="8">
        <v>43555</v>
      </c>
      <c r="BT233" s="5">
        <v>1295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0.6</v>
      </c>
      <c r="CA233" s="8">
        <v>43555</v>
      </c>
      <c r="CB233" s="5">
        <v>2.2999999999999998</v>
      </c>
      <c r="CC233" s="8">
        <v>43555</v>
      </c>
      <c r="CD233" s="5">
        <v>-48.154000000000003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3.8</v>
      </c>
      <c r="CK233" s="8">
        <v>43525</v>
      </c>
      <c r="CL233" s="5">
        <v>2.97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99.409000000000006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52.7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8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298</v>
      </c>
      <c r="AM234" s="8">
        <v>43585</v>
      </c>
      <c r="AN234" s="5">
        <v>150346</v>
      </c>
      <c r="AQ234" s="8">
        <v>43585</v>
      </c>
      <c r="AR234" s="5">
        <v>3.7</v>
      </c>
      <c r="AS234" s="8">
        <v>45838</v>
      </c>
      <c r="AT234" s="5">
        <v>34.200000000000003</v>
      </c>
      <c r="AU234" s="8">
        <v>43585</v>
      </c>
      <c r="AV234" s="5">
        <v>2.5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1.2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3.1</v>
      </c>
      <c r="BK234" s="8">
        <v>43585</v>
      </c>
      <c r="BL234" s="5">
        <v>0</v>
      </c>
      <c r="BM234" s="8">
        <v>43585</v>
      </c>
      <c r="BN234" s="5">
        <v>0.67</v>
      </c>
      <c r="BO234" s="8">
        <v>43585</v>
      </c>
      <c r="BP234" s="5">
        <v>0.9</v>
      </c>
      <c r="BQ234" s="8">
        <v>43585</v>
      </c>
      <c r="BR234" s="5">
        <v>1272</v>
      </c>
      <c r="BS234" s="8">
        <v>43585</v>
      </c>
      <c r="BT234" s="5">
        <v>1322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-0.4</v>
      </c>
      <c r="CA234" s="8">
        <v>43585</v>
      </c>
      <c r="CB234" s="5">
        <v>1</v>
      </c>
      <c r="CC234" s="8">
        <v>43585</v>
      </c>
      <c r="CD234" s="5">
        <v>-49.768999999999998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-3.2</v>
      </c>
      <c r="CK234" s="8">
        <v>43556</v>
      </c>
      <c r="CL234" s="5">
        <v>2.34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99.285899999999998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51.8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28</v>
      </c>
      <c r="AM235" s="8">
        <v>43616</v>
      </c>
      <c r="AN235" s="5">
        <v>150368</v>
      </c>
      <c r="AQ235" s="8">
        <v>43616</v>
      </c>
      <c r="AR235" s="5">
        <v>3.6</v>
      </c>
      <c r="AS235" s="8">
        <v>45869</v>
      </c>
      <c r="AT235" s="5">
        <v>34.299999999999997</v>
      </c>
      <c r="AU235" s="8">
        <v>43616</v>
      </c>
      <c r="AV235" s="5">
        <v>0.9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0.2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2.6</v>
      </c>
      <c r="BK235" s="8">
        <v>43616</v>
      </c>
      <c r="BL235" s="5">
        <v>1.1000000000000001</v>
      </c>
      <c r="BM235" s="8">
        <v>43616</v>
      </c>
      <c r="BN235" s="5">
        <v>-0.87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0</v>
      </c>
      <c r="CA235" s="8">
        <v>43616</v>
      </c>
      <c r="CB235" s="5">
        <v>3.6</v>
      </c>
      <c r="CC235" s="8">
        <v>43616</v>
      </c>
      <c r="CD235" s="5">
        <v>-51.046999999999997</v>
      </c>
      <c r="CE235" s="8">
        <v>43616</v>
      </c>
      <c r="CF235" s="5">
        <v>-1.8</v>
      </c>
      <c r="CG235" s="8">
        <v>43616</v>
      </c>
      <c r="CH235" s="5">
        <v>-1.9</v>
      </c>
      <c r="CI235" s="8">
        <v>43616</v>
      </c>
      <c r="CJ235" s="5">
        <v>-3.5</v>
      </c>
      <c r="CK235" s="8">
        <v>43586</v>
      </c>
      <c r="CL235" s="5">
        <v>2.64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99.170699999999997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50.7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218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1.2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-0.2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3.1</v>
      </c>
      <c r="BK236" s="8">
        <v>43646</v>
      </c>
      <c r="BL236" s="5">
        <v>0.1</v>
      </c>
      <c r="BM236" s="8">
        <v>43646</v>
      </c>
      <c r="BN236" s="5">
        <v>-0.85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1299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-0.3</v>
      </c>
      <c r="CA236" s="8">
        <v>43646</v>
      </c>
      <c r="CB236" s="5">
        <v>1.2</v>
      </c>
      <c r="CC236" s="8">
        <v>43646</v>
      </c>
      <c r="CD236" s="5">
        <v>-48.703000000000003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0.1</v>
      </c>
      <c r="CK236" s="8">
        <v>43619</v>
      </c>
      <c r="CL236" s="5">
        <v>2.2799999999999998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99.066400000000002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97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2.2999999999999998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-0.2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0.8</v>
      </c>
      <c r="BM237" s="8">
        <v>43677</v>
      </c>
      <c r="BN237" s="5">
        <v>-0.6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1379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0.6</v>
      </c>
      <c r="CA237" s="8">
        <v>43677</v>
      </c>
      <c r="CB237" s="5">
        <v>0.1</v>
      </c>
      <c r="CC237" s="8">
        <v>43677</v>
      </c>
      <c r="CD237" s="5">
        <v>-48.436</v>
      </c>
      <c r="CE237" s="8">
        <v>43677</v>
      </c>
      <c r="CF237" s="5">
        <v>0.6</v>
      </c>
      <c r="CG237" s="8">
        <v>43677</v>
      </c>
      <c r="CH237" s="5">
        <v>1.2</v>
      </c>
      <c r="CI237" s="8">
        <v>43677</v>
      </c>
      <c r="CJ237" s="5">
        <v>1.8</v>
      </c>
      <c r="CK237" s="8">
        <v>43647</v>
      </c>
      <c r="CL237" s="5">
        <v>2.2000000000000002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98.980900000000005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49.5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235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0.9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-0.7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0.7</v>
      </c>
      <c r="BM238" s="8">
        <v>43708</v>
      </c>
      <c r="BN238" s="5">
        <v>-1.53</v>
      </c>
      <c r="BO238" s="8">
        <v>43708</v>
      </c>
      <c r="BP238" s="5">
        <v>-0.1</v>
      </c>
      <c r="BQ238" s="8">
        <v>43708</v>
      </c>
      <c r="BR238" s="5">
        <v>1375</v>
      </c>
      <c r="BS238" s="8">
        <v>43708</v>
      </c>
      <c r="BT238" s="5">
        <v>1482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0.6</v>
      </c>
      <c r="CA238" s="8">
        <v>43708</v>
      </c>
      <c r="CB238" s="5">
        <v>0.2</v>
      </c>
      <c r="CC238" s="8">
        <v>43708</v>
      </c>
      <c r="CD238" s="5">
        <v>-48.676000000000002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0.6</v>
      </c>
      <c r="CK238" s="8">
        <v>43678</v>
      </c>
      <c r="CL238" s="5">
        <v>2.44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4.4000000000000004</v>
      </c>
      <c r="DY238" s="8">
        <v>43708</v>
      </c>
      <c r="DZ238" s="5">
        <v>113.7</v>
      </c>
      <c r="EA238" s="8">
        <v>43708</v>
      </c>
      <c r="EB238" s="5">
        <v>98.925299999999993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47.7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-8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194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-1.2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-1.61</v>
      </c>
      <c r="BO239" s="8">
        <v>43738</v>
      </c>
      <c r="BP239" s="5">
        <v>-0.5</v>
      </c>
      <c r="BQ239" s="8">
        <v>43738</v>
      </c>
      <c r="BR239" s="5">
        <v>1311</v>
      </c>
      <c r="BS239" s="8">
        <v>43738</v>
      </c>
      <c r="BT239" s="5">
        <v>1469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-1.1000000000000001</v>
      </c>
      <c r="CA239" s="8">
        <v>43738</v>
      </c>
      <c r="CB239" s="5">
        <v>-3.1</v>
      </c>
      <c r="CC239" s="8">
        <v>43738</v>
      </c>
      <c r="CD239" s="5">
        <v>-44.4</v>
      </c>
      <c r="CE239" s="8">
        <v>43738</v>
      </c>
      <c r="CF239" s="5">
        <v>2</v>
      </c>
      <c r="CG239" s="8">
        <v>43738</v>
      </c>
      <c r="CH239" s="5">
        <v>-1.1000000000000001</v>
      </c>
      <c r="CI239" s="8">
        <v>43738</v>
      </c>
      <c r="CJ239" s="5">
        <v>-1.5</v>
      </c>
      <c r="CK239" s="8">
        <v>43711</v>
      </c>
      <c r="CL239" s="5">
        <v>1.91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98.926100000000005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95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0.5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-2.2000000000000002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2.9</v>
      </c>
      <c r="BK240" s="8">
        <v>43769</v>
      </c>
      <c r="BL240" s="5">
        <v>0.3</v>
      </c>
      <c r="BM240" s="8">
        <v>43769</v>
      </c>
      <c r="BN240" s="5">
        <v>-2.75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1523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-0.9</v>
      </c>
      <c r="CA240" s="8">
        <v>43769</v>
      </c>
      <c r="CB240" s="5">
        <v>-4.8</v>
      </c>
      <c r="CC240" s="8">
        <v>43769</v>
      </c>
      <c r="CD240" s="5">
        <v>-41.305</v>
      </c>
      <c r="CE240" s="8">
        <v>43769</v>
      </c>
      <c r="CF240" s="5">
        <v>-0.2</v>
      </c>
      <c r="CG240" s="8">
        <v>43769</v>
      </c>
      <c r="CH240" s="5">
        <v>-0.8</v>
      </c>
      <c r="CI240" s="8">
        <v>43769</v>
      </c>
      <c r="CJ240" s="5">
        <v>-0.3</v>
      </c>
      <c r="CK240" s="8">
        <v>43739</v>
      </c>
      <c r="CL240" s="5">
        <v>1.1200000000000001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98.977999999999994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47.1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1.3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-1.2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0.7</v>
      </c>
      <c r="BM241" s="8">
        <v>43799</v>
      </c>
      <c r="BN241" s="5">
        <v>-0.49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1535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0.5</v>
      </c>
      <c r="CA241" s="8">
        <v>43799</v>
      </c>
      <c r="CB241" s="5">
        <v>-3.6</v>
      </c>
      <c r="CC241" s="8">
        <v>43799</v>
      </c>
      <c r="CD241" s="5">
        <v>-38.786000000000001</v>
      </c>
      <c r="CE241" s="8">
        <v>43799</v>
      </c>
      <c r="CF241" s="5">
        <v>-2.4</v>
      </c>
      <c r="CG241" s="8">
        <v>43799</v>
      </c>
      <c r="CH241" s="5">
        <v>-1.4</v>
      </c>
      <c r="CI241" s="8">
        <v>43799</v>
      </c>
      <c r="CJ241" s="5">
        <v>-3.3</v>
      </c>
      <c r="CK241" s="8">
        <v>43770</v>
      </c>
      <c r="CL241" s="5">
        <v>1.96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Q241" s="8">
        <v>45657</v>
      </c>
      <c r="DR241" s="5">
        <v>-11.1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6.6</v>
      </c>
      <c r="DY241" s="8">
        <v>43799</v>
      </c>
      <c r="DZ241" s="5">
        <v>112.8</v>
      </c>
      <c r="EA241" s="8">
        <v>43799</v>
      </c>
      <c r="EB241" s="5">
        <v>99.057599999999994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-4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127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0.3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5.5</v>
      </c>
      <c r="BK242" s="8">
        <v>43830</v>
      </c>
      <c r="BL242" s="5">
        <v>0.3</v>
      </c>
      <c r="BM242" s="8">
        <v>43830</v>
      </c>
      <c r="BN242" s="5">
        <v>0.27</v>
      </c>
      <c r="BO242" s="8">
        <v>43830</v>
      </c>
      <c r="BP242" s="5">
        <v>0</v>
      </c>
      <c r="BQ242" s="8">
        <v>43830</v>
      </c>
      <c r="BR242" s="5">
        <v>1548</v>
      </c>
      <c r="BS242" s="8">
        <v>43830</v>
      </c>
      <c r="BT242" s="5">
        <v>1443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1.9</v>
      </c>
      <c r="CA242" s="8">
        <v>43830</v>
      </c>
      <c r="CB242" s="5">
        <v>-2.8</v>
      </c>
      <c r="CC242" s="8">
        <v>43830</v>
      </c>
      <c r="CD242" s="5">
        <v>-43.639000000000003</v>
      </c>
      <c r="CE242" s="8">
        <v>43830</v>
      </c>
      <c r="CF242" s="5">
        <v>-5.0999999999999996</v>
      </c>
      <c r="CG242" s="8">
        <v>43830</v>
      </c>
      <c r="CH242" s="5">
        <v>1.1000000000000001</v>
      </c>
      <c r="CI242" s="8">
        <v>43830</v>
      </c>
      <c r="CJ242" s="5">
        <v>1.6</v>
      </c>
      <c r="CK242" s="8">
        <v>43801</v>
      </c>
      <c r="CL242" s="5">
        <v>1.9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Q242" s="8">
        <v>45688</v>
      </c>
      <c r="DR242" s="5">
        <v>-6.3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99.131799999999998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43.7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236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0.2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-0.1</v>
      </c>
      <c r="BM243" s="8">
        <v>43861</v>
      </c>
      <c r="BN243" s="5">
        <v>2.1800000000000002</v>
      </c>
      <c r="BO243" s="8">
        <v>43861</v>
      </c>
      <c r="BP243" s="5">
        <v>-0.8</v>
      </c>
      <c r="BQ243" s="8">
        <v>43861</v>
      </c>
      <c r="BR243" s="5">
        <v>1581</v>
      </c>
      <c r="BS243" s="8">
        <v>43861</v>
      </c>
      <c r="BT243" s="5">
        <v>1495</v>
      </c>
      <c r="BU243" s="8">
        <v>43861</v>
      </c>
      <c r="BV243" s="5">
        <v>-1.83</v>
      </c>
      <c r="BW243" s="8">
        <v>43861</v>
      </c>
      <c r="BX243" s="5">
        <v>689</v>
      </c>
      <c r="BY243" s="8">
        <v>43861</v>
      </c>
      <c r="BZ243" s="5">
        <v>-1.1000000000000001</v>
      </c>
      <c r="CA243" s="8">
        <v>43861</v>
      </c>
      <c r="CB243" s="5">
        <v>-2.9</v>
      </c>
      <c r="CC243" s="8">
        <v>43861</v>
      </c>
      <c r="CD243" s="5">
        <v>-43.561999999999998</v>
      </c>
      <c r="CE243" s="8">
        <v>43861</v>
      </c>
      <c r="CF243" s="5">
        <v>-3.1</v>
      </c>
      <c r="CG243" s="8">
        <v>43861</v>
      </c>
      <c r="CH243" s="5">
        <v>1.4</v>
      </c>
      <c r="CI243" s="8">
        <v>43861</v>
      </c>
      <c r="CJ243" s="5">
        <v>5.0999999999999996</v>
      </c>
      <c r="CK243" s="8">
        <v>43832</v>
      </c>
      <c r="CL243" s="5">
        <v>2.97</v>
      </c>
      <c r="CM243" s="8">
        <v>43861</v>
      </c>
      <c r="CN243" s="5">
        <v>0.2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Q243" s="8">
        <v>45716</v>
      </c>
      <c r="DR243" s="5">
        <v>-11.2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6.3</v>
      </c>
      <c r="DY243" s="8">
        <v>43861</v>
      </c>
      <c r="DZ243" s="5">
        <v>112.9</v>
      </c>
      <c r="EA243" s="8">
        <v>43861</v>
      </c>
      <c r="EB243" s="5">
        <v>99.161100000000005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50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261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4.8</v>
      </c>
      <c r="BK244" s="8">
        <v>43890</v>
      </c>
      <c r="BL244" s="5">
        <v>0</v>
      </c>
      <c r="BM244" s="8">
        <v>43890</v>
      </c>
      <c r="BN244" s="5">
        <v>0.67</v>
      </c>
      <c r="BO244" s="8">
        <v>43890</v>
      </c>
      <c r="BP244" s="5">
        <v>-0.9</v>
      </c>
      <c r="BQ244" s="8">
        <v>43890</v>
      </c>
      <c r="BR244" s="5">
        <v>1549</v>
      </c>
      <c r="BS244" s="8">
        <v>43890</v>
      </c>
      <c r="BT244" s="5">
        <v>1455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-1.8</v>
      </c>
      <c r="CA244" s="8">
        <v>43890</v>
      </c>
      <c r="CB244" s="5">
        <v>-4.4000000000000004</v>
      </c>
      <c r="CC244" s="8">
        <v>43890</v>
      </c>
      <c r="CD244" s="5">
        <v>-39.930999999999997</v>
      </c>
      <c r="CE244" s="8">
        <v>43890</v>
      </c>
      <c r="CF244" s="5">
        <v>-1.9</v>
      </c>
      <c r="CG244" s="8">
        <v>43890</v>
      </c>
      <c r="CH244" s="5">
        <v>0.2</v>
      </c>
      <c r="CI244" s="8">
        <v>43890</v>
      </c>
      <c r="CJ244" s="5">
        <v>2.9</v>
      </c>
      <c r="CK244" s="8">
        <v>43864</v>
      </c>
      <c r="CL244" s="5">
        <v>3.3</v>
      </c>
      <c r="CM244" s="8">
        <v>43890</v>
      </c>
      <c r="CN244" s="5">
        <v>0</v>
      </c>
      <c r="CO244" s="8">
        <v>43890</v>
      </c>
      <c r="CP244" s="5">
        <v>0.2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Q244" s="8">
        <v>45747</v>
      </c>
      <c r="DR244" s="5">
        <v>-2.7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6.3</v>
      </c>
      <c r="DY244" s="8">
        <v>43890</v>
      </c>
      <c r="DZ244" s="5">
        <v>112.9</v>
      </c>
      <c r="EA244" s="8">
        <v>43890</v>
      </c>
      <c r="EB244" s="5">
        <v>99.115799999999993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46.9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2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-1397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0.2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-7.1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-6.2</v>
      </c>
      <c r="BK245" s="8">
        <v>43921</v>
      </c>
      <c r="BL245" s="5">
        <v>-9.1</v>
      </c>
      <c r="BM245" s="8">
        <v>43921</v>
      </c>
      <c r="BN245" s="5">
        <v>-5.96</v>
      </c>
      <c r="BO245" s="8">
        <v>43921</v>
      </c>
      <c r="BP245" s="5">
        <v>-0.9</v>
      </c>
      <c r="BQ245" s="8">
        <v>43921</v>
      </c>
      <c r="BR245" s="5">
        <v>1266</v>
      </c>
      <c r="BS245" s="8">
        <v>43921</v>
      </c>
      <c r="BT245" s="5">
        <v>1346</v>
      </c>
      <c r="BU245" s="8">
        <v>43921</v>
      </c>
      <c r="BV245" s="5">
        <v>-5.15</v>
      </c>
      <c r="BW245" s="8">
        <v>43921</v>
      </c>
      <c r="BX245" s="5">
        <v>626</v>
      </c>
      <c r="BY245" s="8">
        <v>43921</v>
      </c>
      <c r="BZ245" s="5">
        <v>-11.5</v>
      </c>
      <c r="CA245" s="8">
        <v>43921</v>
      </c>
      <c r="CB245" s="5">
        <v>-11.6</v>
      </c>
      <c r="CC245" s="8">
        <v>43921</v>
      </c>
      <c r="CD245" s="5">
        <v>-42.374000000000002</v>
      </c>
      <c r="CE245" s="8">
        <v>43921</v>
      </c>
      <c r="CF245" s="5">
        <v>-3.4</v>
      </c>
      <c r="CG245" s="8">
        <v>43921</v>
      </c>
      <c r="CH245" s="5">
        <v>-9.9</v>
      </c>
      <c r="CI245" s="8">
        <v>43921</v>
      </c>
      <c r="CJ245" s="5">
        <v>-14.8</v>
      </c>
      <c r="CK245" s="8">
        <v>43892</v>
      </c>
      <c r="CL245" s="5">
        <v>-34.42</v>
      </c>
      <c r="CM245" s="8">
        <v>43921</v>
      </c>
      <c r="CN245" s="5">
        <v>-0.5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Q245" s="8">
        <v>45777</v>
      </c>
      <c r="DR245" s="5">
        <v>-6.7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97.698300000000003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34.5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-20471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-2.9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-20.399999999999999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-19.7</v>
      </c>
      <c r="BK246" s="8">
        <v>43951</v>
      </c>
      <c r="BL246" s="5">
        <v>-14.4</v>
      </c>
      <c r="BM246" s="8">
        <v>43951</v>
      </c>
      <c r="BN246" s="5">
        <v>-21.56</v>
      </c>
      <c r="BO246" s="8">
        <v>43951</v>
      </c>
      <c r="BP246" s="5">
        <v>-0.3</v>
      </c>
      <c r="BQ246" s="8">
        <v>43951</v>
      </c>
      <c r="BR246" s="5">
        <v>936</v>
      </c>
      <c r="BS246" s="8">
        <v>43951</v>
      </c>
      <c r="BT246" s="5">
        <v>1076</v>
      </c>
      <c r="BU246" s="8">
        <v>43951</v>
      </c>
      <c r="BV246" s="5">
        <v>-16.48</v>
      </c>
      <c r="BW246" s="8">
        <v>43951</v>
      </c>
      <c r="BX246" s="5">
        <v>576</v>
      </c>
      <c r="BY246" s="8">
        <v>43951</v>
      </c>
      <c r="BZ246" s="5">
        <v>-28.1</v>
      </c>
      <c r="CA246" s="8">
        <v>43951</v>
      </c>
      <c r="CB246" s="5">
        <v>-21.9</v>
      </c>
      <c r="CC246" s="8">
        <v>43951</v>
      </c>
      <c r="CD246" s="5">
        <v>-51.887999999999998</v>
      </c>
      <c r="CE246" s="8">
        <v>43951</v>
      </c>
      <c r="CF246" s="5">
        <v>-5.8</v>
      </c>
      <c r="CG246" s="8">
        <v>43951</v>
      </c>
      <c r="CH246" s="5">
        <v>-14</v>
      </c>
      <c r="CI246" s="8">
        <v>43951</v>
      </c>
      <c r="CJ246" s="5">
        <v>-19.3</v>
      </c>
      <c r="CK246" s="8">
        <v>43922</v>
      </c>
      <c r="CL246" s="5">
        <v>-75.989999999999995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Q246" s="8">
        <v>45808</v>
      </c>
      <c r="DR246" s="5">
        <v>-17.8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26.8</v>
      </c>
      <c r="DY246" s="8">
        <v>43951</v>
      </c>
      <c r="DZ246" s="5">
        <v>101.6</v>
      </c>
      <c r="EA246" s="8">
        <v>43951</v>
      </c>
      <c r="EB246" s="5">
        <v>92.843100000000007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31.5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2616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-0.7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-13.9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-5.2</v>
      </c>
      <c r="BK247" s="8">
        <v>43982</v>
      </c>
      <c r="BL247" s="5">
        <v>19.3</v>
      </c>
      <c r="BM247" s="8">
        <v>43982</v>
      </c>
      <c r="BN247" s="5">
        <v>-17.54</v>
      </c>
      <c r="BO247" s="8">
        <v>43982</v>
      </c>
      <c r="BP247" s="5">
        <v>-1.2</v>
      </c>
      <c r="BQ247" s="8">
        <v>43982</v>
      </c>
      <c r="BR247" s="5">
        <v>1039</v>
      </c>
      <c r="BS247" s="8">
        <v>43982</v>
      </c>
      <c r="BT247" s="5">
        <v>1250</v>
      </c>
      <c r="BU247" s="8">
        <v>43982</v>
      </c>
      <c r="BV247" s="5">
        <v>-8.3000000000000007</v>
      </c>
      <c r="BW247" s="8">
        <v>43982</v>
      </c>
      <c r="BX247" s="5">
        <v>707</v>
      </c>
      <c r="BY247" s="8">
        <v>43982</v>
      </c>
      <c r="BZ247" s="5">
        <v>-31.7</v>
      </c>
      <c r="CA247" s="8">
        <v>43982</v>
      </c>
      <c r="CB247" s="5">
        <v>-24.5</v>
      </c>
      <c r="CC247" s="8">
        <v>43982</v>
      </c>
      <c r="CD247" s="5">
        <v>-53.994999999999997</v>
      </c>
      <c r="CE247" s="8">
        <v>43982</v>
      </c>
      <c r="CF247" s="5">
        <v>-11.2</v>
      </c>
      <c r="CG247" s="8">
        <v>43982</v>
      </c>
      <c r="CH247" s="5">
        <v>5.8</v>
      </c>
      <c r="CI247" s="8">
        <v>43982</v>
      </c>
      <c r="CJ247" s="5">
        <v>11.7</v>
      </c>
      <c r="CK247" s="8">
        <v>43952</v>
      </c>
      <c r="CL247" s="5">
        <v>10.68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Q247" s="8">
        <v>45838</v>
      </c>
      <c r="DR247" s="5">
        <v>-11.1</v>
      </c>
      <c r="DS247" s="8">
        <v>43982</v>
      </c>
      <c r="DT247" s="5">
        <v>29.62</v>
      </c>
      <c r="DU247" s="8">
        <v>43982</v>
      </c>
      <c r="DV247" s="5">
        <v>21.8</v>
      </c>
      <c r="DW247" s="8">
        <v>43982</v>
      </c>
      <c r="DX247" s="5">
        <v>328.4</v>
      </c>
      <c r="DY247" s="8">
        <v>43982</v>
      </c>
      <c r="DZ247" s="5">
        <v>103.5</v>
      </c>
      <c r="EA247" s="8">
        <v>43982</v>
      </c>
      <c r="EB247" s="5">
        <v>94.399500000000003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37.5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W248" s="8">
        <v>45716</v>
      </c>
      <c r="X248" s="5">
        <v>1.6</v>
      </c>
      <c r="Y248" s="8">
        <v>44012</v>
      </c>
      <c r="Z248" s="5">
        <v>27.8</v>
      </c>
      <c r="AA248" s="8">
        <v>44012</v>
      </c>
      <c r="AB248" s="5">
        <v>6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4631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0.7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-5.8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2.5</v>
      </c>
      <c r="BK248" s="8">
        <v>44012</v>
      </c>
      <c r="BL248" s="5">
        <v>8.3000000000000007</v>
      </c>
      <c r="BM248" s="8">
        <v>44012</v>
      </c>
      <c r="BN248" s="5">
        <v>-9.06</v>
      </c>
      <c r="BO248" s="8">
        <v>44012</v>
      </c>
      <c r="BP248" s="5">
        <v>-1.3</v>
      </c>
      <c r="BQ248" s="8">
        <v>44012</v>
      </c>
      <c r="BR248" s="5">
        <v>1266</v>
      </c>
      <c r="BS248" s="8">
        <v>44012</v>
      </c>
      <c r="BT248" s="5">
        <v>1334</v>
      </c>
      <c r="BU248" s="8">
        <v>44012</v>
      </c>
      <c r="BV248" s="5">
        <v>19.07</v>
      </c>
      <c r="BW248" s="8">
        <v>44012</v>
      </c>
      <c r="BX248" s="5">
        <v>901</v>
      </c>
      <c r="BY248" s="8">
        <v>44012</v>
      </c>
      <c r="BZ248" s="5">
        <v>-24.5</v>
      </c>
      <c r="CA248" s="8">
        <v>44012</v>
      </c>
      <c r="CB248" s="5">
        <v>-19.7</v>
      </c>
      <c r="CC248" s="8">
        <v>44012</v>
      </c>
      <c r="CD248" s="5">
        <v>-49.161000000000001</v>
      </c>
      <c r="CE248" s="8">
        <v>44012</v>
      </c>
      <c r="CF248" s="5">
        <v>-10.7</v>
      </c>
      <c r="CG248" s="8">
        <v>44012</v>
      </c>
      <c r="CH248" s="5">
        <v>7.6</v>
      </c>
      <c r="CI248" s="8">
        <v>44012</v>
      </c>
      <c r="CJ248" s="5">
        <v>10</v>
      </c>
      <c r="CK248" s="8">
        <v>43983</v>
      </c>
      <c r="CL248" s="5">
        <v>24.13</v>
      </c>
      <c r="CM248" s="8">
        <v>44012</v>
      </c>
      <c r="CN248" s="5">
        <v>0.5</v>
      </c>
      <c r="CO248" s="8">
        <v>44012</v>
      </c>
      <c r="CP248" s="5">
        <v>0.2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22.8</v>
      </c>
      <c r="DW248" s="8">
        <v>44012</v>
      </c>
      <c r="DX248" s="5">
        <v>332</v>
      </c>
      <c r="DY248" s="8">
        <v>44012</v>
      </c>
      <c r="DZ248" s="5">
        <v>105.8</v>
      </c>
      <c r="EA248" s="8">
        <v>44012</v>
      </c>
      <c r="EB248" s="5">
        <v>96.218500000000006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W249" s="8">
        <v>45747</v>
      </c>
      <c r="X249" s="5">
        <v>-3.9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1584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1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-2.2999999999999998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-4.4000000000000004</v>
      </c>
      <c r="BO249" s="8">
        <v>44043</v>
      </c>
      <c r="BP249" s="5">
        <v>0.1</v>
      </c>
      <c r="BQ249" s="8">
        <v>44043</v>
      </c>
      <c r="BR249" s="5">
        <v>1526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981</v>
      </c>
      <c r="BY249" s="8">
        <v>44043</v>
      </c>
      <c r="BZ249" s="5">
        <v>-18.8</v>
      </c>
      <c r="CA249" s="8">
        <v>44043</v>
      </c>
      <c r="CB249" s="5">
        <v>-11.4</v>
      </c>
      <c r="CC249" s="8">
        <v>44043</v>
      </c>
      <c r="CD249" s="5">
        <v>-58.881999999999998</v>
      </c>
      <c r="CE249" s="8">
        <v>44043</v>
      </c>
      <c r="CF249" s="5">
        <v>-8.8000000000000007</v>
      </c>
      <c r="CG249" s="8">
        <v>44043</v>
      </c>
      <c r="CH249" s="5">
        <v>6.4</v>
      </c>
      <c r="CI249" s="8">
        <v>44043</v>
      </c>
      <c r="CJ249" s="5">
        <v>10.3</v>
      </c>
      <c r="CK249" s="8">
        <v>44013</v>
      </c>
      <c r="CL249" s="5">
        <v>13.77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97.815200000000004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50.5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W250" s="8">
        <v>45777</v>
      </c>
      <c r="X250" s="5">
        <v>-21.7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1564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3.5</v>
      </c>
      <c r="BK250" s="8">
        <v>44074</v>
      </c>
      <c r="BL250" s="5">
        <v>0.8</v>
      </c>
      <c r="BM250" s="8">
        <v>44074</v>
      </c>
      <c r="BN250" s="5">
        <v>-2.57</v>
      </c>
      <c r="BO250" s="8">
        <v>44074</v>
      </c>
      <c r="BP250" s="5">
        <v>0.6</v>
      </c>
      <c r="BQ250" s="8">
        <v>44074</v>
      </c>
      <c r="BR250" s="5">
        <v>1396</v>
      </c>
      <c r="BS250" s="8">
        <v>44074</v>
      </c>
      <c r="BT250" s="5">
        <v>1533</v>
      </c>
      <c r="BU250" s="8">
        <v>44074</v>
      </c>
      <c r="BV250" s="5">
        <v>1.34</v>
      </c>
      <c r="BW250" s="8">
        <v>44074</v>
      </c>
      <c r="BX250" s="5">
        <v>1016</v>
      </c>
      <c r="BY250" s="8">
        <v>44074</v>
      </c>
      <c r="BZ250" s="5">
        <v>-16.899999999999999</v>
      </c>
      <c r="CA250" s="8">
        <v>44074</v>
      </c>
      <c r="CB250" s="5">
        <v>-8.6999999999999993</v>
      </c>
      <c r="CC250" s="8">
        <v>44074</v>
      </c>
      <c r="CD250" s="5">
        <v>-61.843000000000004</v>
      </c>
      <c r="CE250" s="8">
        <v>44074</v>
      </c>
      <c r="CF250" s="5">
        <v>-2.9</v>
      </c>
      <c r="CG250" s="8">
        <v>44074</v>
      </c>
      <c r="CH250" s="5">
        <v>1.2</v>
      </c>
      <c r="CI250" s="8">
        <v>44074</v>
      </c>
      <c r="CJ250" s="5">
        <v>1.4</v>
      </c>
      <c r="CK250" s="8">
        <v>44046</v>
      </c>
      <c r="CL250" s="5">
        <v>11.77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338.8</v>
      </c>
      <c r="DY250" s="8">
        <v>44074</v>
      </c>
      <c r="DZ250" s="5">
        <v>108.5</v>
      </c>
      <c r="EA250" s="8">
        <v>44074</v>
      </c>
      <c r="EB250" s="5">
        <v>98.508600000000001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63.4</v>
      </c>
      <c r="Q251" s="8">
        <v>44651</v>
      </c>
      <c r="R251" s="5">
        <v>-2.9</v>
      </c>
      <c r="S251" s="8">
        <v>44651</v>
      </c>
      <c r="T251" s="5">
        <v>30</v>
      </c>
      <c r="U251" s="8">
        <v>45716</v>
      </c>
      <c r="V251" s="5">
        <v>-8.3000000000000007</v>
      </c>
      <c r="W251" s="8">
        <v>45808</v>
      </c>
      <c r="X251" s="5">
        <v>-14</v>
      </c>
      <c r="Y251" s="8">
        <v>44104</v>
      </c>
      <c r="Z251" s="5">
        <v>15.8</v>
      </c>
      <c r="AA251" s="8">
        <v>44104</v>
      </c>
      <c r="AB251" s="5">
        <v>22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951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1.5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6.3</v>
      </c>
      <c r="BK251" s="8">
        <v>44104</v>
      </c>
      <c r="BL251" s="5">
        <v>2</v>
      </c>
      <c r="BM251" s="8">
        <v>44104</v>
      </c>
      <c r="BN251" s="5">
        <v>-2.2200000000000002</v>
      </c>
      <c r="BO251" s="8">
        <v>44104</v>
      </c>
      <c r="BP251" s="5">
        <v>0.6</v>
      </c>
      <c r="BQ251" s="8">
        <v>44104</v>
      </c>
      <c r="BR251" s="5">
        <v>1473</v>
      </c>
      <c r="BS251" s="8">
        <v>44104</v>
      </c>
      <c r="BT251" s="5">
        <v>1636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-13.7</v>
      </c>
      <c r="CA251" s="8">
        <v>44104</v>
      </c>
      <c r="CB251" s="5">
        <v>-6.4</v>
      </c>
      <c r="CC251" s="8">
        <v>44104</v>
      </c>
      <c r="CD251" s="5">
        <v>-57.002000000000002</v>
      </c>
      <c r="CE251" s="8">
        <v>44104</v>
      </c>
      <c r="CF251" s="5">
        <v>-0.3</v>
      </c>
      <c r="CG251" s="8">
        <v>44104</v>
      </c>
      <c r="CH251" s="5">
        <v>1.4</v>
      </c>
      <c r="CI251" s="8">
        <v>44104</v>
      </c>
      <c r="CJ251" s="5">
        <v>1.6</v>
      </c>
      <c r="CK251" s="8">
        <v>44075</v>
      </c>
      <c r="CL251" s="5">
        <v>7.9</v>
      </c>
      <c r="CM251" s="8">
        <v>44104</v>
      </c>
      <c r="CN251" s="5">
        <v>0.3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340.7</v>
      </c>
      <c r="DY251" s="8">
        <v>44104</v>
      </c>
      <c r="DZ251" s="5">
        <v>109.1</v>
      </c>
      <c r="EA251" s="8">
        <v>44104</v>
      </c>
      <c r="EB251" s="5">
        <v>98.811300000000003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60.6</v>
      </c>
      <c r="Q252" s="8">
        <v>44681</v>
      </c>
      <c r="R252" s="5">
        <v>21.3</v>
      </c>
      <c r="S252" s="8">
        <v>44681</v>
      </c>
      <c r="T252" s="5">
        <v>23</v>
      </c>
      <c r="U252" s="8">
        <v>45747</v>
      </c>
      <c r="V252" s="5">
        <v>-16.3</v>
      </c>
      <c r="W252" s="8">
        <v>45838</v>
      </c>
      <c r="X252" s="5">
        <v>-8.6999999999999993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691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1.7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1.9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5.6</v>
      </c>
      <c r="BK252" s="8">
        <v>44135</v>
      </c>
      <c r="BL252" s="5">
        <v>-0.4</v>
      </c>
      <c r="BM252" s="8">
        <v>44135</v>
      </c>
      <c r="BN252" s="5">
        <v>1.29</v>
      </c>
      <c r="BO252" s="8">
        <v>44135</v>
      </c>
      <c r="BP252" s="5">
        <v>1.2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-12.4</v>
      </c>
      <c r="CA252" s="8">
        <v>44135</v>
      </c>
      <c r="CB252" s="5">
        <v>-2.6</v>
      </c>
      <c r="CC252" s="8">
        <v>44135</v>
      </c>
      <c r="CD252" s="5">
        <v>-61.125999999999998</v>
      </c>
      <c r="CE252" s="8">
        <v>44135</v>
      </c>
      <c r="CF252" s="5">
        <v>5</v>
      </c>
      <c r="CG252" s="8">
        <v>44135</v>
      </c>
      <c r="CH252" s="5">
        <v>1.9</v>
      </c>
      <c r="CI252" s="8">
        <v>44135</v>
      </c>
      <c r="CJ252" s="5">
        <v>2.5</v>
      </c>
      <c r="CK252" s="8">
        <v>44105</v>
      </c>
      <c r="CL252" s="5">
        <v>8.2100000000000009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342.2</v>
      </c>
      <c r="DY252" s="8">
        <v>44135</v>
      </c>
      <c r="DZ252" s="5">
        <v>109.7</v>
      </c>
      <c r="EA252" s="8">
        <v>44135</v>
      </c>
      <c r="EB252" s="5">
        <v>99.183199999999999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59.3</v>
      </c>
      <c r="Q253" s="8">
        <v>44712</v>
      </c>
      <c r="R253" s="5">
        <v>-6.3</v>
      </c>
      <c r="S253" s="8">
        <v>44712</v>
      </c>
      <c r="T253" s="5">
        <v>20</v>
      </c>
      <c r="U253" s="8">
        <v>45777</v>
      </c>
      <c r="V253" s="5">
        <v>-35.799999999999997</v>
      </c>
      <c r="W253" s="8">
        <v>45869</v>
      </c>
      <c r="X253" s="5">
        <v>1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270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0.9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3.8</v>
      </c>
      <c r="BK253" s="8">
        <v>44165</v>
      </c>
      <c r="BL253" s="5">
        <v>-1</v>
      </c>
      <c r="BM253" s="8">
        <v>44165</v>
      </c>
      <c r="BN253" s="5">
        <v>0.18</v>
      </c>
      <c r="BO253" s="8">
        <v>44165</v>
      </c>
      <c r="BP253" s="5">
        <v>0.2</v>
      </c>
      <c r="BQ253" s="8">
        <v>44165</v>
      </c>
      <c r="BR253" s="5">
        <v>1543</v>
      </c>
      <c r="BS253" s="8">
        <v>44165</v>
      </c>
      <c r="BT253" s="5">
        <v>1703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-10.6</v>
      </c>
      <c r="CA253" s="8">
        <v>44165</v>
      </c>
      <c r="CB253" s="5">
        <v>1.2</v>
      </c>
      <c r="CC253" s="8">
        <v>44165</v>
      </c>
      <c r="CD253" s="5">
        <v>-64.349000000000004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0.3</v>
      </c>
      <c r="CK253" s="8">
        <v>44137</v>
      </c>
      <c r="CL253" s="5">
        <v>3.48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346.9</v>
      </c>
      <c r="DY253" s="8">
        <v>44165</v>
      </c>
      <c r="DZ253" s="5">
        <v>110.4</v>
      </c>
      <c r="EA253" s="8">
        <v>44165</v>
      </c>
      <c r="EB253" s="5">
        <v>99.586399999999998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59.2</v>
      </c>
      <c r="Q254" s="8">
        <v>44742</v>
      </c>
      <c r="R254" s="5">
        <v>-1.8</v>
      </c>
      <c r="S254" s="8">
        <v>44742</v>
      </c>
      <c r="T254" s="5">
        <v>13</v>
      </c>
      <c r="U254" s="8">
        <v>45808</v>
      </c>
      <c r="V254" s="5">
        <v>-15.3</v>
      </c>
      <c r="Y254" s="8">
        <v>44196</v>
      </c>
      <c r="Z254" s="5">
        <v>12.5</v>
      </c>
      <c r="AA254" s="8">
        <v>44196</v>
      </c>
      <c r="AB254" s="5">
        <v>14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-183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1.6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3.7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4.4000000000000004</v>
      </c>
      <c r="BK254" s="8">
        <v>44196</v>
      </c>
      <c r="BL254" s="5">
        <v>0.9</v>
      </c>
      <c r="BM254" s="8">
        <v>44196</v>
      </c>
      <c r="BN254" s="5">
        <v>2.56</v>
      </c>
      <c r="BO254" s="8">
        <v>44196</v>
      </c>
      <c r="BP254" s="5">
        <v>0.5</v>
      </c>
      <c r="BQ254" s="8">
        <v>44196</v>
      </c>
      <c r="BR254" s="5">
        <v>1614</v>
      </c>
      <c r="BS254" s="8">
        <v>44196</v>
      </c>
      <c r="BT254" s="5">
        <v>1752</v>
      </c>
      <c r="BU254" s="8">
        <v>44196</v>
      </c>
      <c r="BV254" s="5">
        <v>0.62</v>
      </c>
      <c r="BW254" s="8">
        <v>44196</v>
      </c>
      <c r="BX254" s="5">
        <v>874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-61.927999999999997</v>
      </c>
      <c r="CE254" s="8">
        <v>44196</v>
      </c>
      <c r="CF254" s="5">
        <v>8.1</v>
      </c>
      <c r="CG254" s="8">
        <v>44196</v>
      </c>
      <c r="CH254" s="5">
        <v>2.6</v>
      </c>
      <c r="CI254" s="8">
        <v>44196</v>
      </c>
      <c r="CJ254" s="5">
        <v>2</v>
      </c>
      <c r="CK254" s="8">
        <v>44166</v>
      </c>
      <c r="CL254" s="5">
        <v>3.07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345.3</v>
      </c>
      <c r="DY254" s="8">
        <v>44196</v>
      </c>
      <c r="DZ254" s="5">
        <v>111.1</v>
      </c>
      <c r="EA254" s="8">
        <v>44196</v>
      </c>
      <c r="EB254" s="5">
        <v>100.005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64</v>
      </c>
      <c r="Q255" s="8">
        <v>44773</v>
      </c>
      <c r="R255" s="5">
        <v>3.6</v>
      </c>
      <c r="S255" s="8">
        <v>44773</v>
      </c>
      <c r="T255" s="5">
        <v>14</v>
      </c>
      <c r="U255" s="8">
        <v>45838</v>
      </c>
      <c r="V255" s="5">
        <v>-12.7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365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1.4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7.7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3.8</v>
      </c>
      <c r="BM255" s="8">
        <v>44227</v>
      </c>
      <c r="BN255" s="5">
        <v>6.1</v>
      </c>
      <c r="BO255" s="8">
        <v>44227</v>
      </c>
      <c r="BP255" s="5">
        <v>1.4</v>
      </c>
      <c r="BQ255" s="8">
        <v>44227</v>
      </c>
      <c r="BR255" s="5">
        <v>1630</v>
      </c>
      <c r="BS255" s="8">
        <v>44227</v>
      </c>
      <c r="BT255" s="5">
        <v>1855</v>
      </c>
      <c r="BU255" s="8">
        <v>44227</v>
      </c>
      <c r="BV255" s="5">
        <v>1.38</v>
      </c>
      <c r="BW255" s="8">
        <v>44227</v>
      </c>
      <c r="BX255" s="5">
        <v>898</v>
      </c>
      <c r="BY255" s="8">
        <v>44227</v>
      </c>
      <c r="BZ255" s="5">
        <v>-4.7</v>
      </c>
      <c r="CA255" s="8">
        <v>44227</v>
      </c>
      <c r="CB255" s="5">
        <v>3.8</v>
      </c>
      <c r="CC255" s="8">
        <v>44227</v>
      </c>
      <c r="CD255" s="5">
        <v>-62.826000000000001</v>
      </c>
      <c r="CE255" s="8">
        <v>44227</v>
      </c>
      <c r="CF255" s="5">
        <v>10.4</v>
      </c>
      <c r="CG255" s="8">
        <v>44227</v>
      </c>
      <c r="CH255" s="5">
        <v>3.5</v>
      </c>
      <c r="CI255" s="8">
        <v>44227</v>
      </c>
      <c r="CJ255" s="5">
        <v>3.4</v>
      </c>
      <c r="CK255" s="8">
        <v>44200</v>
      </c>
      <c r="CL255" s="5">
        <v>7.24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353.4</v>
      </c>
      <c r="DY255" s="8">
        <v>44227</v>
      </c>
      <c r="DZ255" s="5">
        <v>112</v>
      </c>
      <c r="EA255" s="8">
        <v>44227</v>
      </c>
      <c r="EB255" s="5">
        <v>100.37269999999999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61.9</v>
      </c>
      <c r="Q256" s="8">
        <v>44804</v>
      </c>
      <c r="R256" s="5">
        <v>-26.8</v>
      </c>
      <c r="S256" s="8">
        <v>44804</v>
      </c>
      <c r="T256" s="5">
        <v>5</v>
      </c>
      <c r="U256" s="8">
        <v>45869</v>
      </c>
      <c r="V256" s="5">
        <v>0.9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509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-1.5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6.4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5.22</v>
      </c>
      <c r="BO256" s="8">
        <v>44255</v>
      </c>
      <c r="BP256" s="5">
        <v>0.9</v>
      </c>
      <c r="BQ256" s="8">
        <v>44255</v>
      </c>
      <c r="BR256" s="5">
        <v>1404</v>
      </c>
      <c r="BS256" s="8">
        <v>44255</v>
      </c>
      <c r="BT256" s="5">
        <v>1711</v>
      </c>
      <c r="BU256" s="8">
        <v>44255</v>
      </c>
      <c r="BV256" s="5">
        <v>-7.12</v>
      </c>
      <c r="BW256" s="8">
        <v>44255</v>
      </c>
      <c r="BX256" s="5">
        <v>778</v>
      </c>
      <c r="BY256" s="8">
        <v>44255</v>
      </c>
      <c r="BZ256" s="5">
        <v>-6.6</v>
      </c>
      <c r="CA256" s="8">
        <v>44255</v>
      </c>
      <c r="CB256" s="5">
        <v>4.8</v>
      </c>
      <c r="CC256" s="8">
        <v>44255</v>
      </c>
      <c r="CD256" s="5">
        <v>-65.63</v>
      </c>
      <c r="CE256" s="8">
        <v>44255</v>
      </c>
      <c r="CF256" s="5">
        <v>8.1999999999999993</v>
      </c>
      <c r="CG256" s="8">
        <v>44255</v>
      </c>
      <c r="CH256" s="5">
        <v>0.7</v>
      </c>
      <c r="CI256" s="8">
        <v>44255</v>
      </c>
      <c r="CJ256" s="5">
        <v>0.6</v>
      </c>
      <c r="CK256" s="8">
        <v>44228</v>
      </c>
      <c r="CL256" s="5">
        <v>-1.99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358.6</v>
      </c>
      <c r="DY256" s="8">
        <v>44255</v>
      </c>
      <c r="DZ256" s="5">
        <v>112</v>
      </c>
      <c r="EA256" s="8">
        <v>44255</v>
      </c>
      <c r="EB256" s="5">
        <v>100.7317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64.599999999999994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824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2.2000000000000002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28.9</v>
      </c>
      <c r="BK257" s="8">
        <v>44286</v>
      </c>
      <c r="BL257" s="5">
        <v>10.8</v>
      </c>
      <c r="BM257" s="8">
        <v>44286</v>
      </c>
      <c r="BN257" s="5">
        <v>16.45</v>
      </c>
      <c r="BO257" s="8">
        <v>44286</v>
      </c>
      <c r="BP257" s="5">
        <v>1.1000000000000001</v>
      </c>
      <c r="BQ257" s="8">
        <v>44286</v>
      </c>
      <c r="BR257" s="5">
        <v>1696</v>
      </c>
      <c r="BS257" s="8">
        <v>44286</v>
      </c>
      <c r="BT257" s="5">
        <v>1756</v>
      </c>
      <c r="BU257" s="8">
        <v>44286</v>
      </c>
      <c r="BV257" s="5">
        <v>-2.4500000000000002</v>
      </c>
      <c r="BW257" s="8">
        <v>44286</v>
      </c>
      <c r="BX257" s="5">
        <v>871</v>
      </c>
      <c r="BY257" s="8">
        <v>44286</v>
      </c>
      <c r="BZ257" s="5">
        <v>9.9</v>
      </c>
      <c r="CA257" s="8">
        <v>44286</v>
      </c>
      <c r="CB257" s="5">
        <v>18.100000000000001</v>
      </c>
      <c r="CC257" s="8">
        <v>44286</v>
      </c>
      <c r="CD257" s="5">
        <v>-65.658000000000001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0.9</v>
      </c>
      <c r="CK257" s="8">
        <v>44256</v>
      </c>
      <c r="CL257" s="5">
        <v>14.5</v>
      </c>
      <c r="CM257" s="8">
        <v>44286</v>
      </c>
      <c r="CN257" s="5">
        <v>0.5</v>
      </c>
      <c r="CO257" s="8">
        <v>44286</v>
      </c>
      <c r="CP257" s="5">
        <v>0.3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23.9</v>
      </c>
      <c r="DW257" s="8">
        <v>44286</v>
      </c>
      <c r="DX257" s="5">
        <v>336.2</v>
      </c>
      <c r="DY257" s="8">
        <v>44286</v>
      </c>
      <c r="DZ257" s="5">
        <v>113.1</v>
      </c>
      <c r="EA257" s="8">
        <v>44286</v>
      </c>
      <c r="EB257" s="5">
        <v>101.0359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70.3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365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0.3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40.799999999999997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51.8</v>
      </c>
      <c r="BK258" s="8">
        <v>44316</v>
      </c>
      <c r="BL258" s="5">
        <v>0.9</v>
      </c>
      <c r="BM258" s="8">
        <v>44316</v>
      </c>
      <c r="BN258" s="5">
        <v>42.66</v>
      </c>
      <c r="BO258" s="8">
        <v>44316</v>
      </c>
      <c r="BP258" s="5">
        <v>0.6</v>
      </c>
      <c r="BQ258" s="8">
        <v>44316</v>
      </c>
      <c r="BR258" s="5">
        <v>1495</v>
      </c>
      <c r="BS258" s="8">
        <v>44316</v>
      </c>
      <c r="BT258" s="5">
        <v>1721</v>
      </c>
      <c r="BU258" s="8">
        <v>44316</v>
      </c>
      <c r="BV258" s="5">
        <v>-0.67</v>
      </c>
      <c r="BW258" s="8">
        <v>44316</v>
      </c>
      <c r="BX258" s="5">
        <v>828</v>
      </c>
      <c r="BY258" s="8">
        <v>44316</v>
      </c>
      <c r="BZ258" s="5">
        <v>37.6</v>
      </c>
      <c r="CA258" s="8">
        <v>44316</v>
      </c>
      <c r="CB258" s="5">
        <v>34.5</v>
      </c>
      <c r="CC258" s="8">
        <v>44316</v>
      </c>
      <c r="CD258" s="5">
        <v>-65.114999999999995</v>
      </c>
      <c r="CE258" s="8">
        <v>44316</v>
      </c>
      <c r="CF258" s="5">
        <v>13.7</v>
      </c>
      <c r="CG258" s="8">
        <v>44316</v>
      </c>
      <c r="CH258" s="5">
        <v>0.8</v>
      </c>
      <c r="CI258" s="8">
        <v>44316</v>
      </c>
      <c r="CJ258" s="5">
        <v>-0.5</v>
      </c>
      <c r="CK258" s="8">
        <v>44287</v>
      </c>
      <c r="CL258" s="5">
        <v>4.9800000000000004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18.600000000000001</v>
      </c>
      <c r="DW258" s="8">
        <v>44316</v>
      </c>
      <c r="DX258" s="5">
        <v>294.8</v>
      </c>
      <c r="DY258" s="8">
        <v>44316</v>
      </c>
      <c r="DZ258" s="5">
        <v>114.3</v>
      </c>
      <c r="EA258" s="8">
        <v>44316</v>
      </c>
      <c r="EB258" s="5">
        <v>101.26430000000001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71.900000000000006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421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26.5</v>
      </c>
      <c r="BK259" s="8">
        <v>44347</v>
      </c>
      <c r="BL259" s="5">
        <v>-0.6</v>
      </c>
      <c r="BM259" s="8">
        <v>44347</v>
      </c>
      <c r="BN259" s="5">
        <v>35.11</v>
      </c>
      <c r="BO259" s="8">
        <v>44347</v>
      </c>
      <c r="BP259" s="5">
        <v>1.4</v>
      </c>
      <c r="BQ259" s="8">
        <v>44347</v>
      </c>
      <c r="BR259" s="5">
        <v>1589</v>
      </c>
      <c r="BS259" s="8">
        <v>44347</v>
      </c>
      <c r="BT259" s="5">
        <v>1703</v>
      </c>
      <c r="BU259" s="8">
        <v>44347</v>
      </c>
      <c r="BV259" s="5">
        <v>-1.01</v>
      </c>
      <c r="BW259" s="8">
        <v>44347</v>
      </c>
      <c r="BX259" s="5">
        <v>725</v>
      </c>
      <c r="BY259" s="8">
        <v>44347</v>
      </c>
      <c r="BZ259" s="5">
        <v>43.8</v>
      </c>
      <c r="CA259" s="8">
        <v>44347</v>
      </c>
      <c r="CB259" s="5">
        <v>37.9</v>
      </c>
      <c r="CC259" s="8">
        <v>44347</v>
      </c>
      <c r="CD259" s="5">
        <v>-65.778999999999996</v>
      </c>
      <c r="CE259" s="8">
        <v>44347</v>
      </c>
      <c r="CF259" s="5">
        <v>23.5</v>
      </c>
      <c r="CG259" s="8">
        <v>44347</v>
      </c>
      <c r="CH259" s="5">
        <v>1.2</v>
      </c>
      <c r="CI259" s="8">
        <v>44347</v>
      </c>
      <c r="CJ259" s="5">
        <v>0.2</v>
      </c>
      <c r="CK259" s="8">
        <v>44319</v>
      </c>
      <c r="CL259" s="5">
        <v>5.89</v>
      </c>
      <c r="CM259" s="8">
        <v>44347</v>
      </c>
      <c r="CN259" s="5">
        <v>0.7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101.3318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66.900000000000006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796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0.7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20.9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25.92</v>
      </c>
      <c r="BO260" s="8">
        <v>44377</v>
      </c>
      <c r="BP260" s="5">
        <v>1.1000000000000001</v>
      </c>
      <c r="BQ260" s="8">
        <v>44377</v>
      </c>
      <c r="BR260" s="5">
        <v>1650</v>
      </c>
      <c r="BS260" s="8">
        <v>44377</v>
      </c>
      <c r="BT260" s="5">
        <v>1654</v>
      </c>
      <c r="BU260" s="8">
        <v>44377</v>
      </c>
      <c r="BV260" s="5">
        <v>1.87</v>
      </c>
      <c r="BW260" s="8">
        <v>44377</v>
      </c>
      <c r="BX260" s="5">
        <v>695</v>
      </c>
      <c r="BY260" s="8">
        <v>44377</v>
      </c>
      <c r="BZ260" s="5">
        <v>33.1</v>
      </c>
      <c r="CA260" s="8">
        <v>44377</v>
      </c>
      <c r="CB260" s="5">
        <v>35.9</v>
      </c>
      <c r="CC260" s="8">
        <v>44377</v>
      </c>
      <c r="CD260" s="5">
        <v>-71.186999999999998</v>
      </c>
      <c r="CE260" s="8">
        <v>44377</v>
      </c>
      <c r="CF260" s="5">
        <v>29.3</v>
      </c>
      <c r="CG260" s="8">
        <v>44377</v>
      </c>
      <c r="CH260" s="5">
        <v>2.1</v>
      </c>
      <c r="CI260" s="8">
        <v>44377</v>
      </c>
      <c r="CJ260" s="5">
        <v>2.1</v>
      </c>
      <c r="CK260" s="8">
        <v>44348</v>
      </c>
      <c r="CL260" s="5">
        <v>6.25</v>
      </c>
      <c r="CM260" s="8">
        <v>44377</v>
      </c>
      <c r="CN260" s="5">
        <v>0.9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12.9</v>
      </c>
      <c r="DW260" s="8">
        <v>44377</v>
      </c>
      <c r="DX260" s="5">
        <v>16.7</v>
      </c>
      <c r="DY260" s="8">
        <v>44377</v>
      </c>
      <c r="DZ260" s="5">
        <v>116.1</v>
      </c>
      <c r="EA260" s="8">
        <v>44377</v>
      </c>
      <c r="EB260" s="5">
        <v>101.3355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71.7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931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1.4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17.5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14.3</v>
      </c>
      <c r="BK261" s="8">
        <v>44408</v>
      </c>
      <c r="BL261" s="5">
        <v>-1.7</v>
      </c>
      <c r="BM261" s="8">
        <v>44408</v>
      </c>
      <c r="BN261" s="5">
        <v>22.09</v>
      </c>
      <c r="BO261" s="8">
        <v>44408</v>
      </c>
      <c r="BP261" s="5">
        <v>1.1000000000000001</v>
      </c>
      <c r="BQ261" s="8">
        <v>44408</v>
      </c>
      <c r="BR261" s="5">
        <v>1597</v>
      </c>
      <c r="BS261" s="8">
        <v>44408</v>
      </c>
      <c r="BT261" s="5">
        <v>1658</v>
      </c>
      <c r="BU261" s="8">
        <v>44408</v>
      </c>
      <c r="BV261" s="5">
        <v>1.34</v>
      </c>
      <c r="BW261" s="8">
        <v>44408</v>
      </c>
      <c r="BX261" s="5">
        <v>726</v>
      </c>
      <c r="BY261" s="8">
        <v>44408</v>
      </c>
      <c r="BZ261" s="5">
        <v>25.2</v>
      </c>
      <c r="CA261" s="8">
        <v>44408</v>
      </c>
      <c r="CB261" s="5">
        <v>23.3</v>
      </c>
      <c r="CC261" s="8">
        <v>44408</v>
      </c>
      <c r="CD261" s="5">
        <v>-69.168999999999997</v>
      </c>
      <c r="CG261" s="8">
        <v>44408</v>
      </c>
      <c r="CH261" s="5">
        <v>1.2</v>
      </c>
      <c r="CI261" s="8">
        <v>44408</v>
      </c>
      <c r="CJ261" s="5">
        <v>0.4</v>
      </c>
      <c r="CK261" s="8">
        <v>44378</v>
      </c>
      <c r="CL261" s="5">
        <v>6.7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16.3</v>
      </c>
      <c r="DY261" s="8">
        <v>44408</v>
      </c>
      <c r="DZ261" s="5">
        <v>117.1</v>
      </c>
      <c r="EA261" s="8">
        <v>44408</v>
      </c>
      <c r="EB261" s="5">
        <v>101.2924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65.400000000000006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487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0.2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16.2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0.6</v>
      </c>
      <c r="BM262" s="8">
        <v>44439</v>
      </c>
      <c r="BN262" s="5">
        <v>18.89</v>
      </c>
      <c r="BO262" s="8">
        <v>44439</v>
      </c>
      <c r="BP262" s="5">
        <v>1.3</v>
      </c>
      <c r="BQ262" s="8">
        <v>44439</v>
      </c>
      <c r="BR262" s="5">
        <v>1594</v>
      </c>
      <c r="BS262" s="8">
        <v>44439</v>
      </c>
      <c r="BT262" s="5">
        <v>1736</v>
      </c>
      <c r="BU262" s="8">
        <v>44439</v>
      </c>
      <c r="BV262" s="5">
        <v>-1.32</v>
      </c>
      <c r="BW262" s="8">
        <v>44439</v>
      </c>
      <c r="BX262" s="5">
        <v>686</v>
      </c>
      <c r="BY262" s="8">
        <v>44439</v>
      </c>
      <c r="BZ262" s="5">
        <v>23.2</v>
      </c>
      <c r="CA262" s="8">
        <v>44439</v>
      </c>
      <c r="CB262" s="5">
        <v>21.7</v>
      </c>
      <c r="CC262" s="8">
        <v>44439</v>
      </c>
      <c r="CD262" s="5">
        <v>-72.587999999999994</v>
      </c>
      <c r="CG262" s="8">
        <v>44439</v>
      </c>
      <c r="CH262" s="5">
        <v>1.1000000000000001</v>
      </c>
      <c r="CI262" s="8">
        <v>44439</v>
      </c>
      <c r="CJ262" s="5">
        <v>1.9</v>
      </c>
      <c r="CK262" s="8">
        <v>44410</v>
      </c>
      <c r="CL262" s="5">
        <v>3.92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13.3</v>
      </c>
      <c r="DW262" s="8">
        <v>44439</v>
      </c>
      <c r="DX262" s="5">
        <v>16.600000000000001</v>
      </c>
      <c r="DY262" s="8">
        <v>44439</v>
      </c>
      <c r="DZ262" s="5">
        <v>117.8</v>
      </c>
      <c r="EA262" s="8">
        <v>44439</v>
      </c>
      <c r="EB262" s="5">
        <v>101.2313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66.7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-2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466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0.5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16.3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0.7</v>
      </c>
      <c r="BM263" s="8">
        <v>44469</v>
      </c>
      <c r="BN263" s="5">
        <v>20.239999999999998</v>
      </c>
      <c r="BO263" s="8">
        <v>44469</v>
      </c>
      <c r="BP263" s="5">
        <v>1.4</v>
      </c>
      <c r="BQ263" s="8">
        <v>44469</v>
      </c>
      <c r="BR263" s="5">
        <v>1577</v>
      </c>
      <c r="BS263" s="8">
        <v>44469</v>
      </c>
      <c r="BT263" s="5">
        <v>1640</v>
      </c>
      <c r="BU263" s="8">
        <v>44469</v>
      </c>
      <c r="BV263" s="5">
        <v>3.01</v>
      </c>
      <c r="BW263" s="8">
        <v>44469</v>
      </c>
      <c r="BX263" s="5">
        <v>728</v>
      </c>
      <c r="BY263" s="8">
        <v>44469</v>
      </c>
      <c r="BZ263" s="5">
        <v>17.3</v>
      </c>
      <c r="CA263" s="8">
        <v>44469</v>
      </c>
      <c r="CB263" s="5">
        <v>20.6</v>
      </c>
      <c r="CC263" s="8">
        <v>44469</v>
      </c>
      <c r="CD263" s="5">
        <v>-74.656999999999996</v>
      </c>
      <c r="CG263" s="8">
        <v>44469</v>
      </c>
      <c r="CH263" s="5">
        <v>-0.2</v>
      </c>
      <c r="CI263" s="8">
        <v>44469</v>
      </c>
      <c r="CJ263" s="5">
        <v>-1.9</v>
      </c>
      <c r="CK263" s="8">
        <v>44440</v>
      </c>
      <c r="CL263" s="5">
        <v>3.61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15.8</v>
      </c>
      <c r="DY263" s="8">
        <v>44469</v>
      </c>
      <c r="DZ263" s="5">
        <v>117.7</v>
      </c>
      <c r="EA263" s="8">
        <v>44469</v>
      </c>
      <c r="EB263" s="5">
        <v>101.1844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68.900000000000006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12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857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17.5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14.7</v>
      </c>
      <c r="BK264" s="8">
        <v>44500</v>
      </c>
      <c r="BL264" s="5">
        <v>1.5</v>
      </c>
      <c r="BM264" s="8">
        <v>44500</v>
      </c>
      <c r="BN264" s="5">
        <v>20.07</v>
      </c>
      <c r="BO264" s="8">
        <v>44500</v>
      </c>
      <c r="BP264" s="5">
        <v>2.2999999999999998</v>
      </c>
      <c r="BQ264" s="8">
        <v>44500</v>
      </c>
      <c r="BR264" s="5">
        <v>1579</v>
      </c>
      <c r="BS264" s="8">
        <v>44500</v>
      </c>
      <c r="BT264" s="5">
        <v>1707</v>
      </c>
      <c r="BU264" s="8">
        <v>44500</v>
      </c>
      <c r="BV264" s="5">
        <v>0.65</v>
      </c>
      <c r="BW264" s="8">
        <v>44500</v>
      </c>
      <c r="BX264" s="5">
        <v>684</v>
      </c>
      <c r="BY264" s="8">
        <v>44500</v>
      </c>
      <c r="BZ264" s="5">
        <v>23.1</v>
      </c>
      <c r="CA264" s="8">
        <v>44500</v>
      </c>
      <c r="CB264" s="5">
        <v>19.3</v>
      </c>
      <c r="CC264" s="8">
        <v>44500</v>
      </c>
      <c r="CD264" s="5">
        <v>-66.003</v>
      </c>
      <c r="CG264" s="8">
        <v>44500</v>
      </c>
      <c r="CH264" s="5">
        <v>2.4</v>
      </c>
      <c r="CI264" s="8">
        <v>44500</v>
      </c>
      <c r="CJ264" s="5">
        <v>1.7</v>
      </c>
      <c r="CK264" s="8">
        <v>44470</v>
      </c>
      <c r="CL264" s="5">
        <v>6.12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101.1554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63.9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637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19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</v>
      </c>
      <c r="BK265" s="8">
        <v>44530</v>
      </c>
      <c r="BL265" s="5">
        <v>1</v>
      </c>
      <c r="BM265" s="8">
        <v>44530</v>
      </c>
      <c r="BN265" s="5">
        <v>22.53</v>
      </c>
      <c r="BO265" s="8">
        <v>44530</v>
      </c>
      <c r="BP265" s="5">
        <v>1.5</v>
      </c>
      <c r="BQ265" s="8">
        <v>44530</v>
      </c>
      <c r="BR265" s="5">
        <v>1705</v>
      </c>
      <c r="BS265" s="8">
        <v>44530</v>
      </c>
      <c r="BT265" s="5">
        <v>1765</v>
      </c>
      <c r="BU265" s="8">
        <v>44530</v>
      </c>
      <c r="BV265" s="5">
        <v>3.54</v>
      </c>
      <c r="BW265" s="8">
        <v>44530</v>
      </c>
      <c r="BX265" s="5">
        <v>789</v>
      </c>
      <c r="BY265" s="8">
        <v>44530</v>
      </c>
      <c r="BZ265" s="5">
        <v>21.8</v>
      </c>
      <c r="CA265" s="8">
        <v>44530</v>
      </c>
      <c r="CB265" s="5">
        <v>22.2</v>
      </c>
      <c r="CC265" s="8">
        <v>44530</v>
      </c>
      <c r="CD265" s="5">
        <v>-79.424999999999997</v>
      </c>
      <c r="CG265" s="8">
        <v>44530</v>
      </c>
      <c r="CH265" s="5">
        <v>1.5</v>
      </c>
      <c r="CI265" s="8">
        <v>44530</v>
      </c>
      <c r="CJ265" s="5">
        <v>1.9</v>
      </c>
      <c r="CK265" s="8">
        <v>44501</v>
      </c>
      <c r="CL265" s="5">
        <v>7.19</v>
      </c>
      <c r="CM265" s="8">
        <v>44530</v>
      </c>
      <c r="CN265" s="5">
        <v>0.8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12.3</v>
      </c>
      <c r="DW265" s="8">
        <v>44530</v>
      </c>
      <c r="DX265" s="5">
        <v>14.9</v>
      </c>
      <c r="DY265" s="8">
        <v>44530</v>
      </c>
      <c r="DZ265" s="5">
        <v>119.4</v>
      </c>
      <c r="EA265" s="8">
        <v>44530</v>
      </c>
      <c r="EB265" s="5">
        <v>101.13120000000001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64.099999999999994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575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1.8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16.8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20.49</v>
      </c>
      <c r="BO266" s="8">
        <v>44561</v>
      </c>
      <c r="BP266" s="5">
        <v>2.6</v>
      </c>
      <c r="BQ266" s="8">
        <v>44561</v>
      </c>
      <c r="BR266" s="5">
        <v>1722</v>
      </c>
      <c r="BS266" s="8">
        <v>44561</v>
      </c>
      <c r="BT266" s="5">
        <v>1919</v>
      </c>
      <c r="BU266" s="8">
        <v>44561</v>
      </c>
      <c r="BV266" s="5">
        <v>-3.42</v>
      </c>
      <c r="BW266" s="8">
        <v>44561</v>
      </c>
      <c r="BX266" s="5">
        <v>825</v>
      </c>
      <c r="BY266" s="8">
        <v>44561</v>
      </c>
      <c r="BZ266" s="5">
        <v>20.5</v>
      </c>
      <c r="CA266" s="8">
        <v>44561</v>
      </c>
      <c r="CB266" s="5">
        <v>22.3</v>
      </c>
      <c r="CC266" s="8">
        <v>44561</v>
      </c>
      <c r="CD266" s="5">
        <v>-79.238</v>
      </c>
      <c r="CG266" s="8">
        <v>44561</v>
      </c>
      <c r="CH266" s="5">
        <v>2</v>
      </c>
      <c r="CI266" s="8">
        <v>44561</v>
      </c>
      <c r="CJ266" s="5">
        <v>3.3</v>
      </c>
      <c r="CK266" s="8">
        <v>44531</v>
      </c>
      <c r="CL266" s="5">
        <v>5.86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12.2</v>
      </c>
      <c r="DW266" s="8">
        <v>44561</v>
      </c>
      <c r="DX266" s="5">
        <v>14.4</v>
      </c>
      <c r="DY266" s="8">
        <v>44561</v>
      </c>
      <c r="DZ266" s="5">
        <v>120.2</v>
      </c>
      <c r="EA266" s="8">
        <v>44561</v>
      </c>
      <c r="EB266" s="5">
        <v>101.084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225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2.6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15.7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1.9</v>
      </c>
      <c r="BM267" s="8">
        <v>44592</v>
      </c>
      <c r="BN267" s="5">
        <v>20.260000000000002</v>
      </c>
      <c r="BO267" s="8">
        <v>44592</v>
      </c>
      <c r="BP267" s="5">
        <v>1.5</v>
      </c>
      <c r="BQ267" s="8">
        <v>44592</v>
      </c>
      <c r="BR267" s="5">
        <v>1702</v>
      </c>
      <c r="BS267" s="8">
        <v>44592</v>
      </c>
      <c r="BT267" s="5">
        <v>1920</v>
      </c>
      <c r="BU267" s="8">
        <v>44592</v>
      </c>
      <c r="BV267" s="5">
        <v>3.54</v>
      </c>
      <c r="BW267" s="8">
        <v>44592</v>
      </c>
      <c r="BX267" s="5">
        <v>807</v>
      </c>
      <c r="BY267" s="8">
        <v>44592</v>
      </c>
      <c r="BZ267" s="5">
        <v>16.8</v>
      </c>
      <c r="CA267" s="8">
        <v>44592</v>
      </c>
      <c r="CB267" s="5">
        <v>20.7</v>
      </c>
      <c r="CC267" s="8">
        <v>44592</v>
      </c>
      <c r="CD267" s="5">
        <v>-83.599000000000004</v>
      </c>
      <c r="CG267" s="8">
        <v>44592</v>
      </c>
      <c r="CH267" s="5">
        <v>1</v>
      </c>
      <c r="CI267" s="8">
        <v>44592</v>
      </c>
      <c r="CJ267" s="5">
        <v>1.2</v>
      </c>
      <c r="CK267" s="8">
        <v>44564</v>
      </c>
      <c r="CL267" s="5">
        <v>2.86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13.4</v>
      </c>
      <c r="DY267" s="8">
        <v>44592</v>
      </c>
      <c r="DZ267" s="5">
        <v>119.3</v>
      </c>
      <c r="EA267" s="8">
        <v>44592</v>
      </c>
      <c r="EB267" s="5">
        <v>100.99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58.9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5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869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23.72</v>
      </c>
      <c r="BO268" s="8">
        <v>44620</v>
      </c>
      <c r="BP268" s="5">
        <v>2.7</v>
      </c>
      <c r="BQ268" s="8">
        <v>44620</v>
      </c>
      <c r="BR268" s="5">
        <v>1735</v>
      </c>
      <c r="BS268" s="8">
        <v>44620</v>
      </c>
      <c r="BT268" s="5">
        <v>1857</v>
      </c>
      <c r="BU268" s="8">
        <v>44620</v>
      </c>
      <c r="BV268" s="5">
        <v>-9.8000000000000007</v>
      </c>
      <c r="BW268" s="8">
        <v>44620</v>
      </c>
      <c r="BX268" s="5">
        <v>788</v>
      </c>
      <c r="BY268" s="8">
        <v>44620</v>
      </c>
      <c r="BZ268" s="5">
        <v>21.1</v>
      </c>
      <c r="CA268" s="8">
        <v>44620</v>
      </c>
      <c r="CB268" s="5">
        <v>23.1</v>
      </c>
      <c r="CC268" s="8">
        <v>44620</v>
      </c>
      <c r="CD268" s="5">
        <v>-84.685000000000002</v>
      </c>
      <c r="CG268" s="8">
        <v>44620</v>
      </c>
      <c r="CH268" s="5">
        <v>0</v>
      </c>
      <c r="CI268" s="8">
        <v>44620</v>
      </c>
      <c r="CJ268" s="5">
        <v>-1.4</v>
      </c>
      <c r="CK268" s="8">
        <v>44593</v>
      </c>
      <c r="CL268" s="5">
        <v>3.72</v>
      </c>
      <c r="CM268" s="8">
        <v>44620</v>
      </c>
      <c r="CN268" s="5">
        <v>0.7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10.7</v>
      </c>
      <c r="DW268" s="8">
        <v>44620</v>
      </c>
      <c r="DX268" s="5">
        <v>12.5</v>
      </c>
      <c r="DY268" s="8">
        <v>44620</v>
      </c>
      <c r="DZ268" s="5">
        <v>119.5</v>
      </c>
      <c r="EA268" s="8">
        <v>44620</v>
      </c>
      <c r="EB268" s="5">
        <v>100.8426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61.9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9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471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1.7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15.5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7.9</v>
      </c>
      <c r="BK269" s="8">
        <v>44651</v>
      </c>
      <c r="BL269" s="5">
        <v>2</v>
      </c>
      <c r="BM269" s="8">
        <v>44651</v>
      </c>
      <c r="BN269" s="5">
        <v>21.71</v>
      </c>
      <c r="BO269" s="8">
        <v>44651</v>
      </c>
      <c r="BP269" s="5">
        <v>2.6</v>
      </c>
      <c r="BQ269" s="8">
        <v>44651</v>
      </c>
      <c r="BR269" s="5">
        <v>1712</v>
      </c>
      <c r="BS269" s="8">
        <v>44651</v>
      </c>
      <c r="BT269" s="5">
        <v>1868</v>
      </c>
      <c r="BU269" s="8">
        <v>44651</v>
      </c>
      <c r="BV269" s="5">
        <v>-3.97</v>
      </c>
      <c r="BW269" s="8">
        <v>44651</v>
      </c>
      <c r="BX269" s="5">
        <v>720</v>
      </c>
      <c r="BY269" s="8">
        <v>44651</v>
      </c>
      <c r="BZ269" s="5">
        <v>18.8</v>
      </c>
      <c r="CA269" s="8">
        <v>44651</v>
      </c>
      <c r="CB269" s="5">
        <v>26.6</v>
      </c>
      <c r="CC269" s="8">
        <v>44651</v>
      </c>
      <c r="CD269" s="5">
        <v>-99.397999999999996</v>
      </c>
      <c r="CG269" s="8">
        <v>44651</v>
      </c>
      <c r="CH269" s="5">
        <v>2</v>
      </c>
      <c r="CI269" s="8">
        <v>44651</v>
      </c>
      <c r="CJ269" s="5">
        <v>0.2</v>
      </c>
      <c r="CK269" s="8">
        <v>44621</v>
      </c>
      <c r="CL269" s="5">
        <v>4.09</v>
      </c>
      <c r="CM269" s="8">
        <v>44651</v>
      </c>
      <c r="CN269" s="5">
        <v>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100.6326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56.2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6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305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1.9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14.7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8.4</v>
      </c>
      <c r="BK270" s="8">
        <v>44681</v>
      </c>
      <c r="BL270" s="5">
        <v>1.4</v>
      </c>
      <c r="BM270" s="8">
        <v>44681</v>
      </c>
      <c r="BN270" s="5">
        <v>19.66</v>
      </c>
      <c r="BO270" s="8">
        <v>44681</v>
      </c>
      <c r="BP270" s="5">
        <v>2.2000000000000002</v>
      </c>
      <c r="BQ270" s="8">
        <v>44681</v>
      </c>
      <c r="BR270" s="5">
        <v>1820</v>
      </c>
      <c r="BS270" s="8">
        <v>44681</v>
      </c>
      <c r="BT270" s="5">
        <v>1859</v>
      </c>
      <c r="BU270" s="8">
        <v>44681</v>
      </c>
      <c r="BV270" s="5">
        <v>-1.26</v>
      </c>
      <c r="BW270" s="8">
        <v>44681</v>
      </c>
      <c r="BX270" s="5">
        <v>624</v>
      </c>
      <c r="BY270" s="8">
        <v>44681</v>
      </c>
      <c r="BZ270" s="5">
        <v>22.8</v>
      </c>
      <c r="CA270" s="8">
        <v>44681</v>
      </c>
      <c r="CB270" s="5">
        <v>23.8</v>
      </c>
      <c r="CC270" s="8">
        <v>44681</v>
      </c>
      <c r="CD270" s="5">
        <v>-82.878</v>
      </c>
      <c r="CG270" s="8">
        <v>44681</v>
      </c>
      <c r="CH270" s="5">
        <v>0.6</v>
      </c>
      <c r="CI270" s="8">
        <v>44681</v>
      </c>
      <c r="CJ270" s="5">
        <v>0.6</v>
      </c>
      <c r="CK270" s="8">
        <v>44652</v>
      </c>
      <c r="CL270" s="5">
        <v>3.86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100.363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59.5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241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0.8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-0.1</v>
      </c>
      <c r="BM271" s="8">
        <v>44712</v>
      </c>
      <c r="BN271" s="5">
        <v>19.170000000000002</v>
      </c>
      <c r="BO271" s="8">
        <v>44712</v>
      </c>
      <c r="BP271" s="5">
        <v>2.1</v>
      </c>
      <c r="BQ271" s="8">
        <v>44712</v>
      </c>
      <c r="BR271" s="5">
        <v>1531</v>
      </c>
      <c r="BS271" s="8">
        <v>44712</v>
      </c>
      <c r="BT271" s="5">
        <v>1704</v>
      </c>
      <c r="BU271" s="8">
        <v>44712</v>
      </c>
      <c r="BV271" s="5">
        <v>-3.09</v>
      </c>
      <c r="BW271" s="8">
        <v>44712</v>
      </c>
      <c r="BX271" s="5">
        <v>644</v>
      </c>
      <c r="BY271" s="8">
        <v>44712</v>
      </c>
      <c r="BZ271" s="5">
        <v>22.4</v>
      </c>
      <c r="CA271" s="8">
        <v>44712</v>
      </c>
      <c r="CB271" s="5">
        <v>23</v>
      </c>
      <c r="CC271" s="8">
        <v>44712</v>
      </c>
      <c r="CD271" s="5">
        <v>-82.156999999999996</v>
      </c>
      <c r="CG271" s="8">
        <v>44712</v>
      </c>
      <c r="CH271" s="5">
        <v>1.1000000000000001</v>
      </c>
      <c r="CI271" s="8">
        <v>44712</v>
      </c>
      <c r="CJ271" s="5">
        <v>-0.1</v>
      </c>
      <c r="CK271" s="8">
        <v>44683</v>
      </c>
      <c r="CL271" s="5">
        <v>1.57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100.0428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55.5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-9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461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-0.4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14.9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8.9</v>
      </c>
      <c r="BK272" s="8">
        <v>44742</v>
      </c>
      <c r="BL272" s="5">
        <v>0.9</v>
      </c>
      <c r="BM272" s="8">
        <v>44742</v>
      </c>
      <c r="BN272" s="5">
        <v>19.43</v>
      </c>
      <c r="BO272" s="8">
        <v>44742</v>
      </c>
      <c r="BP272" s="5">
        <v>1.7</v>
      </c>
      <c r="BQ272" s="8">
        <v>44742</v>
      </c>
      <c r="BR272" s="5">
        <v>1551</v>
      </c>
      <c r="BS272" s="8">
        <v>44742</v>
      </c>
      <c r="BT272" s="5">
        <v>1737</v>
      </c>
      <c r="BU272" s="8">
        <v>44742</v>
      </c>
      <c r="BV272" s="5">
        <v>-4.13</v>
      </c>
      <c r="BW272" s="8">
        <v>44742</v>
      </c>
      <c r="BX272" s="5">
        <v>549</v>
      </c>
      <c r="BY272" s="8">
        <v>44742</v>
      </c>
      <c r="BZ272" s="5">
        <v>22.7</v>
      </c>
      <c r="CA272" s="8">
        <v>44742</v>
      </c>
      <c r="CB272" s="5">
        <v>20.100000000000001</v>
      </c>
      <c r="CC272" s="8">
        <v>44742</v>
      </c>
      <c r="CD272" s="5">
        <v>-79.784999999999997</v>
      </c>
      <c r="CG272" s="8">
        <v>44742</v>
      </c>
      <c r="CH272" s="5">
        <v>1.5</v>
      </c>
      <c r="CI272" s="8">
        <v>44742</v>
      </c>
      <c r="CJ272" s="5">
        <v>2.2000000000000002</v>
      </c>
      <c r="CK272" s="8">
        <v>44713</v>
      </c>
      <c r="CL272" s="5">
        <v>0.05</v>
      </c>
      <c r="CM272" s="8">
        <v>44742</v>
      </c>
      <c r="CN272" s="5">
        <v>1.3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99.721000000000004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51.7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696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0.3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9.6</v>
      </c>
      <c r="BK273" s="8">
        <v>44773</v>
      </c>
      <c r="BL273" s="5">
        <v>-1</v>
      </c>
      <c r="BM273" s="8">
        <v>44773</v>
      </c>
      <c r="BN273" s="5">
        <v>13.96</v>
      </c>
      <c r="BO273" s="8">
        <v>44773</v>
      </c>
      <c r="BP273" s="5">
        <v>0.6</v>
      </c>
      <c r="BQ273" s="8">
        <v>44773</v>
      </c>
      <c r="BR273" s="5">
        <v>1381</v>
      </c>
      <c r="BS273" s="8">
        <v>44773</v>
      </c>
      <c r="BT273" s="5">
        <v>1703</v>
      </c>
      <c r="BU273" s="8">
        <v>44773</v>
      </c>
      <c r="BV273" s="5">
        <v>-4.5</v>
      </c>
      <c r="BW273" s="8">
        <v>44773</v>
      </c>
      <c r="BX273" s="5">
        <v>519</v>
      </c>
      <c r="BY273" s="8">
        <v>44773</v>
      </c>
      <c r="BZ273" s="5">
        <v>22.5</v>
      </c>
      <c r="CA273" s="8">
        <v>44773</v>
      </c>
      <c r="CB273" s="5">
        <v>16.8</v>
      </c>
      <c r="CC273" s="8">
        <v>44773</v>
      </c>
      <c r="CD273" s="5">
        <v>-68.396000000000001</v>
      </c>
      <c r="CG273" s="8">
        <v>44773</v>
      </c>
      <c r="CH273" s="5">
        <v>-1.2</v>
      </c>
      <c r="CI273" s="8">
        <v>44773</v>
      </c>
      <c r="CJ273" s="5">
        <v>-0.1</v>
      </c>
      <c r="CK273" s="8">
        <v>44743</v>
      </c>
      <c r="CL273" s="5">
        <v>1.03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116.4</v>
      </c>
      <c r="EA273" s="8">
        <v>44773</v>
      </c>
      <c r="EB273" s="5">
        <v>99.447100000000006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50.6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-3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237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-0.3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9.6</v>
      </c>
      <c r="BK274" s="8">
        <v>44804</v>
      </c>
      <c r="BL274" s="5">
        <v>0.6</v>
      </c>
      <c r="BM274" s="8">
        <v>44804</v>
      </c>
      <c r="BN274" s="5">
        <v>14.66</v>
      </c>
      <c r="BO274" s="8">
        <v>44804</v>
      </c>
      <c r="BP274" s="5">
        <v>1.2</v>
      </c>
      <c r="BQ274" s="8">
        <v>44804</v>
      </c>
      <c r="BR274" s="5">
        <v>1531</v>
      </c>
      <c r="BS274" s="8">
        <v>44804</v>
      </c>
      <c r="BT274" s="5">
        <v>1557</v>
      </c>
      <c r="BU274" s="8">
        <v>44804</v>
      </c>
      <c r="BV274" s="5">
        <v>-1.84</v>
      </c>
      <c r="BW274" s="8">
        <v>44804</v>
      </c>
      <c r="BX274" s="5">
        <v>638</v>
      </c>
      <c r="BY274" s="8">
        <v>44804</v>
      </c>
      <c r="BZ274" s="5">
        <v>21.8</v>
      </c>
      <c r="CA274" s="8">
        <v>44804</v>
      </c>
      <c r="CB274" s="5">
        <v>14.4</v>
      </c>
      <c r="CC274" s="8">
        <v>44804</v>
      </c>
      <c r="CD274" s="5">
        <v>-66.959000000000003</v>
      </c>
      <c r="CG274" s="8">
        <v>44804</v>
      </c>
      <c r="CH274" s="5">
        <v>-1.1000000000000001</v>
      </c>
      <c r="CI274" s="8">
        <v>44804</v>
      </c>
      <c r="CJ274" s="5">
        <v>-0.7</v>
      </c>
      <c r="CK274" s="8">
        <v>44774</v>
      </c>
      <c r="CL274" s="5">
        <v>1.34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3.8</v>
      </c>
      <c r="DY274" s="8">
        <v>44804</v>
      </c>
      <c r="DZ274" s="5">
        <v>115.9</v>
      </c>
      <c r="EA274" s="8">
        <v>44804</v>
      </c>
      <c r="EB274" s="5">
        <v>99.235600000000005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46.4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-3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227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8.6</v>
      </c>
      <c r="BK275" s="8">
        <v>44834</v>
      </c>
      <c r="BL275" s="5">
        <v>-0.3</v>
      </c>
      <c r="BM275" s="8">
        <v>44834</v>
      </c>
      <c r="BN275" s="5">
        <v>12.63</v>
      </c>
      <c r="BO275" s="8">
        <v>44834</v>
      </c>
      <c r="BP275" s="5">
        <v>0.3</v>
      </c>
      <c r="BQ275" s="8">
        <v>44834</v>
      </c>
      <c r="BR275" s="5">
        <v>1488</v>
      </c>
      <c r="BS275" s="8">
        <v>44834</v>
      </c>
      <c r="BT275" s="5">
        <v>1600</v>
      </c>
      <c r="BU275" s="8">
        <v>44834</v>
      </c>
      <c r="BV275" s="5">
        <v>-1.04</v>
      </c>
      <c r="BW275" s="8">
        <v>44834</v>
      </c>
      <c r="BX275" s="5">
        <v>552</v>
      </c>
      <c r="BY275" s="8">
        <v>44834</v>
      </c>
      <c r="BZ275" s="5">
        <v>22.5</v>
      </c>
      <c r="CA275" s="8">
        <v>44834</v>
      </c>
      <c r="CB275" s="5">
        <v>14.3</v>
      </c>
      <c r="CC275" s="8">
        <v>44834</v>
      </c>
      <c r="CD275" s="5">
        <v>-67.781000000000006</v>
      </c>
      <c r="CG275" s="8">
        <v>44834</v>
      </c>
      <c r="CH275" s="5">
        <v>0.5</v>
      </c>
      <c r="CI275" s="8">
        <v>44834</v>
      </c>
      <c r="CJ275" s="5">
        <v>0</v>
      </c>
      <c r="CK275" s="8">
        <v>44805</v>
      </c>
      <c r="CL275" s="5">
        <v>1.79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2.6</v>
      </c>
      <c r="DW275" s="8">
        <v>44834</v>
      </c>
      <c r="DX275" s="5">
        <v>2.1</v>
      </c>
      <c r="DY275" s="8">
        <v>44834</v>
      </c>
      <c r="DZ275" s="5">
        <v>115.2</v>
      </c>
      <c r="EA275" s="8">
        <v>44834</v>
      </c>
      <c r="EB275" s="5">
        <v>99.070599999999999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46.3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400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-0.2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</v>
      </c>
      <c r="BM276" s="8">
        <v>44865</v>
      </c>
      <c r="BN276" s="5">
        <v>9.86</v>
      </c>
      <c r="BO276" s="8">
        <v>44865</v>
      </c>
      <c r="BP276" s="5">
        <v>0.5</v>
      </c>
      <c r="BQ276" s="8">
        <v>44865</v>
      </c>
      <c r="BR276" s="5">
        <v>1435</v>
      </c>
      <c r="BS276" s="8">
        <v>44865</v>
      </c>
      <c r="BT276" s="5">
        <v>1594</v>
      </c>
      <c r="BU276" s="8">
        <v>44865</v>
      </c>
      <c r="BV276" s="5">
        <v>-5.0599999999999996</v>
      </c>
      <c r="BW276" s="8">
        <v>44865</v>
      </c>
      <c r="BX276" s="5">
        <v>579</v>
      </c>
      <c r="BY276" s="8">
        <v>44865</v>
      </c>
      <c r="BZ276" s="5">
        <v>13.5</v>
      </c>
      <c r="CA276" s="8">
        <v>44865</v>
      </c>
      <c r="CB276" s="5">
        <v>13.5</v>
      </c>
      <c r="CC276" s="8">
        <v>44865</v>
      </c>
      <c r="CD276" s="5">
        <v>-74.772999999999996</v>
      </c>
      <c r="CG276" s="8">
        <v>44865</v>
      </c>
      <c r="CH276" s="5">
        <v>1.3</v>
      </c>
      <c r="CI276" s="8">
        <v>44865</v>
      </c>
      <c r="CJ276" s="5">
        <v>1.6</v>
      </c>
      <c r="CK276" s="8">
        <v>44837</v>
      </c>
      <c r="CL276" s="5">
        <v>1.04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98.938900000000004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37.5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297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0.1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6.2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5.5</v>
      </c>
      <c r="BK277" s="8">
        <v>44895</v>
      </c>
      <c r="BL277" s="5">
        <v>-1.4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1424</v>
      </c>
      <c r="BS277" s="8">
        <v>44895</v>
      </c>
      <c r="BT277" s="5">
        <v>1401</v>
      </c>
      <c r="BU277" s="8">
        <v>44895</v>
      </c>
      <c r="BV277" s="5">
        <v>-6.67</v>
      </c>
      <c r="BW277" s="8">
        <v>44895</v>
      </c>
      <c r="BX277" s="5">
        <v>597</v>
      </c>
      <c r="BY277" s="8">
        <v>44895</v>
      </c>
      <c r="BZ277" s="5">
        <v>10.6</v>
      </c>
      <c r="CA277" s="8">
        <v>44895</v>
      </c>
      <c r="CB277" s="5">
        <v>2.5</v>
      </c>
      <c r="CC277" s="8">
        <v>44895</v>
      </c>
      <c r="CD277" s="5">
        <v>-62.798000000000002</v>
      </c>
      <c r="CG277" s="8">
        <v>44895</v>
      </c>
      <c r="CH277" s="5">
        <v>-2.6</v>
      </c>
      <c r="CI277" s="8">
        <v>44895</v>
      </c>
      <c r="CJ277" s="5">
        <v>-2.8</v>
      </c>
      <c r="CK277" s="8">
        <v>44866</v>
      </c>
      <c r="CL277" s="5">
        <v>-0.89</v>
      </c>
      <c r="CM277" s="8">
        <v>44895</v>
      </c>
      <c r="CN277" s="5">
        <v>0.2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-1.5</v>
      </c>
      <c r="DY277" s="8">
        <v>44895</v>
      </c>
      <c r="DZ277" s="5">
        <v>113.3</v>
      </c>
      <c r="EA277" s="8">
        <v>44895</v>
      </c>
      <c r="EB277" s="5">
        <v>98.833399999999997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</v>
      </c>
      <c r="Q278" s="8">
        <v>45473</v>
      </c>
      <c r="R278" s="5">
        <v>-7.7</v>
      </c>
      <c r="S278" s="8">
        <v>45473</v>
      </c>
      <c r="T278" s="5">
        <v>-7</v>
      </c>
      <c r="Y278" s="8">
        <v>44926</v>
      </c>
      <c r="Z278" s="5">
        <v>-11.6</v>
      </c>
      <c r="AA278" s="8">
        <v>44926</v>
      </c>
      <c r="AB278" s="5">
        <v>-3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126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4.9000000000000004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5.0999999999999996</v>
      </c>
      <c r="BK278" s="8">
        <v>44926</v>
      </c>
      <c r="BL278" s="5">
        <v>-1.2</v>
      </c>
      <c r="BM278" s="8">
        <v>44926</v>
      </c>
      <c r="BN278" s="5">
        <v>5.13</v>
      </c>
      <c r="BO278" s="8">
        <v>44926</v>
      </c>
      <c r="BP278" s="5">
        <v>0.1</v>
      </c>
      <c r="BQ278" s="8">
        <v>44926</v>
      </c>
      <c r="BR278" s="5">
        <v>1308</v>
      </c>
      <c r="BS278" s="8">
        <v>44926</v>
      </c>
      <c r="BT278" s="5">
        <v>1410</v>
      </c>
      <c r="BU278" s="8">
        <v>44926</v>
      </c>
      <c r="BV278" s="5">
        <v>-1.43</v>
      </c>
      <c r="BW278" s="8">
        <v>44926</v>
      </c>
      <c r="BX278" s="5">
        <v>621</v>
      </c>
      <c r="BY278" s="8">
        <v>44926</v>
      </c>
      <c r="BZ278" s="5">
        <v>7.1</v>
      </c>
      <c r="CA278" s="8">
        <v>44926</v>
      </c>
      <c r="CB278" s="5">
        <v>2.5</v>
      </c>
      <c r="CC278" s="8">
        <v>44926</v>
      </c>
      <c r="CD278" s="5">
        <v>-70.521000000000001</v>
      </c>
      <c r="CG278" s="8">
        <v>44926</v>
      </c>
      <c r="CH278" s="5">
        <v>1.6</v>
      </c>
      <c r="CI278" s="8">
        <v>44926</v>
      </c>
      <c r="CJ278" s="5">
        <v>5.0999999999999996</v>
      </c>
      <c r="CK278" s="8">
        <v>44896</v>
      </c>
      <c r="CL278" s="5">
        <v>-0.52</v>
      </c>
      <c r="CM278" s="8">
        <v>44926</v>
      </c>
      <c r="CN278" s="5">
        <v>0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-1.2</v>
      </c>
      <c r="DW278" s="8">
        <v>44926</v>
      </c>
      <c r="DX278" s="5">
        <v>-3.6</v>
      </c>
      <c r="DY278" s="8">
        <v>44926</v>
      </c>
      <c r="DZ278" s="5">
        <v>112.3</v>
      </c>
      <c r="EA278" s="8">
        <v>44926</v>
      </c>
      <c r="EB278" s="5">
        <v>98.758600000000001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43.7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444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1.5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4.4000000000000004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4.4000000000000004</v>
      </c>
      <c r="BM279" s="8">
        <v>44957</v>
      </c>
      <c r="BN279" s="5">
        <v>2.19</v>
      </c>
      <c r="BO279" s="8">
        <v>44957</v>
      </c>
      <c r="BP279" s="5">
        <v>-0.8</v>
      </c>
      <c r="BQ279" s="8">
        <v>44957</v>
      </c>
      <c r="BR279" s="5">
        <v>1361</v>
      </c>
      <c r="BS279" s="8">
        <v>44957</v>
      </c>
      <c r="BT279" s="5">
        <v>1410</v>
      </c>
      <c r="BU279" s="8">
        <v>44957</v>
      </c>
      <c r="BV279" s="5">
        <v>-1.45</v>
      </c>
      <c r="BW279" s="8">
        <v>44957</v>
      </c>
      <c r="BX279" s="5">
        <v>650</v>
      </c>
      <c r="BY279" s="8">
        <v>44957</v>
      </c>
      <c r="BZ279" s="5">
        <v>11.8</v>
      </c>
      <c r="CA279" s="8">
        <v>44957</v>
      </c>
      <c r="CB279" s="5">
        <v>4</v>
      </c>
      <c r="CC279" s="8">
        <v>44957</v>
      </c>
      <c r="CD279" s="5">
        <v>-68.8</v>
      </c>
      <c r="CG279" s="8">
        <v>44957</v>
      </c>
      <c r="CH279" s="5">
        <v>0</v>
      </c>
      <c r="CI279" s="8">
        <v>44957</v>
      </c>
      <c r="CJ279" s="5">
        <v>-1.5</v>
      </c>
      <c r="CK279" s="8">
        <v>44929</v>
      </c>
      <c r="CL279" s="5">
        <v>2.37</v>
      </c>
      <c r="CM279" s="8">
        <v>44957</v>
      </c>
      <c r="CN279" s="5">
        <v>0.6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98.707400000000007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43.7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-15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306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1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2.7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5.3</v>
      </c>
      <c r="BK280" s="8">
        <v>44985</v>
      </c>
      <c r="BL280" s="5">
        <v>-1.2</v>
      </c>
      <c r="BM280" s="8">
        <v>44985</v>
      </c>
      <c r="BN280" s="5">
        <v>0.84</v>
      </c>
      <c r="BO280" s="8">
        <v>44985</v>
      </c>
      <c r="BP280" s="5">
        <v>-0.4</v>
      </c>
      <c r="BQ280" s="8">
        <v>44985</v>
      </c>
      <c r="BR280" s="5">
        <v>1399</v>
      </c>
      <c r="BS280" s="8">
        <v>44985</v>
      </c>
      <c r="BT280" s="5">
        <v>1618</v>
      </c>
      <c r="BU280" s="8">
        <v>44985</v>
      </c>
      <c r="BV280" s="5">
        <v>9.31</v>
      </c>
      <c r="BW280" s="8">
        <v>44985</v>
      </c>
      <c r="BX280" s="5">
        <v>636</v>
      </c>
      <c r="BY280" s="8">
        <v>44985</v>
      </c>
      <c r="BZ280" s="5">
        <v>7.3</v>
      </c>
      <c r="CA280" s="8">
        <v>44985</v>
      </c>
      <c r="CB280" s="5">
        <v>0.6</v>
      </c>
      <c r="CC280" s="8">
        <v>44985</v>
      </c>
      <c r="CD280" s="5">
        <v>-69.201999999999998</v>
      </c>
      <c r="CG280" s="8">
        <v>44985</v>
      </c>
      <c r="CH280" s="5">
        <v>-1.8</v>
      </c>
      <c r="CI280" s="8">
        <v>44985</v>
      </c>
      <c r="CJ280" s="5">
        <v>-2.8</v>
      </c>
      <c r="CK280" s="8">
        <v>44958</v>
      </c>
      <c r="CL280" s="5">
        <v>0.85</v>
      </c>
      <c r="CM280" s="8">
        <v>44985</v>
      </c>
      <c r="CN280" s="5">
        <v>0.3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98.661699999999996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44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-8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85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-1.1000000000000001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-3.94</v>
      </c>
      <c r="BO281" s="8">
        <v>45016</v>
      </c>
      <c r="BP281" s="5">
        <v>0</v>
      </c>
      <c r="BQ281" s="8">
        <v>45016</v>
      </c>
      <c r="BR281" s="5">
        <v>1377</v>
      </c>
      <c r="BS281" s="8">
        <v>45016</v>
      </c>
      <c r="BT281" s="5">
        <v>1480</v>
      </c>
      <c r="BU281" s="8">
        <v>45016</v>
      </c>
      <c r="BV281" s="5">
        <v>-4.4800000000000004</v>
      </c>
      <c r="BW281" s="8">
        <v>45016</v>
      </c>
      <c r="BX281" s="5">
        <v>651</v>
      </c>
      <c r="BY281" s="8">
        <v>45016</v>
      </c>
      <c r="BZ281" s="5">
        <v>4.5</v>
      </c>
      <c r="CA281" s="8">
        <v>45016</v>
      </c>
      <c r="CB281" s="5">
        <v>-8.5</v>
      </c>
      <c r="CC281" s="8">
        <v>45016</v>
      </c>
      <c r="CD281" s="5">
        <v>-58.587000000000003</v>
      </c>
      <c r="CG281" s="8">
        <v>45016</v>
      </c>
      <c r="CH281" s="5">
        <v>0.4</v>
      </c>
      <c r="CI281" s="8">
        <v>45016</v>
      </c>
      <c r="CJ281" s="5">
        <v>3.1</v>
      </c>
      <c r="CK281" s="8">
        <v>44986</v>
      </c>
      <c r="CL281" s="5">
        <v>0.35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98.630300000000005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49.1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-13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216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1.4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-1.7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0.8</v>
      </c>
      <c r="BM282" s="8">
        <v>45046</v>
      </c>
      <c r="BN282" s="5">
        <v>-4</v>
      </c>
      <c r="BO282" s="8">
        <v>45046</v>
      </c>
      <c r="BP282" s="5">
        <v>-0.4</v>
      </c>
      <c r="BQ282" s="8">
        <v>45046</v>
      </c>
      <c r="BR282" s="5">
        <v>1354</v>
      </c>
      <c r="BS282" s="8">
        <v>45046</v>
      </c>
      <c r="BT282" s="5">
        <v>1474</v>
      </c>
      <c r="BU282" s="8">
        <v>45046</v>
      </c>
      <c r="BV282" s="5">
        <v>-1.64</v>
      </c>
      <c r="BW282" s="8">
        <v>45046</v>
      </c>
      <c r="BX282" s="5">
        <v>665</v>
      </c>
      <c r="BY282" s="8">
        <v>45046</v>
      </c>
      <c r="BZ282" s="5">
        <v>-1.2</v>
      </c>
      <c r="CA282" s="8">
        <v>45046</v>
      </c>
      <c r="CB282" s="5">
        <v>-4.4000000000000004</v>
      </c>
      <c r="CC282" s="8">
        <v>45046</v>
      </c>
      <c r="CD282" s="5">
        <v>-71.11</v>
      </c>
      <c r="CG282" s="8">
        <v>45046</v>
      </c>
      <c r="CH282" s="5">
        <v>-0.2</v>
      </c>
      <c r="CI282" s="8">
        <v>45046</v>
      </c>
      <c r="CJ282" s="5">
        <v>0.3</v>
      </c>
      <c r="CK282" s="8">
        <v>45019</v>
      </c>
      <c r="CL282" s="5">
        <v>0.86</v>
      </c>
      <c r="CM282" s="8">
        <v>45046</v>
      </c>
      <c r="CN282" s="5">
        <v>0.4</v>
      </c>
      <c r="CO282" s="8">
        <v>45046</v>
      </c>
      <c r="CP282" s="5">
        <v>0.4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-10.199999999999999</v>
      </c>
      <c r="DY282" s="8">
        <v>45046</v>
      </c>
      <c r="DZ282" s="5">
        <v>109.4</v>
      </c>
      <c r="EA282" s="8">
        <v>45046</v>
      </c>
      <c r="EB282" s="5">
        <v>98.635599999999997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41.5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-10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227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1.5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-1.8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2.1</v>
      </c>
      <c r="BK283" s="8">
        <v>45077</v>
      </c>
      <c r="BL283" s="5">
        <v>0.5</v>
      </c>
      <c r="BM283" s="8">
        <v>45077</v>
      </c>
      <c r="BN283" s="5">
        <v>-4.03</v>
      </c>
      <c r="BO283" s="8">
        <v>45077</v>
      </c>
      <c r="BP283" s="5">
        <v>-0.6</v>
      </c>
      <c r="BQ283" s="8">
        <v>45077</v>
      </c>
      <c r="BR283" s="5">
        <v>1584</v>
      </c>
      <c r="BS283" s="8">
        <v>45077</v>
      </c>
      <c r="BT283" s="5">
        <v>1575</v>
      </c>
      <c r="BU283" s="8">
        <v>45077</v>
      </c>
      <c r="BV283" s="5">
        <v>0</v>
      </c>
      <c r="BW283" s="8">
        <v>45077</v>
      </c>
      <c r="BX283" s="5">
        <v>739</v>
      </c>
      <c r="BY283" s="8">
        <v>45077</v>
      </c>
      <c r="BZ283" s="5">
        <v>-2.5</v>
      </c>
      <c r="CA283" s="8">
        <v>45077</v>
      </c>
      <c r="CB283" s="5">
        <v>-6.7</v>
      </c>
      <c r="CC283" s="8">
        <v>45077</v>
      </c>
      <c r="CD283" s="5">
        <v>-65.813999999999993</v>
      </c>
      <c r="CG283" s="8">
        <v>45077</v>
      </c>
      <c r="CH283" s="5">
        <v>-0.4</v>
      </c>
      <c r="CI283" s="8">
        <v>45077</v>
      </c>
      <c r="CJ283" s="5">
        <v>-0.2</v>
      </c>
      <c r="CK283" s="8">
        <v>45047</v>
      </c>
      <c r="CL283" s="5">
        <v>0.72</v>
      </c>
      <c r="CM283" s="8">
        <v>45077</v>
      </c>
      <c r="CN283" s="5">
        <v>0.2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98.682299999999998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41.9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-8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257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0.8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-3.3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1.7</v>
      </c>
      <c r="BK284" s="8">
        <v>45107</v>
      </c>
      <c r="BL284" s="5">
        <v>0.5</v>
      </c>
      <c r="BM284" s="8">
        <v>45107</v>
      </c>
      <c r="BN284" s="5">
        <v>-7.18</v>
      </c>
      <c r="BO284" s="8">
        <v>45107</v>
      </c>
      <c r="BP284" s="5">
        <v>-0.4</v>
      </c>
      <c r="BQ284" s="8">
        <v>45107</v>
      </c>
      <c r="BR284" s="5">
        <v>1421</v>
      </c>
      <c r="BS284" s="8">
        <v>45107</v>
      </c>
      <c r="BT284" s="5">
        <v>1464</v>
      </c>
      <c r="BU284" s="8">
        <v>45107</v>
      </c>
      <c r="BV284" s="5">
        <v>-1.19</v>
      </c>
      <c r="BW284" s="8">
        <v>45107</v>
      </c>
      <c r="BX284" s="5">
        <v>674</v>
      </c>
      <c r="BY284" s="8">
        <v>45107</v>
      </c>
      <c r="BZ284" s="5">
        <v>-4.0999999999999996</v>
      </c>
      <c r="CA284" s="8">
        <v>45107</v>
      </c>
      <c r="CB284" s="5">
        <v>-7.4</v>
      </c>
      <c r="CC284" s="8">
        <v>45107</v>
      </c>
      <c r="CD284" s="5">
        <v>-65.162999999999997</v>
      </c>
      <c r="CG284" s="8">
        <v>45107</v>
      </c>
      <c r="CH284" s="5">
        <v>2.6</v>
      </c>
      <c r="CI284" s="8">
        <v>45107</v>
      </c>
      <c r="CJ284" s="5">
        <v>4.9000000000000004</v>
      </c>
      <c r="CK284" s="8">
        <v>45078</v>
      </c>
      <c r="CL284" s="5">
        <v>1.1499999999999999</v>
      </c>
      <c r="CM284" s="8">
        <v>45107</v>
      </c>
      <c r="CN284" s="5">
        <v>0.3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98.767899999999997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42.9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-7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148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0.7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-1.5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0.2</v>
      </c>
      <c r="BM285" s="8">
        <v>45138</v>
      </c>
      <c r="BN285" s="5">
        <v>-4.42</v>
      </c>
      <c r="BO285" s="8">
        <v>45138</v>
      </c>
      <c r="BP285" s="5">
        <v>-0.3</v>
      </c>
      <c r="BQ285" s="8">
        <v>45138</v>
      </c>
      <c r="BR285" s="5">
        <v>1460</v>
      </c>
      <c r="BS285" s="8">
        <v>45138</v>
      </c>
      <c r="BT285" s="5">
        <v>1522</v>
      </c>
      <c r="BU285" s="8">
        <v>45138</v>
      </c>
      <c r="BV285" s="5">
        <v>-1.45</v>
      </c>
      <c r="BW285" s="8">
        <v>45138</v>
      </c>
      <c r="BX285" s="5">
        <v>702</v>
      </c>
      <c r="BY285" s="8">
        <v>45138</v>
      </c>
      <c r="BZ285" s="5">
        <v>-3.6</v>
      </c>
      <c r="CA285" s="8">
        <v>45138</v>
      </c>
      <c r="CB285" s="5">
        <v>-4.2</v>
      </c>
      <c r="CC285" s="8">
        <v>45138</v>
      </c>
      <c r="CD285" s="5">
        <v>-63.759</v>
      </c>
      <c r="CG285" s="8">
        <v>45138</v>
      </c>
      <c r="CH285" s="5">
        <v>-1.6</v>
      </c>
      <c r="CI285" s="8">
        <v>45138</v>
      </c>
      <c r="CJ285" s="5">
        <v>-3.5</v>
      </c>
      <c r="CK285" s="8">
        <v>45110</v>
      </c>
      <c r="CL285" s="5">
        <v>1.8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98.860299999999995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47.1</v>
      </c>
      <c r="Q286" s="8">
        <v>45716</v>
      </c>
      <c r="R286" s="5">
        <v>5.7</v>
      </c>
      <c r="S286" s="8">
        <v>45716</v>
      </c>
      <c r="T286" s="5">
        <v>-5</v>
      </c>
      <c r="Y286" s="8">
        <v>45169</v>
      </c>
      <c r="Z286" s="5">
        <v>10.6</v>
      </c>
      <c r="AA286" s="8">
        <v>45169</v>
      </c>
      <c r="AB286" s="5">
        <v>-4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157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1.1000000000000001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0.2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3.2</v>
      </c>
      <c r="BK286" s="8">
        <v>45169</v>
      </c>
      <c r="BL286" s="5">
        <v>0.9</v>
      </c>
      <c r="BM286" s="8">
        <v>45169</v>
      </c>
      <c r="BN286" s="5">
        <v>-2.0499999999999998</v>
      </c>
      <c r="BO286" s="8">
        <v>45169</v>
      </c>
      <c r="BP286" s="5">
        <v>-0.2</v>
      </c>
      <c r="BQ286" s="8">
        <v>45169</v>
      </c>
      <c r="BR286" s="5">
        <v>1317</v>
      </c>
      <c r="BS286" s="8">
        <v>45169</v>
      </c>
      <c r="BT286" s="5">
        <v>1561</v>
      </c>
      <c r="BU286" s="8">
        <v>45169</v>
      </c>
      <c r="BV286" s="5">
        <v>0</v>
      </c>
      <c r="BW286" s="8">
        <v>45169</v>
      </c>
      <c r="BX286" s="5">
        <v>645</v>
      </c>
      <c r="BY286" s="8">
        <v>45169</v>
      </c>
      <c r="BZ286" s="5">
        <v>-2</v>
      </c>
      <c r="CA286" s="8">
        <v>45169</v>
      </c>
      <c r="CB286" s="5">
        <v>-3.9</v>
      </c>
      <c r="CC286" s="8">
        <v>45169</v>
      </c>
      <c r="CD286" s="5">
        <v>-59.164999999999999</v>
      </c>
      <c r="CG286" s="8">
        <v>45169</v>
      </c>
      <c r="CH286" s="5">
        <v>0.5</v>
      </c>
      <c r="CI286" s="8">
        <v>45169</v>
      </c>
      <c r="CJ286" s="5">
        <v>-1.4</v>
      </c>
      <c r="CK286" s="8">
        <v>45139</v>
      </c>
      <c r="CL286" s="5">
        <v>1.41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-10.8</v>
      </c>
      <c r="DY286" s="8">
        <v>45169</v>
      </c>
      <c r="DZ286" s="5">
        <v>107</v>
      </c>
      <c r="EA286" s="8">
        <v>45169</v>
      </c>
      <c r="EB286" s="5">
        <v>98.935400000000001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43.6</v>
      </c>
      <c r="Q287" s="8">
        <v>45747</v>
      </c>
      <c r="R287" s="5">
        <v>-20</v>
      </c>
      <c r="S287" s="8">
        <v>45747</v>
      </c>
      <c r="T287" s="5">
        <v>-2</v>
      </c>
      <c r="Y287" s="8">
        <v>45199</v>
      </c>
      <c r="Z287" s="5">
        <v>-14.2</v>
      </c>
      <c r="AA287" s="8">
        <v>45199</v>
      </c>
      <c r="AB287" s="5">
        <v>2</v>
      </c>
      <c r="AE287" s="8">
        <v>45199</v>
      </c>
      <c r="AF287" s="5">
        <v>67.8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158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0.7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1.4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4.2</v>
      </c>
      <c r="BK287" s="8">
        <v>45199</v>
      </c>
      <c r="BL287" s="5">
        <v>0.7</v>
      </c>
      <c r="BM287" s="8">
        <v>45199</v>
      </c>
      <c r="BN287" s="5">
        <v>0.46</v>
      </c>
      <c r="BO287" s="8">
        <v>45199</v>
      </c>
      <c r="BP287" s="5">
        <v>0.1</v>
      </c>
      <c r="BQ287" s="8">
        <v>45199</v>
      </c>
      <c r="BR287" s="5">
        <v>1371</v>
      </c>
      <c r="BS287" s="8">
        <v>45199</v>
      </c>
      <c r="BT287" s="5">
        <v>1537</v>
      </c>
      <c r="BU287" s="8">
        <v>45199</v>
      </c>
      <c r="BV287" s="5">
        <v>-1.47</v>
      </c>
      <c r="BW287" s="8">
        <v>45199</v>
      </c>
      <c r="BX287" s="5">
        <v>681</v>
      </c>
      <c r="BY287" s="8">
        <v>45199</v>
      </c>
      <c r="BZ287" s="5">
        <v>0.4</v>
      </c>
      <c r="CA287" s="8">
        <v>45199</v>
      </c>
      <c r="CB287" s="5">
        <v>-2.2000000000000002</v>
      </c>
      <c r="CC287" s="8">
        <v>45199</v>
      </c>
      <c r="CD287" s="5">
        <v>-59.564999999999998</v>
      </c>
      <c r="CG287" s="8">
        <v>45199</v>
      </c>
      <c r="CH287" s="5">
        <v>2.4</v>
      </c>
      <c r="CI287" s="8">
        <v>45199</v>
      </c>
      <c r="CJ287" s="5">
        <v>3.1</v>
      </c>
      <c r="CK287" s="8">
        <v>45170</v>
      </c>
      <c r="CL287" s="5">
        <v>1.71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-3.7</v>
      </c>
      <c r="DW287" s="8">
        <v>45199</v>
      </c>
      <c r="DX287" s="5">
        <v>-10.6</v>
      </c>
      <c r="DY287" s="8">
        <v>45199</v>
      </c>
      <c r="DZ287" s="5">
        <v>106.3</v>
      </c>
      <c r="EA287" s="8">
        <v>45199</v>
      </c>
      <c r="EB287" s="5">
        <v>98.991699999999994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44.5</v>
      </c>
      <c r="Q288" s="8">
        <v>45777</v>
      </c>
      <c r="R288" s="5">
        <v>-8.1</v>
      </c>
      <c r="S288" s="8">
        <v>45777</v>
      </c>
      <c r="T288" s="5">
        <v>-4</v>
      </c>
      <c r="Y288" s="8">
        <v>45230</v>
      </c>
      <c r="Z288" s="5">
        <v>-15.7</v>
      </c>
      <c r="AA288" s="8">
        <v>45230</v>
      </c>
      <c r="AB288" s="5">
        <v>3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186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0.9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-0.2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-0.5</v>
      </c>
      <c r="BM288" s="8">
        <v>45230</v>
      </c>
      <c r="BN288" s="5">
        <v>-0.45</v>
      </c>
      <c r="BO288" s="8">
        <v>45230</v>
      </c>
      <c r="BP288" s="5">
        <v>-0.5</v>
      </c>
      <c r="BQ288" s="8">
        <v>45230</v>
      </c>
      <c r="BR288" s="5">
        <v>1368</v>
      </c>
      <c r="BS288" s="8">
        <v>45230</v>
      </c>
      <c r="BT288" s="5">
        <v>1528</v>
      </c>
      <c r="BU288" s="8">
        <v>45230</v>
      </c>
      <c r="BV288" s="5">
        <v>-2.74</v>
      </c>
      <c r="BW288" s="8">
        <v>45230</v>
      </c>
      <c r="BX288" s="5">
        <v>681</v>
      </c>
      <c r="BY288" s="8">
        <v>45230</v>
      </c>
      <c r="BZ288" s="5">
        <v>1.1000000000000001</v>
      </c>
      <c r="CA288" s="8">
        <v>45230</v>
      </c>
      <c r="CB288" s="5">
        <v>-2.4</v>
      </c>
      <c r="CC288" s="8">
        <v>45230</v>
      </c>
      <c r="CD288" s="5">
        <v>-64.099999999999994</v>
      </c>
      <c r="CG288" s="8">
        <v>45230</v>
      </c>
      <c r="CH288" s="5">
        <v>-3.1</v>
      </c>
      <c r="CI288" s="8">
        <v>45230</v>
      </c>
      <c r="CJ288" s="5">
        <v>-4.0999999999999996</v>
      </c>
      <c r="CK288" s="8">
        <v>45201</v>
      </c>
      <c r="CL288" s="5">
        <v>0.54</v>
      </c>
      <c r="CM288" s="8">
        <v>45230</v>
      </c>
      <c r="CN288" s="5">
        <v>0.1</v>
      </c>
      <c r="CO288" s="8">
        <v>45230</v>
      </c>
      <c r="CP288" s="5">
        <v>0.3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-3.4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99.0398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55.1</v>
      </c>
      <c r="Q289" s="8">
        <v>45808</v>
      </c>
      <c r="R289" s="5">
        <v>-9.1999999999999993</v>
      </c>
      <c r="S289" s="8">
        <v>45808</v>
      </c>
      <c r="T289" s="5">
        <v>-3</v>
      </c>
      <c r="Y289" s="8">
        <v>45260</v>
      </c>
      <c r="Z289" s="5">
        <v>-6.8</v>
      </c>
      <c r="AA289" s="8">
        <v>45260</v>
      </c>
      <c r="AB289" s="5">
        <v>-6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141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1.1000000000000001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0.7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3.9</v>
      </c>
      <c r="BK289" s="8">
        <v>45260</v>
      </c>
      <c r="BL289" s="5">
        <v>-0.1</v>
      </c>
      <c r="BM289" s="8">
        <v>45260</v>
      </c>
      <c r="BN289" s="5">
        <v>0.03</v>
      </c>
      <c r="BO289" s="8">
        <v>45260</v>
      </c>
      <c r="BP289" s="5">
        <v>-0.3</v>
      </c>
      <c r="BQ289" s="8">
        <v>45260</v>
      </c>
      <c r="BR289" s="5">
        <v>1514</v>
      </c>
      <c r="BS289" s="8">
        <v>45260</v>
      </c>
      <c r="BT289" s="5">
        <v>1503</v>
      </c>
      <c r="BU289" s="8">
        <v>45260</v>
      </c>
      <c r="BV289" s="5">
        <v>0</v>
      </c>
      <c r="BW289" s="8">
        <v>45260</v>
      </c>
      <c r="BX289" s="5">
        <v>610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-65.052999999999997</v>
      </c>
      <c r="CG289" s="8">
        <v>45260</v>
      </c>
      <c r="CH289" s="5">
        <v>1.7</v>
      </c>
      <c r="CI289" s="8">
        <v>45260</v>
      </c>
      <c r="CJ289" s="5">
        <v>4.4000000000000004</v>
      </c>
      <c r="CK289" s="8">
        <v>45231</v>
      </c>
      <c r="CL289" s="5">
        <v>1.78</v>
      </c>
      <c r="CM289" s="8">
        <v>45260</v>
      </c>
      <c r="CN289" s="5">
        <v>0.1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-3.1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99.108699999999999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47.1</v>
      </c>
      <c r="Q290" s="8">
        <v>45838</v>
      </c>
      <c r="R290" s="5">
        <v>-16</v>
      </c>
      <c r="S290" s="8">
        <v>45838</v>
      </c>
      <c r="T290" s="5">
        <v>-2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269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0.4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1.9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5.3</v>
      </c>
      <c r="BK290" s="8">
        <v>45291</v>
      </c>
      <c r="BL290" s="5">
        <v>0.1</v>
      </c>
      <c r="BM290" s="8">
        <v>45291</v>
      </c>
      <c r="BN290" s="5">
        <v>1.01</v>
      </c>
      <c r="BO290" s="8">
        <v>45291</v>
      </c>
      <c r="BP290" s="5">
        <v>0.6</v>
      </c>
      <c r="BQ290" s="8">
        <v>45291</v>
      </c>
      <c r="BR290" s="5">
        <v>1521</v>
      </c>
      <c r="BS290" s="8">
        <v>45291</v>
      </c>
      <c r="BT290" s="5">
        <v>1519</v>
      </c>
      <c r="BU290" s="8">
        <v>45291</v>
      </c>
      <c r="BV290" s="5">
        <v>0</v>
      </c>
      <c r="BW290" s="8">
        <v>45291</v>
      </c>
      <c r="BX290" s="5">
        <v>643</v>
      </c>
      <c r="BY290" s="8">
        <v>45291</v>
      </c>
      <c r="BZ290" s="5">
        <v>3.3</v>
      </c>
      <c r="CA290" s="8">
        <v>45291</v>
      </c>
      <c r="CB290" s="5">
        <v>0.5</v>
      </c>
      <c r="CC290" s="8">
        <v>45291</v>
      </c>
      <c r="CD290" s="5">
        <v>-63.887999999999998</v>
      </c>
      <c r="CG290" s="8">
        <v>45291</v>
      </c>
      <c r="CH290" s="5">
        <v>1.4</v>
      </c>
      <c r="CI290" s="8">
        <v>45291</v>
      </c>
      <c r="CJ290" s="5">
        <v>1.9</v>
      </c>
      <c r="CK290" s="8">
        <v>45261</v>
      </c>
      <c r="CL290" s="5">
        <v>1.72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-2.4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99.212100000000007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45.9</v>
      </c>
      <c r="Q291" s="8">
        <v>45869</v>
      </c>
      <c r="R291" s="5">
        <v>5.5</v>
      </c>
      <c r="S291" s="8">
        <v>45869</v>
      </c>
      <c r="T291" s="5">
        <v>1</v>
      </c>
      <c r="Y291" s="8">
        <v>45322</v>
      </c>
      <c r="Z291" s="5">
        <v>-4.7</v>
      </c>
      <c r="AA291" s="8">
        <v>45322</v>
      </c>
      <c r="AB291" s="5">
        <v>-12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119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-0.7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-1.3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</v>
      </c>
      <c r="BK291" s="8">
        <v>45322</v>
      </c>
      <c r="BL291" s="5">
        <v>-0.8</v>
      </c>
      <c r="BM291" s="8">
        <v>45322</v>
      </c>
      <c r="BN291" s="5">
        <v>-1.55</v>
      </c>
      <c r="BO291" s="8">
        <v>45322</v>
      </c>
      <c r="BP291" s="5">
        <v>-0.7</v>
      </c>
      <c r="BQ291" s="8">
        <v>45322</v>
      </c>
      <c r="BR291" s="5">
        <v>1381</v>
      </c>
      <c r="BS291" s="8">
        <v>45322</v>
      </c>
      <c r="BT291" s="5">
        <v>1545</v>
      </c>
      <c r="BU291" s="8">
        <v>45322</v>
      </c>
      <c r="BV291" s="5">
        <v>2.2999999999999998</v>
      </c>
      <c r="BW291" s="8">
        <v>45322</v>
      </c>
      <c r="BX291" s="5">
        <v>681</v>
      </c>
      <c r="BY291" s="8">
        <v>45322</v>
      </c>
      <c r="BZ291" s="5">
        <v>0.7</v>
      </c>
      <c r="CA291" s="8">
        <v>45322</v>
      </c>
      <c r="CB291" s="5">
        <v>0</v>
      </c>
      <c r="CC291" s="8">
        <v>45322</v>
      </c>
      <c r="CD291" s="5">
        <v>-67.076999999999998</v>
      </c>
      <c r="CG291" s="8">
        <v>45322</v>
      </c>
      <c r="CH291" s="5">
        <v>-4.5999999999999996</v>
      </c>
      <c r="CI291" s="8">
        <v>45322</v>
      </c>
      <c r="CJ291" s="5">
        <v>-7.8</v>
      </c>
      <c r="CK291" s="8">
        <v>45293</v>
      </c>
      <c r="CL291" s="5">
        <v>0.13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99.341099999999997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44.7</v>
      </c>
      <c r="Y292" s="8">
        <v>45351</v>
      </c>
      <c r="Z292" s="5">
        <v>2.5</v>
      </c>
      <c r="AA292" s="8">
        <v>45351</v>
      </c>
      <c r="AB292" s="5">
        <v>-9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222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1.1000000000000001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0.5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</v>
      </c>
      <c r="BK292" s="8">
        <v>45351</v>
      </c>
      <c r="BL292" s="5">
        <v>0.7</v>
      </c>
      <c r="BM292" s="8">
        <v>45351</v>
      </c>
      <c r="BN292" s="5">
        <v>0.45</v>
      </c>
      <c r="BO292" s="8">
        <v>45351</v>
      </c>
      <c r="BP292" s="5">
        <v>0.4</v>
      </c>
      <c r="BQ292" s="8">
        <v>45351</v>
      </c>
      <c r="BR292" s="5">
        <v>1552</v>
      </c>
      <c r="BS292" s="8">
        <v>45351</v>
      </c>
      <c r="BT292" s="5">
        <v>1577</v>
      </c>
      <c r="BU292" s="8">
        <v>45351</v>
      </c>
      <c r="BV292" s="5">
        <v>7.75</v>
      </c>
      <c r="BW292" s="8">
        <v>45351</v>
      </c>
      <c r="BX292" s="5">
        <v>658</v>
      </c>
      <c r="BY292" s="8">
        <v>45351</v>
      </c>
      <c r="BZ292" s="5">
        <v>5.9</v>
      </c>
      <c r="CA292" s="8">
        <v>45351</v>
      </c>
      <c r="CB292" s="5">
        <v>3.8</v>
      </c>
      <c r="CC292" s="8">
        <v>45351</v>
      </c>
      <c r="CD292" s="5">
        <v>-66.430999999999997</v>
      </c>
      <c r="CG292" s="8">
        <v>45351</v>
      </c>
      <c r="CH292" s="5">
        <v>0.7</v>
      </c>
      <c r="CI292" s="8">
        <v>45351</v>
      </c>
      <c r="CJ292" s="5">
        <v>0.7</v>
      </c>
      <c r="CK292" s="8">
        <v>45323</v>
      </c>
      <c r="CL292" s="5">
        <v>1.92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-1.5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99.474999999999994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42.4</v>
      </c>
      <c r="Y293" s="8">
        <v>45382</v>
      </c>
      <c r="Z293" s="5">
        <v>4.9000000000000004</v>
      </c>
      <c r="AA293" s="8">
        <v>45382</v>
      </c>
      <c r="AB293" s="5">
        <v>-13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246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-0.4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1.7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3.4</v>
      </c>
      <c r="BK293" s="8">
        <v>45382</v>
      </c>
      <c r="BL293" s="5">
        <v>0.3</v>
      </c>
      <c r="BM293" s="8">
        <v>45382</v>
      </c>
      <c r="BN293" s="5">
        <v>0.95</v>
      </c>
      <c r="BO293" s="8">
        <v>45382</v>
      </c>
      <c r="BP293" s="5">
        <v>-0.5</v>
      </c>
      <c r="BQ293" s="8">
        <v>45382</v>
      </c>
      <c r="BR293" s="5">
        <v>1312</v>
      </c>
      <c r="BS293" s="8">
        <v>45382</v>
      </c>
      <c r="BT293" s="5">
        <v>1476</v>
      </c>
      <c r="BU293" s="8">
        <v>45382</v>
      </c>
      <c r="BV293" s="5">
        <v>-4.41</v>
      </c>
      <c r="BW293" s="8">
        <v>45382</v>
      </c>
      <c r="BX293" s="5">
        <v>692</v>
      </c>
      <c r="BY293" s="8">
        <v>45382</v>
      </c>
      <c r="BZ293" s="5">
        <v>2.2999999999999998</v>
      </c>
      <c r="CA293" s="8">
        <v>45382</v>
      </c>
      <c r="CB293" s="5">
        <v>4.3</v>
      </c>
      <c r="CC293" s="8">
        <v>45382</v>
      </c>
      <c r="CD293" s="5">
        <v>-66.266000000000005</v>
      </c>
      <c r="CG293" s="8">
        <v>45382</v>
      </c>
      <c r="CH293" s="5">
        <v>1.4</v>
      </c>
      <c r="CI293" s="8">
        <v>45382</v>
      </c>
      <c r="CJ293" s="5">
        <v>1.7</v>
      </c>
      <c r="CK293" s="8">
        <v>45352</v>
      </c>
      <c r="CL293" s="5">
        <v>1.34</v>
      </c>
      <c r="CM293" s="8">
        <v>45382</v>
      </c>
      <c r="CN293" s="5">
        <v>0.3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0.1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99.586600000000004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39.9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118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1.5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2.6</v>
      </c>
      <c r="BK294" s="8">
        <v>45412</v>
      </c>
      <c r="BL294" s="5">
        <v>0</v>
      </c>
      <c r="BM294" s="8">
        <v>45412</v>
      </c>
      <c r="BN294" s="5">
        <v>1.36</v>
      </c>
      <c r="BO294" s="8">
        <v>45412</v>
      </c>
      <c r="BP294" s="5">
        <v>0</v>
      </c>
      <c r="BQ294" s="8">
        <v>45412</v>
      </c>
      <c r="BR294" s="5">
        <v>1385</v>
      </c>
      <c r="BS294" s="8">
        <v>45412</v>
      </c>
      <c r="BT294" s="5">
        <v>1459</v>
      </c>
      <c r="BU294" s="8">
        <v>45412</v>
      </c>
      <c r="BV294" s="5">
        <v>-0.97</v>
      </c>
      <c r="BW294" s="8">
        <v>45412</v>
      </c>
      <c r="BX294" s="5">
        <v>719</v>
      </c>
      <c r="BY294" s="8">
        <v>45412</v>
      </c>
      <c r="BZ294" s="5">
        <v>5</v>
      </c>
      <c r="CA294" s="8">
        <v>45412</v>
      </c>
      <c r="CB294" s="5">
        <v>4.5999999999999996</v>
      </c>
      <c r="CC294" s="8">
        <v>45412</v>
      </c>
      <c r="CD294" s="5">
        <v>-73.11</v>
      </c>
      <c r="CG294" s="8">
        <v>45412</v>
      </c>
      <c r="CH294" s="5">
        <v>0.2</v>
      </c>
      <c r="CI294" s="8">
        <v>45412</v>
      </c>
      <c r="CJ294" s="5">
        <v>-0.2</v>
      </c>
      <c r="CK294" s="8">
        <v>45383</v>
      </c>
      <c r="CL294" s="5">
        <v>0.86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1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99.650999999999996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36.200000000000003</v>
      </c>
      <c r="Y295" s="8">
        <v>45443</v>
      </c>
      <c r="Z295" s="5">
        <v>4.8</v>
      </c>
      <c r="AA295" s="8">
        <v>45443</v>
      </c>
      <c r="AB295" s="5">
        <v>-1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193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0.4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1.9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2.8</v>
      </c>
      <c r="BK295" s="8">
        <v>45443</v>
      </c>
      <c r="BL295" s="5">
        <v>0.8</v>
      </c>
      <c r="BM295" s="8">
        <v>45443</v>
      </c>
      <c r="BN295" s="5">
        <v>1.96</v>
      </c>
      <c r="BO295" s="8">
        <v>45443</v>
      </c>
      <c r="BP295" s="5">
        <v>0.6</v>
      </c>
      <c r="BQ295" s="8">
        <v>45443</v>
      </c>
      <c r="BR295" s="5">
        <v>1316</v>
      </c>
      <c r="BS295" s="8">
        <v>45443</v>
      </c>
      <c r="BT295" s="5">
        <v>1407</v>
      </c>
      <c r="BU295" s="8">
        <v>45443</v>
      </c>
      <c r="BV295" s="5">
        <v>-0.49</v>
      </c>
      <c r="BW295" s="8">
        <v>45443</v>
      </c>
      <c r="BX295" s="5">
        <v>665</v>
      </c>
      <c r="BY295" s="8">
        <v>45443</v>
      </c>
      <c r="BZ295" s="5">
        <v>4.9000000000000004</v>
      </c>
      <c r="CA295" s="8">
        <v>45443</v>
      </c>
      <c r="CB295" s="5">
        <v>6.6</v>
      </c>
      <c r="CC295" s="8">
        <v>45443</v>
      </c>
      <c r="CD295" s="5">
        <v>-74.456000000000003</v>
      </c>
      <c r="CG295" s="8">
        <v>45443</v>
      </c>
      <c r="CH295" s="5">
        <v>-0.6</v>
      </c>
      <c r="CI295" s="8">
        <v>45443</v>
      </c>
      <c r="CJ295" s="5">
        <v>0</v>
      </c>
      <c r="CK295" s="8">
        <v>45413</v>
      </c>
      <c r="CL295" s="5">
        <v>1.34</v>
      </c>
      <c r="CM295" s="8">
        <v>45443</v>
      </c>
      <c r="CN295" s="5">
        <v>0</v>
      </c>
      <c r="CO295" s="8">
        <v>45443</v>
      </c>
      <c r="CP295" s="5">
        <v>0.1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0.9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99.673599999999993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-12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87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-0.7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2.2999999999999998</v>
      </c>
      <c r="BK296" s="8">
        <v>45473</v>
      </c>
      <c r="BL296" s="5">
        <v>0</v>
      </c>
      <c r="BM296" s="8">
        <v>45473</v>
      </c>
      <c r="BN296" s="5">
        <v>2.5499999999999998</v>
      </c>
      <c r="BO296" s="8">
        <v>45473</v>
      </c>
      <c r="BP296" s="5">
        <v>0.1</v>
      </c>
      <c r="BQ296" s="8">
        <v>45473</v>
      </c>
      <c r="BR296" s="5">
        <v>1327</v>
      </c>
      <c r="BS296" s="8">
        <v>45473</v>
      </c>
      <c r="BT296" s="5">
        <v>1461</v>
      </c>
      <c r="BU296" s="8">
        <v>45473</v>
      </c>
      <c r="BV296" s="5">
        <v>-3.2</v>
      </c>
      <c r="BW296" s="8">
        <v>45473</v>
      </c>
      <c r="BX296" s="5">
        <v>671</v>
      </c>
      <c r="BY296" s="8">
        <v>45473</v>
      </c>
      <c r="BZ296" s="5">
        <v>6.5</v>
      </c>
      <c r="CA296" s="8">
        <v>45473</v>
      </c>
      <c r="CB296" s="5">
        <v>8</v>
      </c>
      <c r="CC296" s="8">
        <v>45473</v>
      </c>
      <c r="CD296" s="5">
        <v>-73.891999999999996</v>
      </c>
      <c r="CG296" s="8">
        <v>45473</v>
      </c>
      <c r="CH296" s="5">
        <v>-1.1000000000000001</v>
      </c>
      <c r="CI296" s="8">
        <v>45473</v>
      </c>
      <c r="CJ296" s="5">
        <v>-2</v>
      </c>
      <c r="CK296" s="8">
        <v>45446</v>
      </c>
      <c r="CL296" s="5">
        <v>0.97</v>
      </c>
      <c r="CM296" s="8">
        <v>45473</v>
      </c>
      <c r="CN296" s="5">
        <v>0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1.4</v>
      </c>
      <c r="DW296" s="8">
        <v>45473</v>
      </c>
      <c r="DX296" s="5">
        <v>-2.1</v>
      </c>
      <c r="DY296" s="8">
        <v>45473</v>
      </c>
      <c r="DZ296" s="5">
        <v>102.9</v>
      </c>
      <c r="EA296" s="8">
        <v>45473</v>
      </c>
      <c r="EB296" s="5">
        <v>99.681200000000004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44.4</v>
      </c>
      <c r="Y297" s="8">
        <v>45504</v>
      </c>
      <c r="Z297" s="5">
        <v>12.8</v>
      </c>
      <c r="AA297" s="8">
        <v>45504</v>
      </c>
      <c r="AB297" s="5">
        <v>-14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88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2.7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3</v>
      </c>
      <c r="BK297" s="8">
        <v>45504</v>
      </c>
      <c r="BL297" s="5">
        <v>0.9</v>
      </c>
      <c r="BM297" s="8">
        <v>45504</v>
      </c>
      <c r="BN297" s="5">
        <v>3.22</v>
      </c>
      <c r="BO297" s="8">
        <v>45504</v>
      </c>
      <c r="BP297" s="5">
        <v>0.3</v>
      </c>
      <c r="BQ297" s="8">
        <v>45504</v>
      </c>
      <c r="BR297" s="5">
        <v>1265</v>
      </c>
      <c r="BS297" s="8">
        <v>45504</v>
      </c>
      <c r="BT297" s="5">
        <v>1436</v>
      </c>
      <c r="BU297" s="8">
        <v>45504</v>
      </c>
      <c r="BV297" s="5">
        <v>1.27</v>
      </c>
      <c r="BW297" s="8">
        <v>45504</v>
      </c>
      <c r="BX297" s="5">
        <v>710</v>
      </c>
      <c r="BY297" s="8">
        <v>45504</v>
      </c>
      <c r="BZ297" s="5">
        <v>6.1</v>
      </c>
      <c r="CA297" s="8">
        <v>45504</v>
      </c>
      <c r="CB297" s="5">
        <v>9.5</v>
      </c>
      <c r="CC297" s="8">
        <v>45504</v>
      </c>
      <c r="CD297" s="5">
        <v>-78.638999999999996</v>
      </c>
      <c r="CG297" s="8">
        <v>45504</v>
      </c>
      <c r="CH297" s="5">
        <v>2.6</v>
      </c>
      <c r="CI297" s="8">
        <v>45504</v>
      </c>
      <c r="CJ297" s="5">
        <v>4.3</v>
      </c>
      <c r="CK297" s="8">
        <v>45474</v>
      </c>
      <c r="CL297" s="5">
        <v>0.97</v>
      </c>
      <c r="CM297" s="8">
        <v>45504</v>
      </c>
      <c r="CN297" s="5">
        <v>0.1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0.2</v>
      </c>
      <c r="DC297" s="8">
        <v>45504</v>
      </c>
      <c r="DD297" s="5">
        <v>2.6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4.3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1.6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99.711799999999997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44.4</v>
      </c>
      <c r="Y298" s="8">
        <v>45535</v>
      </c>
      <c r="Z298" s="5">
        <v>-3.3</v>
      </c>
      <c r="AA298" s="8">
        <v>45535</v>
      </c>
      <c r="AB298" s="5">
        <v>-20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71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0.2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1.9</v>
      </c>
      <c r="BK298" s="8">
        <v>45535</v>
      </c>
      <c r="BL298" s="5">
        <v>-0.2</v>
      </c>
      <c r="BM298" s="8">
        <v>45535</v>
      </c>
      <c r="BN298" s="5">
        <v>1.37</v>
      </c>
      <c r="BO298" s="8">
        <v>45535</v>
      </c>
      <c r="BP298" s="5">
        <v>0.1</v>
      </c>
      <c r="BQ298" s="8">
        <v>45535</v>
      </c>
      <c r="BR298" s="5">
        <v>1391</v>
      </c>
      <c r="BS298" s="8">
        <v>45535</v>
      </c>
      <c r="BT298" s="5">
        <v>1476</v>
      </c>
      <c r="BU298" s="8">
        <v>45535</v>
      </c>
      <c r="BV298" s="5">
        <v>-1.26</v>
      </c>
      <c r="BW298" s="8">
        <v>45535</v>
      </c>
      <c r="BX298" s="5">
        <v>693</v>
      </c>
      <c r="BY298" s="8">
        <v>45535</v>
      </c>
      <c r="BZ298" s="5">
        <v>6.1</v>
      </c>
      <c r="CA298" s="8">
        <v>45535</v>
      </c>
      <c r="CB298" s="5">
        <v>8.6999999999999993</v>
      </c>
      <c r="CC298" s="8">
        <v>45535</v>
      </c>
      <c r="CD298" s="5">
        <v>-71.213999999999999</v>
      </c>
      <c r="CG298" s="8">
        <v>45535</v>
      </c>
      <c r="CH298" s="5">
        <v>-0.8</v>
      </c>
      <c r="CI298" s="8">
        <v>45535</v>
      </c>
      <c r="CJ298" s="5">
        <v>-1.1000000000000001</v>
      </c>
      <c r="CK298" s="8">
        <v>45505</v>
      </c>
      <c r="CL298" s="5">
        <v>1.61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0.1</v>
      </c>
      <c r="DC298" s="8">
        <v>45535</v>
      </c>
      <c r="DD298" s="5">
        <v>2.4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4.2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2.1</v>
      </c>
      <c r="DW298" s="8">
        <v>45535</v>
      </c>
      <c r="DX298" s="5">
        <v>-0.7</v>
      </c>
      <c r="DY298" s="8">
        <v>45535</v>
      </c>
      <c r="DZ298" s="5">
        <v>102.1</v>
      </c>
      <c r="EA298" s="8">
        <v>45535</v>
      </c>
      <c r="EB298" s="5">
        <v>99.786699999999996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44.9</v>
      </c>
      <c r="Y299" s="8">
        <v>45565</v>
      </c>
      <c r="Z299" s="5">
        <v>0.9</v>
      </c>
      <c r="AA299" s="8">
        <v>45565</v>
      </c>
      <c r="AB299" s="5">
        <v>-18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240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-0.3</v>
      </c>
      <c r="AW299" s="8">
        <v>45565</v>
      </c>
      <c r="AX299" s="5">
        <v>-0.3</v>
      </c>
      <c r="AY299" s="8">
        <v>45565</v>
      </c>
      <c r="AZ299" s="5">
        <v>-0.41</v>
      </c>
      <c r="BA299" s="8">
        <v>45565</v>
      </c>
      <c r="BB299" s="5">
        <v>6700</v>
      </c>
      <c r="BC299" s="8">
        <v>45565</v>
      </c>
      <c r="BD299" s="5">
        <v>0.2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0.8</v>
      </c>
      <c r="BM299" s="8">
        <v>45565</v>
      </c>
      <c r="BN299" s="5">
        <v>-0.08</v>
      </c>
      <c r="BO299" s="8">
        <v>45565</v>
      </c>
      <c r="BP299" s="5">
        <v>-0.3</v>
      </c>
      <c r="BQ299" s="8">
        <v>45565</v>
      </c>
      <c r="BR299" s="5">
        <v>1357</v>
      </c>
      <c r="BS299" s="8">
        <v>45565</v>
      </c>
      <c r="BT299" s="5">
        <v>1434</v>
      </c>
      <c r="BU299" s="8">
        <v>45565</v>
      </c>
      <c r="BV299" s="5">
        <v>-0.76</v>
      </c>
      <c r="BW299" s="8">
        <v>45565</v>
      </c>
      <c r="BX299" s="5">
        <v>717</v>
      </c>
      <c r="BY299" s="8">
        <v>45565</v>
      </c>
      <c r="BZ299" s="5">
        <v>3.9</v>
      </c>
      <c r="CA299" s="8">
        <v>45565</v>
      </c>
      <c r="CB299" s="5">
        <v>9.9</v>
      </c>
      <c r="CC299" s="8">
        <v>45565</v>
      </c>
      <c r="CD299" s="5">
        <v>-81.498000000000005</v>
      </c>
      <c r="CG299" s="8">
        <v>45565</v>
      </c>
      <c r="CH299" s="5">
        <v>0.4</v>
      </c>
      <c r="CI299" s="8">
        <v>45565</v>
      </c>
      <c r="CJ299" s="5">
        <v>0.9</v>
      </c>
      <c r="CK299" s="8">
        <v>45538</v>
      </c>
      <c r="CL299" s="5">
        <v>2.38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0.3</v>
      </c>
      <c r="DC299" s="8">
        <v>45565</v>
      </c>
      <c r="DD299" s="5">
        <v>2.4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3.8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2.7</v>
      </c>
      <c r="DW299" s="8">
        <v>45565</v>
      </c>
      <c r="DX299" s="5">
        <v>0.2</v>
      </c>
      <c r="DY299" s="8">
        <v>45565</v>
      </c>
      <c r="DZ299" s="5">
        <v>101.7</v>
      </c>
      <c r="EA299" s="8">
        <v>45565</v>
      </c>
      <c r="EB299" s="5">
        <v>99.906899999999993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</v>
      </c>
      <c r="Y300" s="8">
        <v>45596</v>
      </c>
      <c r="Z300" s="5">
        <v>6</v>
      </c>
      <c r="AA300" s="8">
        <v>45596</v>
      </c>
      <c r="AB300" s="5">
        <v>-13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44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0</v>
      </c>
      <c r="AW300" s="8">
        <v>45596</v>
      </c>
      <c r="AX300" s="5">
        <v>-0.6</v>
      </c>
      <c r="AY300" s="8">
        <v>45596</v>
      </c>
      <c r="AZ300" s="5">
        <v>-0.37</v>
      </c>
      <c r="BA300" s="8">
        <v>45596</v>
      </c>
      <c r="BB300" s="5">
        <v>6600</v>
      </c>
      <c r="BC300" s="8">
        <v>45596</v>
      </c>
      <c r="BD300" s="5">
        <v>1.3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3.1</v>
      </c>
      <c r="BK300" s="8">
        <v>45596</v>
      </c>
      <c r="BL300" s="5">
        <v>0.6</v>
      </c>
      <c r="BM300" s="8">
        <v>45596</v>
      </c>
      <c r="BN300" s="5">
        <v>0.62</v>
      </c>
      <c r="BO300" s="8">
        <v>45596</v>
      </c>
      <c r="BP300" s="5">
        <v>0.3</v>
      </c>
      <c r="BQ300" s="8">
        <v>45596</v>
      </c>
      <c r="BR300" s="5">
        <v>1352</v>
      </c>
      <c r="BS300" s="8">
        <v>45596</v>
      </c>
      <c r="BT300" s="5">
        <v>1428</v>
      </c>
      <c r="BU300" s="8">
        <v>45596</v>
      </c>
      <c r="BV300" s="5">
        <v>3.33</v>
      </c>
      <c r="BW300" s="8">
        <v>45596</v>
      </c>
      <c r="BX300" s="5">
        <v>621</v>
      </c>
      <c r="BY300" s="8">
        <v>45596</v>
      </c>
      <c r="BZ300" s="5">
        <v>2.7</v>
      </c>
      <c r="CA300" s="8">
        <v>45596</v>
      </c>
      <c r="CB300" s="5">
        <v>5.3</v>
      </c>
      <c r="CC300" s="8">
        <v>45596</v>
      </c>
      <c r="CD300" s="5">
        <v>-74.25</v>
      </c>
      <c r="CG300" s="8">
        <v>45596</v>
      </c>
      <c r="CH300" s="5">
        <v>0</v>
      </c>
      <c r="CI300" s="8">
        <v>45596</v>
      </c>
      <c r="CJ300" s="5">
        <v>0.3</v>
      </c>
      <c r="CK300" s="8">
        <v>45566</v>
      </c>
      <c r="CL300" s="5">
        <v>1.02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2.8244600000000002</v>
      </c>
      <c r="DA300" s="8">
        <v>45596</v>
      </c>
      <c r="DB300" s="5">
        <v>0.7</v>
      </c>
      <c r="DC300" s="8">
        <v>45596</v>
      </c>
      <c r="DD300" s="5">
        <v>2.5</v>
      </c>
      <c r="DE300" s="8">
        <v>45596</v>
      </c>
      <c r="DF300" s="5">
        <v>0.4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4.0999999999999996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1.1000000000000001</v>
      </c>
      <c r="DY300" s="8">
        <v>45596</v>
      </c>
      <c r="DZ300" s="5">
        <v>101.4</v>
      </c>
      <c r="EA300" s="8">
        <v>45596</v>
      </c>
      <c r="EB300" s="5">
        <v>100.05200000000001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39.799999999999997</v>
      </c>
      <c r="Y301" s="8">
        <v>45626</v>
      </c>
      <c r="Z301" s="5">
        <v>-4.4000000000000004</v>
      </c>
      <c r="AA301" s="8">
        <v>45626</v>
      </c>
      <c r="AB301" s="5">
        <v>-12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261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-0.2</v>
      </c>
      <c r="AW301" s="8">
        <v>45626</v>
      </c>
      <c r="AX301" s="5">
        <v>0.1</v>
      </c>
      <c r="AY301" s="8">
        <v>45626</v>
      </c>
      <c r="AZ301" s="5">
        <v>-0.26</v>
      </c>
      <c r="BA301" s="8">
        <v>45626</v>
      </c>
      <c r="BB301" s="5">
        <v>6400</v>
      </c>
      <c r="BC301" s="8">
        <v>45626</v>
      </c>
      <c r="BD301" s="5">
        <v>2.2999999999999998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3.9</v>
      </c>
      <c r="BK301" s="8">
        <v>45626</v>
      </c>
      <c r="BL301" s="5">
        <v>0.6</v>
      </c>
      <c r="BM301" s="8">
        <v>45626</v>
      </c>
      <c r="BN301" s="5">
        <v>1.92</v>
      </c>
      <c r="BO301" s="8">
        <v>45626</v>
      </c>
      <c r="BP301" s="5">
        <v>0</v>
      </c>
      <c r="BQ301" s="8">
        <v>45626</v>
      </c>
      <c r="BR301" s="5">
        <v>1295</v>
      </c>
      <c r="BS301" s="8">
        <v>45626</v>
      </c>
      <c r="BT301" s="5">
        <v>1508</v>
      </c>
      <c r="BU301" s="8">
        <v>45626</v>
      </c>
      <c r="BV301" s="5">
        <v>3.47</v>
      </c>
      <c r="BW301" s="8">
        <v>45626</v>
      </c>
      <c r="BX301" s="5">
        <v>675</v>
      </c>
      <c r="BY301" s="8">
        <v>45626</v>
      </c>
      <c r="BZ301" s="5">
        <v>7.2</v>
      </c>
      <c r="CA301" s="8">
        <v>45626</v>
      </c>
      <c r="CB301" s="5">
        <v>10.3</v>
      </c>
      <c r="CC301" s="8">
        <v>45626</v>
      </c>
      <c r="CD301" s="5">
        <v>-79.751999999999995</v>
      </c>
      <c r="CG301" s="8">
        <v>45626</v>
      </c>
      <c r="CH301" s="5">
        <v>-0.3</v>
      </c>
      <c r="CI301" s="8">
        <v>45626</v>
      </c>
      <c r="CJ301" s="5">
        <v>-1.7</v>
      </c>
      <c r="CK301" s="8">
        <v>45597</v>
      </c>
      <c r="CL301" s="5">
        <v>2.95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2.83188</v>
      </c>
      <c r="DA301" s="8">
        <v>45626</v>
      </c>
      <c r="DB301" s="5">
        <v>0.3</v>
      </c>
      <c r="DC301" s="8">
        <v>45626</v>
      </c>
      <c r="DD301" s="5">
        <v>2.2999999999999998</v>
      </c>
      <c r="DE301" s="8">
        <v>45626</v>
      </c>
      <c r="DF301" s="5">
        <v>0.6</v>
      </c>
      <c r="DG301" s="8">
        <v>45626</v>
      </c>
      <c r="DH301" s="5">
        <v>5.7</v>
      </c>
      <c r="DI301" s="8">
        <v>45626</v>
      </c>
      <c r="DJ301" s="5">
        <v>3.1</v>
      </c>
      <c r="DK301" s="8">
        <v>45626</v>
      </c>
      <c r="DL301" s="5">
        <v>3.9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3.5</v>
      </c>
      <c r="DW301" s="8">
        <v>45626</v>
      </c>
      <c r="DX301" s="5">
        <v>2.1</v>
      </c>
      <c r="DY301" s="8">
        <v>45626</v>
      </c>
      <c r="DZ301" s="5">
        <v>101.7</v>
      </c>
      <c r="EA301" s="8">
        <v>45626</v>
      </c>
      <c r="EB301" s="5">
        <v>100.1978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323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-0.7</v>
      </c>
      <c r="AW302" s="8">
        <v>45657</v>
      </c>
      <c r="AX302" s="5">
        <v>0.4</v>
      </c>
      <c r="AY302" s="8">
        <v>45657</v>
      </c>
      <c r="AZ302" s="5">
        <v>1.07</v>
      </c>
      <c r="BA302" s="8">
        <v>45657</v>
      </c>
      <c r="BB302" s="5">
        <v>6700</v>
      </c>
      <c r="BC302" s="8">
        <v>45657</v>
      </c>
      <c r="BD302" s="5">
        <v>3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4.5999999999999996</v>
      </c>
      <c r="BK302" s="8">
        <v>45657</v>
      </c>
      <c r="BL302" s="5">
        <v>0.8</v>
      </c>
      <c r="BM302" s="8">
        <v>45657</v>
      </c>
      <c r="BN302" s="5">
        <v>3.15</v>
      </c>
      <c r="BO302" s="8">
        <v>45657</v>
      </c>
      <c r="BP302" s="5">
        <v>-0.7</v>
      </c>
      <c r="BQ302" s="8">
        <v>45657</v>
      </c>
      <c r="BR302" s="5">
        <v>1514</v>
      </c>
      <c r="BS302" s="8">
        <v>45657</v>
      </c>
      <c r="BT302" s="5">
        <v>1480</v>
      </c>
      <c r="BU302" s="8">
        <v>45657</v>
      </c>
      <c r="BV302" s="5">
        <v>2.88</v>
      </c>
      <c r="BW302" s="8">
        <v>45657</v>
      </c>
      <c r="BX302" s="5">
        <v>718</v>
      </c>
      <c r="BY302" s="8">
        <v>45657</v>
      </c>
      <c r="BZ302" s="5">
        <v>3.2</v>
      </c>
      <c r="CA302" s="8">
        <v>45657</v>
      </c>
      <c r="CB302" s="5">
        <v>12.7</v>
      </c>
      <c r="CC302" s="8">
        <v>45657</v>
      </c>
      <c r="CD302" s="5">
        <v>-96.947999999999993</v>
      </c>
      <c r="CG302" s="8">
        <v>45657</v>
      </c>
      <c r="CH302" s="5">
        <v>0.4</v>
      </c>
      <c r="CI302" s="8">
        <v>45657</v>
      </c>
      <c r="CJ302" s="5">
        <v>0.8</v>
      </c>
      <c r="CK302" s="8">
        <v>45628</v>
      </c>
      <c r="CL302" s="5">
        <v>3.09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2.8640699999999999</v>
      </c>
      <c r="DA302" s="8">
        <v>45657</v>
      </c>
      <c r="DB302" s="5">
        <v>0.4</v>
      </c>
      <c r="DC302" s="8">
        <v>45657</v>
      </c>
      <c r="DD302" s="5">
        <v>2.2000000000000002</v>
      </c>
      <c r="DE302" s="8">
        <v>45657</v>
      </c>
      <c r="DF302" s="5">
        <v>0.9</v>
      </c>
      <c r="DG302" s="8">
        <v>45657</v>
      </c>
      <c r="DH302" s="5">
        <v>5.8</v>
      </c>
      <c r="DI302" s="8">
        <v>45657</v>
      </c>
      <c r="DJ302" s="5">
        <v>3.1</v>
      </c>
      <c r="DK302" s="8">
        <v>45657</v>
      </c>
      <c r="DL302" s="5">
        <v>3.5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3.6</v>
      </c>
      <c r="DW302" s="8">
        <v>45657</v>
      </c>
      <c r="DX302" s="5">
        <v>2.5</v>
      </c>
      <c r="DY302" s="8">
        <v>45657</v>
      </c>
      <c r="DZ302" s="5">
        <v>101.6</v>
      </c>
      <c r="EA302" s="8">
        <v>45657</v>
      </c>
      <c r="EB302" s="5">
        <v>100.3092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G303" s="8">
        <v>45688</v>
      </c>
      <c r="H303" s="5">
        <v>52.8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-7</v>
      </c>
      <c r="AE303" s="8">
        <v>45688</v>
      </c>
      <c r="AF303" s="5">
        <v>71.7</v>
      </c>
      <c r="AG303" s="8">
        <v>45688</v>
      </c>
      <c r="AH303" s="5">
        <v>105.3</v>
      </c>
      <c r="AI303" s="8">
        <v>45688</v>
      </c>
      <c r="AJ303" s="5">
        <v>102.8</v>
      </c>
      <c r="AK303" s="8">
        <v>45688</v>
      </c>
      <c r="AL303" s="5">
        <v>111</v>
      </c>
      <c r="AM303" s="8">
        <v>45688</v>
      </c>
      <c r="AN303" s="5">
        <v>157608</v>
      </c>
      <c r="AQ303" s="8">
        <v>45688</v>
      </c>
      <c r="AR303" s="5">
        <v>4</v>
      </c>
      <c r="AU303" s="8">
        <v>45688</v>
      </c>
      <c r="AV303" s="5">
        <v>-0.3</v>
      </c>
      <c r="AW303" s="8">
        <v>45688</v>
      </c>
      <c r="AX303" s="5">
        <v>-0.4</v>
      </c>
      <c r="AY303" s="8">
        <v>45688</v>
      </c>
      <c r="AZ303" s="5">
        <v>-0.16</v>
      </c>
      <c r="BA303" s="8">
        <v>45688</v>
      </c>
      <c r="BB303" s="5">
        <v>6600</v>
      </c>
      <c r="BC303" s="8">
        <v>45688</v>
      </c>
      <c r="BD303" s="5">
        <v>3.5</v>
      </c>
      <c r="BE303" s="8">
        <v>45688</v>
      </c>
      <c r="BF303" s="5">
        <v>15.6</v>
      </c>
      <c r="BG303" s="8">
        <v>45688</v>
      </c>
      <c r="BH303" s="5">
        <v>15.534000000000001</v>
      </c>
      <c r="BI303" s="8">
        <v>45688</v>
      </c>
      <c r="BJ303" s="5">
        <v>4.5999999999999996</v>
      </c>
      <c r="BK303" s="8">
        <v>45688</v>
      </c>
      <c r="BL303" s="5">
        <v>-0.9</v>
      </c>
      <c r="BM303" s="8">
        <v>45688</v>
      </c>
      <c r="BN303" s="5">
        <v>3.62</v>
      </c>
      <c r="BO303" s="8">
        <v>45688</v>
      </c>
      <c r="BP303" s="5">
        <v>0.8</v>
      </c>
      <c r="BQ303" s="8">
        <v>45688</v>
      </c>
      <c r="BR303" s="5">
        <v>1358</v>
      </c>
      <c r="BS303" s="8">
        <v>45688</v>
      </c>
      <c r="BT303" s="5">
        <v>1460</v>
      </c>
      <c r="BU303" s="8">
        <v>45688</v>
      </c>
      <c r="BV303" s="5">
        <v>-4.66</v>
      </c>
      <c r="BW303" s="8">
        <v>45688</v>
      </c>
      <c r="BX303" s="5">
        <v>662</v>
      </c>
      <c r="BY303" s="8">
        <v>45688</v>
      </c>
      <c r="BZ303" s="5">
        <v>4.0999999999999996</v>
      </c>
      <c r="CA303" s="8">
        <v>45688</v>
      </c>
      <c r="CB303" s="5">
        <v>22.5</v>
      </c>
      <c r="CC303" s="8">
        <v>45688</v>
      </c>
      <c r="CD303" s="5">
        <v>-130.273</v>
      </c>
      <c r="CG303" s="8">
        <v>45688</v>
      </c>
      <c r="CH303" s="5">
        <v>0.3</v>
      </c>
      <c r="CI303" s="8">
        <v>45688</v>
      </c>
      <c r="CJ303" s="5">
        <v>0.2</v>
      </c>
      <c r="CK303" s="8">
        <v>45659</v>
      </c>
      <c r="CL303" s="5">
        <v>1.3</v>
      </c>
      <c r="CM303" s="8">
        <v>45688</v>
      </c>
      <c r="CN303" s="5">
        <v>0.5</v>
      </c>
      <c r="CO303" s="8">
        <v>45688</v>
      </c>
      <c r="CP303" s="5">
        <v>0.4</v>
      </c>
      <c r="CQ303" s="8">
        <v>45688</v>
      </c>
      <c r="CR303" s="5">
        <v>3</v>
      </c>
      <c r="CS303" s="8">
        <v>45688</v>
      </c>
      <c r="CT303" s="5">
        <v>3.3</v>
      </c>
      <c r="CU303" s="8">
        <v>45688</v>
      </c>
      <c r="CV303" s="5">
        <v>2.7070500000000002</v>
      </c>
      <c r="DA303" s="8">
        <v>45688</v>
      </c>
      <c r="DB303" s="5">
        <v>0.5</v>
      </c>
      <c r="DC303" s="8">
        <v>45688</v>
      </c>
      <c r="DD303" s="5">
        <v>1.3</v>
      </c>
      <c r="DE303" s="8">
        <v>45688</v>
      </c>
      <c r="DF303" s="5">
        <v>-0.2</v>
      </c>
      <c r="DG303" s="8">
        <v>45688</v>
      </c>
      <c r="DH303" s="5">
        <v>5.5</v>
      </c>
      <c r="DI303" s="8">
        <v>45688</v>
      </c>
      <c r="DJ303" s="5">
        <v>2.9</v>
      </c>
      <c r="DK303" s="8">
        <v>45688</v>
      </c>
      <c r="DL303" s="5">
        <v>4.2</v>
      </c>
      <c r="DM303" s="8">
        <v>45688</v>
      </c>
      <c r="DN303" s="5">
        <v>4.0999999999999996</v>
      </c>
      <c r="DS303" s="8">
        <v>45688</v>
      </c>
      <c r="DT303" s="5">
        <v>61.47</v>
      </c>
      <c r="DU303" s="8">
        <v>45688</v>
      </c>
      <c r="DV303" s="5">
        <v>3.6</v>
      </c>
      <c r="DW303" s="8">
        <v>45688</v>
      </c>
      <c r="DX303" s="5">
        <v>2.8</v>
      </c>
      <c r="DY303" s="8">
        <v>45688</v>
      </c>
      <c r="DZ303" s="5">
        <v>101.4</v>
      </c>
      <c r="EA303" s="8">
        <v>45688</v>
      </c>
      <c r="EB303" s="5">
        <v>100.35939999999999</v>
      </c>
    </row>
    <row r="304" spans="1:132" x14ac:dyDescent="0.2">
      <c r="A304" s="8">
        <v>45716</v>
      </c>
      <c r="B304" s="5">
        <v>50.3</v>
      </c>
      <c r="C304" s="8">
        <v>45716</v>
      </c>
      <c r="D304" s="5">
        <v>48.6</v>
      </c>
      <c r="E304" s="8">
        <v>45716</v>
      </c>
      <c r="F304" s="5">
        <v>62.4</v>
      </c>
      <c r="G304" s="8">
        <v>45716</v>
      </c>
      <c r="H304" s="5">
        <v>53.5</v>
      </c>
      <c r="O304" s="8">
        <v>45716</v>
      </c>
      <c r="P304" s="5">
        <v>45.5</v>
      </c>
      <c r="Y304" s="8">
        <v>45716</v>
      </c>
      <c r="Z304" s="5">
        <v>18.100000000000001</v>
      </c>
      <c r="AA304" s="8">
        <v>45716</v>
      </c>
      <c r="AB304" s="5">
        <v>3</v>
      </c>
      <c r="AE304" s="8">
        <v>45716</v>
      </c>
      <c r="AF304" s="5">
        <v>64.7</v>
      </c>
      <c r="AG304" s="8">
        <v>45716</v>
      </c>
      <c r="AH304" s="5">
        <v>100.1</v>
      </c>
      <c r="AI304" s="8">
        <v>45716</v>
      </c>
      <c r="AJ304" s="5">
        <v>100.7</v>
      </c>
      <c r="AK304" s="8">
        <v>45716</v>
      </c>
      <c r="AL304" s="5">
        <v>102</v>
      </c>
      <c r="AM304" s="8">
        <v>45716</v>
      </c>
      <c r="AN304" s="5">
        <v>157429</v>
      </c>
      <c r="AQ304" s="8">
        <v>45716</v>
      </c>
      <c r="AR304" s="5">
        <v>4.0999999999999996</v>
      </c>
      <c r="AU304" s="8">
        <v>45716</v>
      </c>
      <c r="AV304" s="5">
        <v>-0.2</v>
      </c>
      <c r="AW304" s="8">
        <v>45716</v>
      </c>
      <c r="AX304" s="5">
        <v>1.2</v>
      </c>
      <c r="AY304" s="8">
        <v>45716</v>
      </c>
      <c r="AZ304" s="5">
        <v>1.03</v>
      </c>
      <c r="BA304" s="8">
        <v>45716</v>
      </c>
      <c r="BB304" s="5">
        <v>6000</v>
      </c>
      <c r="BC304" s="8">
        <v>45716</v>
      </c>
      <c r="BD304" s="5">
        <v>3.5</v>
      </c>
      <c r="BE304" s="8">
        <v>45716</v>
      </c>
      <c r="BF304" s="5">
        <v>16</v>
      </c>
      <c r="BG304" s="8">
        <v>45716</v>
      </c>
      <c r="BH304" s="5">
        <v>15.961</v>
      </c>
      <c r="BI304" s="8">
        <v>45716</v>
      </c>
      <c r="BJ304" s="5">
        <v>3.9</v>
      </c>
      <c r="BK304" s="8">
        <v>45716</v>
      </c>
      <c r="BL304" s="5">
        <v>0</v>
      </c>
      <c r="BM304" s="8">
        <v>45716</v>
      </c>
      <c r="BN304" s="5">
        <v>3.91</v>
      </c>
      <c r="BO304" s="8">
        <v>45716</v>
      </c>
      <c r="BP304" s="5">
        <v>0.5</v>
      </c>
      <c r="BQ304" s="8">
        <v>45716</v>
      </c>
      <c r="BR304" s="5">
        <v>1490</v>
      </c>
      <c r="BS304" s="8">
        <v>45716</v>
      </c>
      <c r="BT304" s="5">
        <v>1454</v>
      </c>
      <c r="BU304" s="8">
        <v>45716</v>
      </c>
      <c r="BV304" s="5">
        <v>4.4000000000000004</v>
      </c>
      <c r="BW304" s="8">
        <v>45716</v>
      </c>
      <c r="BX304" s="5">
        <v>642</v>
      </c>
      <c r="BY304" s="8">
        <v>45716</v>
      </c>
      <c r="BZ304" s="5">
        <v>3.5</v>
      </c>
      <c r="CA304" s="8">
        <v>45716</v>
      </c>
      <c r="CB304" s="5">
        <v>19.3</v>
      </c>
      <c r="CC304" s="8">
        <v>45716</v>
      </c>
      <c r="CD304" s="5">
        <v>-122.011</v>
      </c>
      <c r="CG304" s="8">
        <v>45716</v>
      </c>
      <c r="CH304" s="5">
        <v>0.5</v>
      </c>
      <c r="CI304" s="8">
        <v>45716</v>
      </c>
      <c r="CJ304" s="5">
        <v>1</v>
      </c>
      <c r="CK304" s="8">
        <v>45691</v>
      </c>
      <c r="CL304" s="5">
        <v>2</v>
      </c>
      <c r="CM304" s="8">
        <v>45716</v>
      </c>
      <c r="CN304" s="5">
        <v>0.2</v>
      </c>
      <c r="CO304" s="8">
        <v>45716</v>
      </c>
      <c r="CP304" s="5">
        <v>0.2</v>
      </c>
      <c r="CQ304" s="8">
        <v>45716</v>
      </c>
      <c r="CR304" s="5">
        <v>2.8</v>
      </c>
      <c r="CS304" s="8">
        <v>45716</v>
      </c>
      <c r="CT304" s="5">
        <v>3.1</v>
      </c>
      <c r="CU304" s="8">
        <v>45716</v>
      </c>
      <c r="CV304" s="5">
        <v>2.9493200000000002</v>
      </c>
      <c r="DA304" s="8">
        <v>45716</v>
      </c>
      <c r="DB304" s="5">
        <v>0.7</v>
      </c>
      <c r="DC304" s="8">
        <v>45716</v>
      </c>
      <c r="DD304" s="5">
        <v>1.5</v>
      </c>
      <c r="DE304" s="8">
        <v>45716</v>
      </c>
      <c r="DF304" s="5">
        <v>0.3</v>
      </c>
      <c r="DG304" s="8">
        <v>45716</v>
      </c>
      <c r="DH304" s="5">
        <v>5.3</v>
      </c>
      <c r="DI304" s="8">
        <v>45716</v>
      </c>
      <c r="DJ304" s="5">
        <v>2.5</v>
      </c>
      <c r="DK304" s="8">
        <v>45716</v>
      </c>
      <c r="DL304" s="5">
        <v>4.4000000000000004</v>
      </c>
      <c r="DM304" s="8">
        <v>45716</v>
      </c>
      <c r="DN304" s="5">
        <v>4.3</v>
      </c>
      <c r="DS304" s="8">
        <v>45716</v>
      </c>
      <c r="DT304" s="5">
        <v>58.31</v>
      </c>
      <c r="DU304" s="8">
        <v>45716</v>
      </c>
      <c r="DV304" s="5">
        <v>3.5</v>
      </c>
      <c r="DW304" s="8">
        <v>45716</v>
      </c>
      <c r="DX304" s="5">
        <v>2.9</v>
      </c>
      <c r="DY304" s="8">
        <v>45716</v>
      </c>
      <c r="DZ304" s="5">
        <v>101.2</v>
      </c>
      <c r="EA304" s="8">
        <v>45716</v>
      </c>
      <c r="EB304" s="5">
        <v>100.3541</v>
      </c>
    </row>
    <row r="305" spans="1:132" x14ac:dyDescent="0.2">
      <c r="A305" s="8">
        <v>45747</v>
      </c>
      <c r="B305" s="5">
        <v>49</v>
      </c>
      <c r="C305" s="8">
        <v>45747</v>
      </c>
      <c r="D305" s="5">
        <v>45.2</v>
      </c>
      <c r="E305" s="8">
        <v>45747</v>
      </c>
      <c r="F305" s="5">
        <v>69.400000000000006</v>
      </c>
      <c r="G305" s="8">
        <v>45747</v>
      </c>
      <c r="H305" s="5">
        <v>50.8</v>
      </c>
      <c r="O305" s="8">
        <v>45747</v>
      </c>
      <c r="P305" s="5">
        <v>47.6</v>
      </c>
      <c r="Y305" s="8">
        <v>45747</v>
      </c>
      <c r="Z305" s="5">
        <v>12.5</v>
      </c>
      <c r="AA305" s="8">
        <v>45747</v>
      </c>
      <c r="AB305" s="5">
        <v>-6</v>
      </c>
      <c r="AE305" s="8">
        <v>45747</v>
      </c>
      <c r="AF305" s="5">
        <v>57</v>
      </c>
      <c r="AG305" s="8">
        <v>45747</v>
      </c>
      <c r="AH305" s="5">
        <v>93.9</v>
      </c>
      <c r="AI305" s="8">
        <v>45747</v>
      </c>
      <c r="AJ305" s="5">
        <v>97.4</v>
      </c>
      <c r="AK305" s="8">
        <v>45747</v>
      </c>
      <c r="AL305" s="5">
        <v>120</v>
      </c>
      <c r="AM305" s="8">
        <v>45747</v>
      </c>
      <c r="AN305" s="5">
        <v>157721</v>
      </c>
      <c r="AQ305" s="8">
        <v>45747</v>
      </c>
      <c r="AR305" s="5">
        <v>4.2</v>
      </c>
      <c r="AU305" s="8">
        <v>45747</v>
      </c>
      <c r="AV305" s="5">
        <v>-0.7</v>
      </c>
      <c r="AW305" s="8">
        <v>45747</v>
      </c>
      <c r="AX305" s="5">
        <v>0.6</v>
      </c>
      <c r="AY305" s="8">
        <v>45747</v>
      </c>
      <c r="AZ305" s="5">
        <v>-0.26</v>
      </c>
      <c r="BA305" s="8">
        <v>45747</v>
      </c>
      <c r="BB305" s="5">
        <v>6700</v>
      </c>
      <c r="BC305" s="8">
        <v>45747</v>
      </c>
      <c r="BD305" s="5">
        <v>4.4000000000000004</v>
      </c>
      <c r="BE305" s="8">
        <v>45747</v>
      </c>
      <c r="BF305" s="5">
        <v>17.77</v>
      </c>
      <c r="BG305" s="8">
        <v>45747</v>
      </c>
      <c r="BH305" s="5">
        <v>17.831</v>
      </c>
      <c r="BI305" s="8">
        <v>45747</v>
      </c>
      <c r="BJ305" s="5">
        <v>5.0999999999999996</v>
      </c>
      <c r="BK305" s="8">
        <v>45747</v>
      </c>
      <c r="BL305" s="5">
        <v>1.5</v>
      </c>
      <c r="BM305" s="8">
        <v>45747</v>
      </c>
      <c r="BN305" s="5">
        <v>6.28</v>
      </c>
      <c r="BO305" s="8">
        <v>45747</v>
      </c>
      <c r="BP305" s="5">
        <v>0.3</v>
      </c>
      <c r="BQ305" s="8">
        <v>45747</v>
      </c>
      <c r="BR305" s="5">
        <v>1355</v>
      </c>
      <c r="BS305" s="8">
        <v>45747</v>
      </c>
      <c r="BT305" s="5">
        <v>1481</v>
      </c>
      <c r="BU305" s="8">
        <v>45747</v>
      </c>
      <c r="BV305" s="5">
        <v>-5.85</v>
      </c>
      <c r="BW305" s="8">
        <v>45747</v>
      </c>
      <c r="BX305" s="5">
        <v>660</v>
      </c>
      <c r="BY305" s="8">
        <v>45747</v>
      </c>
      <c r="BZ305" s="5">
        <v>5.8</v>
      </c>
      <c r="CA305" s="8">
        <v>45747</v>
      </c>
      <c r="CB305" s="5">
        <v>26.4</v>
      </c>
      <c r="CC305" s="8">
        <v>45747</v>
      </c>
      <c r="CD305" s="5">
        <v>-138.316</v>
      </c>
      <c r="CG305" s="8">
        <v>45747</v>
      </c>
      <c r="CH305" s="5">
        <v>3.4</v>
      </c>
      <c r="CI305" s="8">
        <v>45747</v>
      </c>
      <c r="CJ305" s="5">
        <v>7.6</v>
      </c>
      <c r="CK305" s="8">
        <v>45719</v>
      </c>
      <c r="CL305" s="5">
        <v>1.62</v>
      </c>
      <c r="CM305" s="8">
        <v>45747</v>
      </c>
      <c r="CN305" s="5">
        <v>-0.1</v>
      </c>
      <c r="CO305" s="8">
        <v>45747</v>
      </c>
      <c r="CP305" s="5">
        <v>0.1</v>
      </c>
      <c r="CQ305" s="8">
        <v>45747</v>
      </c>
      <c r="CR305" s="5">
        <v>2.4</v>
      </c>
      <c r="CS305" s="8">
        <v>45747</v>
      </c>
      <c r="CT305" s="5">
        <v>2.8</v>
      </c>
      <c r="CU305" s="8">
        <v>45747</v>
      </c>
      <c r="CV305" s="5">
        <v>2.6996799999999999</v>
      </c>
      <c r="DA305" s="8">
        <v>45747</v>
      </c>
      <c r="DB305" s="5">
        <v>0.6</v>
      </c>
      <c r="DC305" s="8">
        <v>45747</v>
      </c>
      <c r="DD305" s="5">
        <v>1.9</v>
      </c>
      <c r="DE305" s="8">
        <v>45747</v>
      </c>
      <c r="DF305" s="5">
        <v>0.7</v>
      </c>
      <c r="DG305" s="8">
        <v>45747</v>
      </c>
      <c r="DH305" s="5">
        <v>5.2</v>
      </c>
      <c r="DI305" s="8">
        <v>45747</v>
      </c>
      <c r="DJ305" s="5">
        <v>2.8</v>
      </c>
      <c r="DK305" s="8">
        <v>45747</v>
      </c>
      <c r="DL305" s="5">
        <v>4.4000000000000004</v>
      </c>
      <c r="DM305" s="8">
        <v>45747</v>
      </c>
      <c r="DN305" s="5">
        <v>4.3</v>
      </c>
      <c r="DS305" s="8">
        <v>45747</v>
      </c>
      <c r="DT305" s="5">
        <v>58.31</v>
      </c>
      <c r="DU305" s="8">
        <v>45747</v>
      </c>
      <c r="DV305" s="5">
        <v>3.6</v>
      </c>
      <c r="DW305" s="8">
        <v>45747</v>
      </c>
      <c r="DX305" s="5">
        <v>3</v>
      </c>
      <c r="DY305" s="8">
        <v>45747</v>
      </c>
      <c r="DZ305" s="5">
        <v>100.5</v>
      </c>
      <c r="EA305" s="8">
        <v>45747</v>
      </c>
      <c r="EB305" s="5">
        <v>100.3188</v>
      </c>
    </row>
    <row r="306" spans="1:132" x14ac:dyDescent="0.2">
      <c r="A306" s="8">
        <v>45777</v>
      </c>
      <c r="B306" s="5">
        <v>48.7</v>
      </c>
      <c r="C306" s="8">
        <v>45777</v>
      </c>
      <c r="D306" s="5">
        <v>47.2</v>
      </c>
      <c r="E306" s="8">
        <v>45777</v>
      </c>
      <c r="F306" s="5">
        <v>69.8</v>
      </c>
      <c r="G306" s="8">
        <v>45777</v>
      </c>
      <c r="H306" s="5">
        <v>51.6</v>
      </c>
      <c r="O306" s="8">
        <v>45777</v>
      </c>
      <c r="P306" s="5">
        <v>44.6</v>
      </c>
      <c r="Y306" s="8">
        <v>45777</v>
      </c>
      <c r="Z306" s="5">
        <v>-26.4</v>
      </c>
      <c r="AA306" s="8">
        <v>45777</v>
      </c>
      <c r="AB306" s="5">
        <v>-12</v>
      </c>
      <c r="AE306" s="8">
        <v>45777</v>
      </c>
      <c r="AF306" s="5">
        <v>52.2</v>
      </c>
      <c r="AG306" s="8">
        <v>45777</v>
      </c>
      <c r="AH306" s="5">
        <v>85.7</v>
      </c>
      <c r="AI306" s="8">
        <v>45777</v>
      </c>
      <c r="AJ306" s="5">
        <v>95.8</v>
      </c>
      <c r="AK306" s="8">
        <v>45777</v>
      </c>
      <c r="AL306" s="5">
        <v>158</v>
      </c>
      <c r="AM306" s="8">
        <v>45777</v>
      </c>
      <c r="AN306" s="5">
        <v>157776</v>
      </c>
      <c r="AQ306" s="8">
        <v>45777</v>
      </c>
      <c r="AR306" s="5">
        <v>4.2</v>
      </c>
      <c r="AU306" s="8">
        <v>45777</v>
      </c>
      <c r="AV306" s="5">
        <v>0.1</v>
      </c>
      <c r="AW306" s="8">
        <v>45777</v>
      </c>
      <c r="AX306" s="5">
        <v>-0.5</v>
      </c>
      <c r="AY306" s="8">
        <v>45777</v>
      </c>
      <c r="AZ306" s="5">
        <v>0.02</v>
      </c>
      <c r="BA306" s="8">
        <v>45777</v>
      </c>
      <c r="BB306" s="5">
        <v>6600</v>
      </c>
      <c r="BC306" s="8">
        <v>45777</v>
      </c>
      <c r="BD306" s="5">
        <v>3.8</v>
      </c>
      <c r="BE306" s="8">
        <v>45777</v>
      </c>
      <c r="BF306" s="5">
        <v>17.27</v>
      </c>
      <c r="BG306" s="8">
        <v>45777</v>
      </c>
      <c r="BH306" s="5">
        <v>17.283999999999999</v>
      </c>
      <c r="BI306" s="8">
        <v>45777</v>
      </c>
      <c r="BJ306" s="5">
        <v>5</v>
      </c>
      <c r="BK306" s="8">
        <v>45777</v>
      </c>
      <c r="BL306" s="5">
        <v>-0.1</v>
      </c>
      <c r="BM306" s="8">
        <v>45777</v>
      </c>
      <c r="BN306" s="5">
        <v>5.85</v>
      </c>
      <c r="BO306" s="8">
        <v>45777</v>
      </c>
      <c r="BP306" s="5">
        <v>0.1</v>
      </c>
      <c r="BQ306" s="8">
        <v>45777</v>
      </c>
      <c r="BR306" s="5">
        <v>1398</v>
      </c>
      <c r="BS306" s="8">
        <v>45777</v>
      </c>
      <c r="BT306" s="5">
        <v>1422</v>
      </c>
      <c r="BU306" s="8">
        <v>45777</v>
      </c>
      <c r="BV306" s="5">
        <v>-0.5</v>
      </c>
      <c r="BW306" s="8">
        <v>45777</v>
      </c>
      <c r="BX306" s="5">
        <v>705</v>
      </c>
      <c r="BY306" s="8">
        <v>45777</v>
      </c>
      <c r="BZ306" s="5">
        <v>9.1</v>
      </c>
      <c r="CA306" s="8">
        <v>45777</v>
      </c>
      <c r="CB306" s="5">
        <v>3.3</v>
      </c>
      <c r="CC306" s="8">
        <v>45777</v>
      </c>
      <c r="CD306" s="5">
        <v>-60.256999999999998</v>
      </c>
      <c r="CG306" s="8">
        <v>45777</v>
      </c>
      <c r="CH306" s="5">
        <v>-3.9</v>
      </c>
      <c r="CI306" s="8">
        <v>45777</v>
      </c>
      <c r="CJ306" s="5">
        <v>-6.6</v>
      </c>
      <c r="CK306" s="8">
        <v>45748</v>
      </c>
      <c r="CL306" s="5">
        <v>-0.82</v>
      </c>
      <c r="CM306" s="8">
        <v>45777</v>
      </c>
      <c r="CN306" s="5">
        <v>0.2</v>
      </c>
      <c r="CO306" s="8">
        <v>45777</v>
      </c>
      <c r="CP306" s="5">
        <v>0.2</v>
      </c>
      <c r="CQ306" s="8">
        <v>45777</v>
      </c>
      <c r="CR306" s="5">
        <v>2.2999999999999998</v>
      </c>
      <c r="CS306" s="8">
        <v>45777</v>
      </c>
      <c r="CT306" s="5">
        <v>2.8</v>
      </c>
      <c r="CU306" s="8">
        <v>45777</v>
      </c>
      <c r="CV306" s="5">
        <v>2.6223999999999998</v>
      </c>
      <c r="DA306" s="8">
        <v>45777</v>
      </c>
      <c r="DB306" s="5">
        <v>0.8</v>
      </c>
      <c r="DC306" s="8">
        <v>45777</v>
      </c>
      <c r="DD306" s="5">
        <v>2.7</v>
      </c>
      <c r="DE306" s="8">
        <v>45777</v>
      </c>
      <c r="DF306" s="5">
        <v>0.2</v>
      </c>
      <c r="DG306" s="8">
        <v>45777</v>
      </c>
      <c r="DH306" s="5">
        <v>5.2</v>
      </c>
      <c r="DI306" s="8">
        <v>45777</v>
      </c>
      <c r="DJ306" s="5">
        <v>2.9</v>
      </c>
      <c r="DK306" s="8">
        <v>45777</v>
      </c>
      <c r="DL306" s="5">
        <v>5</v>
      </c>
      <c r="DM306" s="8">
        <v>45777</v>
      </c>
      <c r="DN306" s="5">
        <v>4.3</v>
      </c>
      <c r="DS306" s="8">
        <v>45777</v>
      </c>
      <c r="DT306" s="5">
        <v>50.04</v>
      </c>
      <c r="DU306" s="8">
        <v>45777</v>
      </c>
      <c r="DV306" s="5">
        <v>4.2</v>
      </c>
      <c r="DW306" s="8">
        <v>45777</v>
      </c>
      <c r="DX306" s="5">
        <v>3.8</v>
      </c>
      <c r="DY306" s="8">
        <v>45777</v>
      </c>
      <c r="DZ306" s="5">
        <v>99.1</v>
      </c>
      <c r="EA306" s="8">
        <v>45777</v>
      </c>
      <c r="EB306" s="5">
        <v>100.2984</v>
      </c>
    </row>
    <row r="307" spans="1:132" x14ac:dyDescent="0.2">
      <c r="A307" s="8">
        <v>45808</v>
      </c>
      <c r="B307" s="5">
        <v>48.5</v>
      </c>
      <c r="C307" s="8">
        <v>45808</v>
      </c>
      <c r="D307" s="5">
        <v>47.6</v>
      </c>
      <c r="E307" s="8">
        <v>45808</v>
      </c>
      <c r="F307" s="5">
        <v>69.400000000000006</v>
      </c>
      <c r="G307" s="8">
        <v>45808</v>
      </c>
      <c r="H307" s="5">
        <v>49.9</v>
      </c>
      <c r="O307" s="8">
        <v>45808</v>
      </c>
      <c r="P307" s="5">
        <v>40.5</v>
      </c>
      <c r="Y307" s="8">
        <v>45808</v>
      </c>
      <c r="Z307" s="5">
        <v>-4</v>
      </c>
      <c r="AA307" s="8">
        <v>45808</v>
      </c>
      <c r="AB307" s="5">
        <v>-13</v>
      </c>
      <c r="AE307" s="8">
        <v>45808</v>
      </c>
      <c r="AF307" s="5">
        <v>52.2</v>
      </c>
      <c r="AG307" s="8">
        <v>45808</v>
      </c>
      <c r="AH307" s="5">
        <v>98.4</v>
      </c>
      <c r="AI307" s="8">
        <v>45808</v>
      </c>
      <c r="AJ307" s="5">
        <v>98.8</v>
      </c>
      <c r="AK307" s="8">
        <v>45808</v>
      </c>
      <c r="AL307" s="5">
        <v>19</v>
      </c>
      <c r="AM307" s="8">
        <v>45808</v>
      </c>
      <c r="AN307" s="5">
        <v>156985</v>
      </c>
      <c r="AQ307" s="8">
        <v>45808</v>
      </c>
      <c r="AR307" s="5">
        <v>4.2</v>
      </c>
      <c r="AU307" s="8">
        <v>45808</v>
      </c>
      <c r="AV307" s="5">
        <v>-0.4</v>
      </c>
      <c r="AW307" s="8">
        <v>45808</v>
      </c>
      <c r="AX307" s="5">
        <v>0.3</v>
      </c>
      <c r="AY307" s="8">
        <v>45808</v>
      </c>
      <c r="AZ307" s="5">
        <v>-0.03</v>
      </c>
      <c r="BA307" s="8">
        <v>45808</v>
      </c>
      <c r="BB307" s="5">
        <v>7000</v>
      </c>
      <c r="BC307" s="8">
        <v>45808</v>
      </c>
      <c r="BD307" s="5">
        <v>3.1</v>
      </c>
      <c r="BE307" s="8">
        <v>45808</v>
      </c>
      <c r="BF307" s="5">
        <v>15.65</v>
      </c>
      <c r="BG307" s="8">
        <v>45808</v>
      </c>
      <c r="BH307" s="5">
        <v>15.608000000000001</v>
      </c>
      <c r="BI307" s="8">
        <v>45808</v>
      </c>
      <c r="BJ307" s="5">
        <v>3.3</v>
      </c>
      <c r="BK307" s="8">
        <v>45808</v>
      </c>
      <c r="BL307" s="5">
        <v>-0.9</v>
      </c>
      <c r="BM307" s="8">
        <v>45808</v>
      </c>
      <c r="BN307" s="5">
        <v>4.8</v>
      </c>
      <c r="BO307" s="8">
        <v>45808</v>
      </c>
      <c r="BP307" s="5">
        <v>-0.3</v>
      </c>
      <c r="BQ307" s="8">
        <v>45808</v>
      </c>
      <c r="BR307" s="5">
        <v>1263</v>
      </c>
      <c r="BS307" s="8">
        <v>45808</v>
      </c>
      <c r="BT307" s="5">
        <v>1394</v>
      </c>
      <c r="BU307" s="8">
        <v>45808</v>
      </c>
      <c r="BV307" s="5">
        <v>1</v>
      </c>
      <c r="BW307" s="8">
        <v>45808</v>
      </c>
      <c r="BX307" s="5">
        <v>623</v>
      </c>
      <c r="BY307" s="8">
        <v>45808</v>
      </c>
      <c r="BZ307" s="5">
        <v>5.2</v>
      </c>
      <c r="CA307" s="8">
        <v>45808</v>
      </c>
      <c r="CB307" s="5">
        <v>3.2</v>
      </c>
      <c r="CC307" s="8">
        <v>45808</v>
      </c>
      <c r="CD307" s="5">
        <v>-71.664000000000001</v>
      </c>
      <c r="CG307" s="8">
        <v>45808</v>
      </c>
      <c r="CH307" s="5">
        <v>8.3000000000000007</v>
      </c>
      <c r="CI307" s="8">
        <v>45808</v>
      </c>
      <c r="CJ307" s="5">
        <v>16.5</v>
      </c>
      <c r="CK307" s="8">
        <v>45778</v>
      </c>
      <c r="CL307" s="5">
        <v>-0.57999999999999996</v>
      </c>
      <c r="CM307" s="8">
        <v>45808</v>
      </c>
      <c r="CN307" s="5">
        <v>0.1</v>
      </c>
      <c r="CO307" s="8">
        <v>45808</v>
      </c>
      <c r="CP307" s="5">
        <v>0.1</v>
      </c>
      <c r="CQ307" s="8">
        <v>45808</v>
      </c>
      <c r="CR307" s="5">
        <v>2.4</v>
      </c>
      <c r="CS307" s="8">
        <v>45808</v>
      </c>
      <c r="CT307" s="5">
        <v>2.8</v>
      </c>
      <c r="CU307" s="8">
        <v>45808</v>
      </c>
      <c r="CV307" s="5">
        <v>2.7577099999999999</v>
      </c>
      <c r="DA307" s="8">
        <v>45808</v>
      </c>
      <c r="DB307" s="5">
        <v>-0.4</v>
      </c>
      <c r="DC307" s="8">
        <v>45808</v>
      </c>
      <c r="DD307" s="5">
        <v>1.7</v>
      </c>
      <c r="DE307" s="8">
        <v>45808</v>
      </c>
      <c r="DF307" s="5">
        <v>0</v>
      </c>
      <c r="DG307" s="8">
        <v>45808</v>
      </c>
      <c r="DH307" s="5">
        <v>4.7</v>
      </c>
      <c r="DI307" s="8">
        <v>45808</v>
      </c>
      <c r="DJ307" s="5">
        <v>2.2000000000000002</v>
      </c>
      <c r="DK307" s="8">
        <v>45808</v>
      </c>
      <c r="DL307" s="5">
        <v>4.5</v>
      </c>
      <c r="DM307" s="8">
        <v>45808</v>
      </c>
      <c r="DN307" s="5">
        <v>4.3</v>
      </c>
      <c r="DS307" s="8">
        <v>45808</v>
      </c>
      <c r="DT307" s="5">
        <v>51.82</v>
      </c>
      <c r="DU307" s="8">
        <v>45808</v>
      </c>
      <c r="DV307" s="5">
        <v>4.2</v>
      </c>
      <c r="DW307" s="8">
        <v>45808</v>
      </c>
      <c r="DX307" s="5">
        <v>3.8</v>
      </c>
      <c r="DY307" s="8">
        <v>45808</v>
      </c>
      <c r="DZ307" s="5">
        <v>99.1</v>
      </c>
      <c r="EA307" s="8">
        <v>45808</v>
      </c>
      <c r="EB307" s="5">
        <v>100.3402</v>
      </c>
    </row>
    <row r="308" spans="1:132" x14ac:dyDescent="0.2">
      <c r="A308" s="8">
        <v>45838</v>
      </c>
      <c r="B308" s="5">
        <v>49</v>
      </c>
      <c r="C308" s="8">
        <v>45838</v>
      </c>
      <c r="D308" s="5">
        <v>46.4</v>
      </c>
      <c r="E308" s="8">
        <v>45838</v>
      </c>
      <c r="F308" s="5">
        <v>69.7</v>
      </c>
      <c r="G308" s="8">
        <v>45838</v>
      </c>
      <c r="H308" s="5">
        <v>50.8</v>
      </c>
      <c r="O308" s="8">
        <v>45838</v>
      </c>
      <c r="P308" s="5">
        <v>40.4</v>
      </c>
      <c r="Y308" s="8">
        <v>45838</v>
      </c>
      <c r="Z308" s="5">
        <v>-4</v>
      </c>
      <c r="AA308" s="8">
        <v>45838</v>
      </c>
      <c r="AB308" s="5">
        <v>-8</v>
      </c>
      <c r="AE308" s="8">
        <v>45838</v>
      </c>
      <c r="AF308" s="5">
        <v>60.7</v>
      </c>
      <c r="AG308" s="8">
        <v>45838</v>
      </c>
      <c r="AH308" s="5">
        <v>95.2</v>
      </c>
      <c r="AI308" s="8">
        <v>45838</v>
      </c>
      <c r="AJ308" s="5">
        <v>98.6</v>
      </c>
      <c r="AK308" s="8">
        <v>45838</v>
      </c>
      <c r="AL308" s="5">
        <v>14</v>
      </c>
      <c r="AM308" s="8">
        <v>45838</v>
      </c>
      <c r="AN308" s="5">
        <v>157736</v>
      </c>
      <c r="AQ308" s="8">
        <v>45838</v>
      </c>
      <c r="AR308" s="5">
        <v>4.0999999999999996</v>
      </c>
      <c r="AU308" s="8">
        <v>45838</v>
      </c>
      <c r="AV308" s="5">
        <v>-0.4</v>
      </c>
      <c r="AW308" s="8">
        <v>45838</v>
      </c>
      <c r="AX308" s="5">
        <v>0.1</v>
      </c>
      <c r="AY308" s="8">
        <v>45838</v>
      </c>
      <c r="AZ308" s="5">
        <v>0.33</v>
      </c>
      <c r="BA308" s="8">
        <v>45838</v>
      </c>
      <c r="BB308" s="5">
        <v>6900</v>
      </c>
      <c r="BE308" s="8">
        <v>45838</v>
      </c>
      <c r="BF308" s="5">
        <v>15.34</v>
      </c>
      <c r="BG308" s="8">
        <v>45838</v>
      </c>
      <c r="BH308" s="5">
        <v>15.324</v>
      </c>
      <c r="BI308" s="8">
        <v>45838</v>
      </c>
      <c r="BJ308" s="5">
        <v>3.9</v>
      </c>
      <c r="BK308" s="8">
        <v>45838</v>
      </c>
      <c r="BL308" s="5">
        <v>0.6</v>
      </c>
      <c r="BO308" s="8">
        <v>45838</v>
      </c>
      <c r="BP308" s="5">
        <v>0.1</v>
      </c>
      <c r="BQ308" s="8">
        <v>45838</v>
      </c>
      <c r="BR308" s="5">
        <v>1321</v>
      </c>
      <c r="BS308" s="8">
        <v>45838</v>
      </c>
      <c r="BT308" s="5">
        <v>1393</v>
      </c>
      <c r="BU308" s="8">
        <v>45838</v>
      </c>
      <c r="BV308" s="5">
        <v>-2.72</v>
      </c>
      <c r="BW308" s="8">
        <v>45838</v>
      </c>
      <c r="BX308" s="5">
        <v>627</v>
      </c>
      <c r="BY308" s="8">
        <v>45838</v>
      </c>
      <c r="BZ308" s="5">
        <v>3.3</v>
      </c>
      <c r="CA308" s="8">
        <v>45838</v>
      </c>
      <c r="CB308" s="5">
        <v>-1.4</v>
      </c>
      <c r="CC308" s="8">
        <v>45838</v>
      </c>
      <c r="CD308" s="5">
        <v>-60.177</v>
      </c>
      <c r="CG308" s="8">
        <v>45838</v>
      </c>
      <c r="CH308" s="5">
        <v>-4.8</v>
      </c>
      <c r="CI308" s="8">
        <v>45838</v>
      </c>
      <c r="CJ308" s="5">
        <v>-9.4</v>
      </c>
      <c r="CK308" s="8">
        <v>45810</v>
      </c>
      <c r="CL308" s="5">
        <v>-0.03</v>
      </c>
      <c r="CM308" s="8">
        <v>45838</v>
      </c>
      <c r="CN308" s="5">
        <v>0.3</v>
      </c>
      <c r="CO308" s="8">
        <v>45838</v>
      </c>
      <c r="CP308" s="5">
        <v>0.2</v>
      </c>
      <c r="CQ308" s="8">
        <v>45838</v>
      </c>
      <c r="CR308" s="5">
        <v>2.7</v>
      </c>
      <c r="CS308" s="8">
        <v>45838</v>
      </c>
      <c r="CT308" s="5">
        <v>2.9</v>
      </c>
      <c r="CU308" s="8">
        <v>45838</v>
      </c>
      <c r="CV308" s="5">
        <v>2.7932399999999999</v>
      </c>
      <c r="DA308" s="8">
        <v>45838</v>
      </c>
      <c r="DB308" s="5">
        <v>0.3</v>
      </c>
      <c r="DC308" s="8">
        <v>45838</v>
      </c>
      <c r="DD308" s="5">
        <v>1.7</v>
      </c>
      <c r="DE308" s="8">
        <v>45838</v>
      </c>
      <c r="DF308" s="5">
        <v>0.3</v>
      </c>
      <c r="DG308" s="8">
        <v>45838</v>
      </c>
      <c r="DH308" s="5">
        <v>4.7</v>
      </c>
      <c r="DI308" s="8">
        <v>45838</v>
      </c>
      <c r="DJ308" s="5">
        <v>2.1</v>
      </c>
      <c r="DK308" s="8">
        <v>45838</v>
      </c>
      <c r="DL308" s="5">
        <v>4.5</v>
      </c>
      <c r="DM308" s="8">
        <v>45838</v>
      </c>
      <c r="DN308" s="5">
        <v>4.2</v>
      </c>
      <c r="DS308" s="8">
        <v>45838</v>
      </c>
      <c r="DT308" s="5">
        <v>55.83</v>
      </c>
      <c r="DU308" s="8">
        <v>45838</v>
      </c>
      <c r="DV308" s="5">
        <v>4.5</v>
      </c>
      <c r="DW308" s="8">
        <v>45838</v>
      </c>
      <c r="DX308" s="5">
        <v>4.2</v>
      </c>
      <c r="DY308" s="8">
        <v>45838</v>
      </c>
      <c r="DZ308" s="5">
        <v>98.8</v>
      </c>
      <c r="EA308" s="8">
        <v>45838</v>
      </c>
      <c r="EB308" s="5">
        <v>100.4308</v>
      </c>
    </row>
    <row r="309" spans="1:132" x14ac:dyDescent="0.2">
      <c r="A309" s="8">
        <v>45869</v>
      </c>
      <c r="B309" s="5">
        <v>48</v>
      </c>
      <c r="C309" s="8">
        <v>45869</v>
      </c>
      <c r="D309" s="5">
        <v>47.1</v>
      </c>
      <c r="E309" s="8">
        <v>45869</v>
      </c>
      <c r="F309" s="5">
        <v>64.8</v>
      </c>
      <c r="G309" s="8">
        <v>45869</v>
      </c>
      <c r="H309" s="5">
        <v>50.1</v>
      </c>
      <c r="O309" s="8">
        <v>45869</v>
      </c>
      <c r="P309" s="5">
        <v>47.1</v>
      </c>
      <c r="Y309" s="8">
        <v>45869</v>
      </c>
      <c r="Z309" s="5">
        <v>15.9</v>
      </c>
      <c r="AA309" s="8">
        <v>45869</v>
      </c>
      <c r="AB309" s="5">
        <v>-20</v>
      </c>
      <c r="AE309" s="8">
        <v>45869</v>
      </c>
      <c r="AF309" s="5">
        <v>61.7</v>
      </c>
      <c r="AG309" s="8">
        <v>45869</v>
      </c>
      <c r="AH309" s="5">
        <v>97.2</v>
      </c>
      <c r="AK309" s="8">
        <v>45869</v>
      </c>
      <c r="AL309" s="5">
        <v>73</v>
      </c>
      <c r="AM309" s="8">
        <v>45869</v>
      </c>
      <c r="AN309" s="5">
        <v>156983</v>
      </c>
      <c r="AQ309" s="8">
        <v>45869</v>
      </c>
      <c r="AR309" s="5">
        <v>4.2</v>
      </c>
      <c r="BE309" s="8">
        <v>45869</v>
      </c>
      <c r="BF309" s="5">
        <v>16.41</v>
      </c>
      <c r="BG309" s="8">
        <v>45869</v>
      </c>
      <c r="BH309" s="5">
        <v>16.411000000000001</v>
      </c>
      <c r="CK309" s="8">
        <v>45839</v>
      </c>
      <c r="CL309" s="5">
        <v>1.97</v>
      </c>
      <c r="DM309" s="8">
        <v>45869</v>
      </c>
      <c r="DN309" s="5">
        <v>4.0999999999999996</v>
      </c>
      <c r="DS309" s="8">
        <v>45869</v>
      </c>
      <c r="DT309" s="5">
        <v>56.29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10"/>
  <sheetViews>
    <sheetView topLeftCell="A265" workbookViewId="0">
      <selection activeCell="A309" sqref="A309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_xll.BDH(B2,"BN_SURVEY_AVERAGE","2000-01-01",EOMONTH(TODAY(),1),"cols=2;rows=307")</f>
        <v>36556</v>
      </c>
      <c r="B3" s="5">
        <v>54.7</v>
      </c>
      <c r="C3" s="8">
        <f ca="1">_xll.BDH(D2,"BN_SURVEY_AVERAGE","2000-01-01",EOMONTH(TODAY(),1),"cols=2;rows=55")</f>
        <v>42521</v>
      </c>
      <c r="D3" s="5">
        <v>52.1</v>
      </c>
      <c r="E3" s="8">
        <f ca="1">_xll.BDH(F2,"BN_SURVEY_AVERAGE","2000-01-01",EOMONTH(TODAY(),1),"cols=2;rows=302")</f>
        <v>36707</v>
      </c>
      <c r="F3" s="5">
        <v>67.599999999999994</v>
      </c>
      <c r="G3" s="8">
        <f ca="1">_xll.BDH(H2,"BN_SURVEY_AVERAGE","2000-01-01",EOMONTH(TODAY(),1),"cols=2;rows=211")</f>
        <v>39478</v>
      </c>
      <c r="H3" s="5">
        <v>52.3</v>
      </c>
      <c r="I3" s="8">
        <f ca="1">_xll.BDH(J2,"BN_SURVEY_AVERAGE","2000-01-01",EOMONTH(TODAY(),1),"cols=2;rows=158")</f>
        <v>41090</v>
      </c>
      <c r="J3" s="5">
        <v>52.9</v>
      </c>
      <c r="K3" s="8">
        <f ca="1">_xll.BDH(L2,"BN_SURVEY_AVERAGE","2000-01-01",EOMONTH(TODAY(),1),"cols=2;rows=34")</f>
        <v>44592</v>
      </c>
      <c r="L3" s="5">
        <v>50.8</v>
      </c>
      <c r="M3" s="8">
        <f ca="1">_xll.BDH(N2,"BN_SURVEY_AVERAGE","2000-01-01",EOMONTH(TODAY(),1),"cols=2;rows=136")</f>
        <v>41729</v>
      </c>
      <c r="N3" s="5">
        <v>55.7</v>
      </c>
      <c r="O3" s="8">
        <f ca="1">_xll.BDH(P2,"BN_SURVEY_AVERAGE","2000-01-01",EOMONTH(TODAY(),1),"cols=2;rows=307")</f>
        <v>36556</v>
      </c>
      <c r="P3" s="5">
        <v>55.2</v>
      </c>
      <c r="Q3" s="8">
        <f ca="1">_xll.BDH(R2,"BN_SURVEY_AVERAGE","2000-01-01",EOMONTH(TODAY(),1),"cols=2;rows=274")</f>
        <v>37590</v>
      </c>
      <c r="R3" s="5">
        <v>-5.4</v>
      </c>
      <c r="S3" s="8">
        <f ca="1">_xll.BDH(T2,"BN_SURVEY_AVERAGE","2000-01-01",EOMONTH(TODAY(),1),"cols=2;rows=163")</f>
        <v>40816</v>
      </c>
      <c r="T3" s="5">
        <v>2.33</v>
      </c>
      <c r="U3" s="8">
        <f ca="1">_xll.BDH(V2,"BN_SURVEY_AVERAGE","2000-01-01",EOMONTH(TODAY(),1),"cols=2;rows=198")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_xll.BDH(Z2,"BN_SURVEY_AVERAGE","2000-01-01",EOMONTH(TODAY(),1),"cols=2;rows=307")</f>
        <v>36556</v>
      </c>
      <c r="Z3" s="5">
        <v>11.73</v>
      </c>
      <c r="AA3" s="8">
        <f ca="1">_xll.BDH(AB2,"BN_SURVEY_AVERAGE","2000-01-01",EOMONTH(TODAY(),1),"cols=2;rows=237")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_xll.BDH(AF2,"BN_SURVEY_AVERAGE","2000-01-01",EOMONTH(TODAY(),1),"cols=2;rows=308")</f>
        <v>36556</v>
      </c>
      <c r="AF3" s="5">
        <v>111.3</v>
      </c>
      <c r="AG3" s="8">
        <f ca="1">_xll.BDH(AH2,"BN_SURVEY_AVERAGE","2000-01-01",EOMONTH(TODAY(),1),"cols=2;rows=307")</f>
        <v>36556</v>
      </c>
      <c r="AH3" s="5">
        <v>142.13</v>
      </c>
      <c r="AI3" s="8">
        <f ca="1">_xll.BDH(AJ2,"BN_SURVEY_AVERAGE","2000-01-01",EOMONTH(TODAY(),1),"cols=2;rows=185")</f>
        <v>40237</v>
      </c>
      <c r="AJ3" s="5">
        <v>90.1</v>
      </c>
      <c r="AK3" s="8">
        <f ca="1">_xll.BDH(AL2,"BN_SURVEY_AVERAGE","2000-01-01",EOMONTH(TODAY(),1),"cols=2;rows=307")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_xll.BDH(AP2,"BN_SURVEY_AVERAGE","2000-01-01",EOMONTH(TODAY(),1),"cols=2;rows=226")</f>
        <v>38960</v>
      </c>
      <c r="AP3" s="5">
        <v>123.8</v>
      </c>
      <c r="AQ3" s="8">
        <f ca="1">_xll.BDH(AR2,"BN_SURVEY_AVERAGE","2000-01-01",EOMONTH(TODAY(),1),"cols=2;rows=307")</f>
        <v>36556</v>
      </c>
      <c r="AR3" s="5">
        <v>4</v>
      </c>
      <c r="AS3" s="8">
        <f ca="1">_xll.BDH(AT2,"BN_SURVEY_AVERAGE","2000-01-01",EOMONTH(TODAY(),1),"cols=2;rows=186")</f>
        <v>40237</v>
      </c>
      <c r="AT3" s="5">
        <v>33.700000000000003</v>
      </c>
      <c r="AU3" s="8">
        <f ca="1">_xll.BDH(AV2,"BN_SURVEY_AVERAGE","2000-01-01",EOMONTH(TODAY(),1),"cols=2;rows=265")</f>
        <v>37802</v>
      </c>
      <c r="AV3" s="5">
        <v>0.4</v>
      </c>
      <c r="AW3" s="8">
        <f ca="1">_xll.BDH(AX2,"BN_SURVEY_AVERAGE","2000-01-01",EOMONTH(TODAY(),1),"cols=2;rows=158")</f>
        <v>41060</v>
      </c>
      <c r="AX3" s="5">
        <v>-0.2</v>
      </c>
      <c r="AY3" s="8">
        <f ca="1">_xll.BDH(AZ2,"BN_SURVEY_AVERAGE","2000-01-01",EOMONTH(TODAY(),1),"cols=2;rows=307")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_xll.BDH(BF2,"BN_SURVEY_AVERAGE","2000-01-01",EOMONTH(TODAY(),1),"cols=2;rows=271")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_xll.BDH(BL2,"BN_SURVEY_AVERAGE","2000-01-01",EOMONTH(TODAY(),1),"cols=2;rows=291")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_xll.BDH(BP2,"BN_SURVEY_AVERAGE","2000-01-01",EOMONTH(TODAY(),1),"cols=2;rows=303")</f>
        <v>36556</v>
      </c>
      <c r="BP3" s="5">
        <v>0.4</v>
      </c>
      <c r="BQ3" s="8">
        <f ca="1">_xll.BDH(BR2,"BN_SURVEY_AVERAGE","2000-01-01",EOMONTH(TODAY(),1),"cols=2;rows=307")</f>
        <v>36556</v>
      </c>
      <c r="BR3" s="5">
        <v>1644</v>
      </c>
      <c r="BS3" s="8">
        <f ca="1">_xll.BDH(BT2,"BN_SURVEY_AVERAGE","2000-01-01",EOMONTH(TODAY(),1),"cols=2;rows=272")</f>
        <v>37468</v>
      </c>
      <c r="BT3" s="5">
        <v>1675</v>
      </c>
      <c r="BU3" s="8">
        <f ca="1">_xll.BDH(BV2,"BN_SURVEY_AVERAGE","2000-01-01",EOMONTH(TODAY(),1),"cols=2;rows=231")</f>
        <v>38868</v>
      </c>
      <c r="BV3" s="5">
        <v>-2.0099999999999998</v>
      </c>
      <c r="BW3" s="8">
        <f ca="1">_xll.BDH(BX2,"BN_SURVEY_AVERAGE","2000-01-01",EOMONTH(TODAY(),1),"cols=2;rows=306")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_xll.BDH(CD2,"BN_SURVEY_AVERAGE","2000-01-01",EOMONTH(TODAY(),1),"cols=2;rows=306")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_xll.BDH(CH2,"BN_SURVEY_AVERAGE","2000-01-01",EOMONTH(TODAY(),1),"cols=2;rows=306")</f>
        <v>36556</v>
      </c>
      <c r="CH3" s="5">
        <v>-0.6</v>
      </c>
      <c r="CI3" s="8">
        <f ca="1">_xll.BDH(CJ2,"BN_SURVEY_AVERAGE","2000-01-01",EOMONTH(TODAY(),1),"cols=2;rows=291")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_xll.BDH(CN2,"BN_SURVEY_AVERAGE","2000-01-01",EOMONTH(TODAY(),1),"cols=2;rows=307")</f>
        <v>36556</v>
      </c>
      <c r="CN3" s="5">
        <v>0.3</v>
      </c>
      <c r="CO3" s="8">
        <f ca="1">_xll.BDH(CP2,"BN_SURVEY_AVERAGE","2000-01-01",EOMONTH(TODAY(),1),"cols=2;rows=306")</f>
        <v>36556</v>
      </c>
      <c r="CP3" s="5">
        <v>0.2</v>
      </c>
      <c r="CQ3" s="8">
        <f ca="1">_xll.BDH(CR2,"BN_SURVEY_AVERAGE","2000-01-01",EOMONTH(TODAY(),1),"cols=2;rows=263")</f>
        <v>37652</v>
      </c>
      <c r="CR3" s="5">
        <v>1.9</v>
      </c>
      <c r="CS3" s="8">
        <f ca="1">_xll.BDH(CT2,"BN_SURVEY_AVERAGE","2000-01-01",EOMONTH(TODAY(),1),"cols=2;rows=262")</f>
        <v>37652</v>
      </c>
      <c r="CT3" s="5">
        <v>3.2</v>
      </c>
      <c r="CU3" s="8">
        <f ca="1">_xll.BDH(CV2,"BN_SURVEY_AVERAGE","2000-01-01",EOMONTH(TODAY(),1),"cols=2;rows=250")</f>
        <v>38168</v>
      </c>
      <c r="CV3" s="5">
        <v>1.66</v>
      </c>
      <c r="CW3" s="8">
        <f ca="1">_xll.BDH(CX2,"BN_SURVEY_AVERAGE","2000-01-01",EOMONTH(TODAY(),1),"cols=2;rows=139")</f>
        <v>41670</v>
      </c>
      <c r="CX3" s="5">
        <v>1.2</v>
      </c>
      <c r="CY3" s="8">
        <f ca="1">_xll.BDH(CZ2,"BN_SURVEY_AVERAGE","2000-01-01",EOMONTH(TODAY(),1),"cols=2;rows=139")</f>
        <v>41670</v>
      </c>
      <c r="CZ3" s="5">
        <v>0.1</v>
      </c>
      <c r="DA3" s="8">
        <f ca="1">_xll.BDH(DB2,"BN_SURVEY_AVERAGE","2000-01-01",EOMONTH(TODAY(),1),"cols=2;rows=306")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_xll.BDH(DF2,"BN_SURVEY_AVERAGE","2000-01-01",EOMONTH(TODAY(),1),"cols=2;rows=306")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_xll.BDH(DP2,"BN_SURVEY_AVERAGE","2000-01-01",EOMONTH(TODAY(),1),"cols=2;rows=186")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K31" s="8">
        <v>45716</v>
      </c>
      <c r="L31" s="5">
        <v>50.5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K32" s="8">
        <v>45747</v>
      </c>
      <c r="L32" s="5">
        <v>53.5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K33" s="8">
        <v>45777</v>
      </c>
      <c r="L33" s="5">
        <v>51.1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K34" s="8">
        <v>45808</v>
      </c>
      <c r="L34" s="5">
        <v>52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K35" s="8">
        <v>45838</v>
      </c>
      <c r="L35" s="5">
        <v>53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K36" s="8">
        <v>45869</v>
      </c>
      <c r="L36" s="5">
        <v>54.6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2067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C53" s="8">
        <v>45716</v>
      </c>
      <c r="D53" s="5">
        <v>54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C54" s="8">
        <v>45747</v>
      </c>
      <c r="D54" s="5">
        <v>48.2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C55" s="8">
        <v>45777</v>
      </c>
      <c r="D55" s="5">
        <v>45.4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C56" s="8">
        <v>45838</v>
      </c>
      <c r="D56" s="5">
        <v>48.1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C57" s="8">
        <v>45869</v>
      </c>
      <c r="D57" s="5">
        <v>48.8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9.15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M133" s="8">
        <v>45716</v>
      </c>
      <c r="N133" s="5">
        <v>49.8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M134" s="8">
        <v>45747</v>
      </c>
      <c r="N134" s="5">
        <v>53.8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M135" s="8">
        <v>45777</v>
      </c>
      <c r="N135" s="5">
        <v>51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W135" s="8">
        <v>45688</v>
      </c>
      <c r="CX135" s="5">
        <v>3.3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M136" s="8">
        <v>45808</v>
      </c>
      <c r="N136" s="5">
        <v>52.4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CW136" s="8">
        <v>45716</v>
      </c>
      <c r="CX136" s="5">
        <v>3.2</v>
      </c>
      <c r="CY136" s="8">
        <v>45716</v>
      </c>
      <c r="CZ136" s="5">
        <v>0.3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M137" s="8">
        <v>45838</v>
      </c>
      <c r="N137" s="5">
        <v>53.1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CW137" s="8">
        <v>45747</v>
      </c>
      <c r="CX137" s="5">
        <v>3.3</v>
      </c>
      <c r="CY137" s="8">
        <v>45747</v>
      </c>
      <c r="CZ137" s="5">
        <v>0.1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M138" s="8">
        <v>45869</v>
      </c>
      <c r="N138" s="5">
        <v>55.1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CW138" s="8">
        <v>45777</v>
      </c>
      <c r="CX138" s="5">
        <v>2.4</v>
      </c>
      <c r="CY138" s="8">
        <v>45777</v>
      </c>
      <c r="CZ138" s="5">
        <v>0.2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CW139" s="8">
        <v>45808</v>
      </c>
      <c r="CX139" s="5">
        <v>2.6</v>
      </c>
      <c r="CY139" s="8">
        <v>45808</v>
      </c>
      <c r="CZ139" s="5">
        <v>0.2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CW140" s="8">
        <v>45838</v>
      </c>
      <c r="CX140" s="5">
        <v>2.5</v>
      </c>
      <c r="CY140" s="8">
        <v>45838</v>
      </c>
      <c r="CZ140" s="5">
        <v>0.3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CW141" s="8">
        <v>45869</v>
      </c>
      <c r="CX141" s="5">
        <v>2.6</v>
      </c>
      <c r="CY141" s="8">
        <v>45869</v>
      </c>
      <c r="CZ141" s="5">
        <v>0.2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W154" s="8">
        <v>45688</v>
      </c>
      <c r="AX154" s="5">
        <v>0.1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I155" s="8">
        <v>45716</v>
      </c>
      <c r="J155" s="5">
        <v>51.6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W155" s="8">
        <v>45716</v>
      </c>
      <c r="AX155" s="5">
        <v>0.3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I156" s="8">
        <v>45747</v>
      </c>
      <c r="J156" s="5">
        <v>50.1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W156" s="8">
        <v>45747</v>
      </c>
      <c r="AX156" s="5">
        <v>0.2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I157" s="8">
        <v>45777</v>
      </c>
      <c r="J157" s="5">
        <v>50.4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W157" s="8">
        <v>45777</v>
      </c>
      <c r="AX157" s="5">
        <v>-0.2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I158" s="8">
        <v>45808</v>
      </c>
      <c r="J158" s="5">
        <v>52.3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W158" s="8">
        <v>45808</v>
      </c>
      <c r="AX158" s="5">
        <v>0.1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I159" s="8">
        <v>45838</v>
      </c>
      <c r="J159" s="5">
        <v>51.9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W159" s="8">
        <v>45838</v>
      </c>
      <c r="AX159" s="5">
        <v>-0.1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I160" s="8">
        <v>45869</v>
      </c>
      <c r="J160" s="5">
        <v>50</v>
      </c>
      <c r="O160" s="8">
        <v>41333</v>
      </c>
      <c r="P160" s="5">
        <v>54.3</v>
      </c>
      <c r="Q160" s="8">
        <v>42369</v>
      </c>
      <c r="R160" s="5">
        <v>-7</v>
      </c>
      <c r="S160" s="8">
        <v>45716</v>
      </c>
      <c r="T160" s="5">
        <v>-3.7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W160" s="8">
        <v>45869</v>
      </c>
      <c r="AX160" s="5">
        <v>0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S161" s="8">
        <v>45747</v>
      </c>
      <c r="T161" s="5">
        <v>-5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S162" s="8">
        <v>45777</v>
      </c>
      <c r="T162" s="5">
        <v>-6.25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S163" s="8">
        <v>45808</v>
      </c>
      <c r="T163" s="5">
        <v>-4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S164" s="8">
        <v>45838</v>
      </c>
      <c r="T164" s="5">
        <v>-4.5999999999999996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S165" s="8">
        <v>45869</v>
      </c>
      <c r="T165" s="5">
        <v>-0.86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104.6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I182" s="8">
        <v>45716</v>
      </c>
      <c r="AJ182" s="5">
        <v>100.9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I183" s="8">
        <v>45747</v>
      </c>
      <c r="AJ183" s="5">
        <v>98.4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S183" s="8">
        <v>45716</v>
      </c>
      <c r="AT183" s="5">
        <v>34.200000000000003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  <c r="DO183" s="8">
        <v>45716</v>
      </c>
      <c r="DP183" s="5">
        <v>4.0999999999999996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I184" s="8">
        <v>45777</v>
      </c>
      <c r="AJ184" s="5">
        <v>95.2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S184" s="8">
        <v>45747</v>
      </c>
      <c r="AT184" s="5">
        <v>34.200000000000003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  <c r="DO184" s="8">
        <v>45747</v>
      </c>
      <c r="DP184" s="5">
        <v>4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I185" s="8">
        <v>45808</v>
      </c>
      <c r="AJ185" s="5">
        <v>96.1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S185" s="8">
        <v>45777</v>
      </c>
      <c r="AT185" s="5">
        <v>34.200000000000003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  <c r="DO185" s="8">
        <v>45777</v>
      </c>
      <c r="DP185" s="5">
        <v>3.9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I186" s="8">
        <v>45838</v>
      </c>
      <c r="AJ186" s="5">
        <v>98.7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S186" s="8">
        <v>45808</v>
      </c>
      <c r="AT186" s="5">
        <v>34.299999999999997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  <c r="DO186" s="8">
        <v>45808</v>
      </c>
      <c r="DP186" s="5">
        <v>3.7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I187" s="8">
        <v>45869</v>
      </c>
      <c r="AJ187" s="5">
        <v>98.6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S187" s="8">
        <v>45838</v>
      </c>
      <c r="AT187" s="5">
        <v>34.299999999999997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  <c r="DO187" s="8">
        <v>45838</v>
      </c>
      <c r="DP187" s="5">
        <v>3.8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S188" s="8">
        <v>45869</v>
      </c>
      <c r="AT188" s="5">
        <v>34.200000000000003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  <c r="DO188" s="8">
        <v>45869</v>
      </c>
      <c r="DP188" s="5">
        <v>3.8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U195" s="8">
        <v>45716</v>
      </c>
      <c r="V195" s="5">
        <v>7.3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U196" s="8">
        <v>45747</v>
      </c>
      <c r="V196" s="5">
        <v>-6.1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U197" s="8">
        <v>45777</v>
      </c>
      <c r="V197" s="5">
        <v>-17.2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U198" s="8">
        <v>45808</v>
      </c>
      <c r="V198" s="5">
        <v>-22.5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U199" s="8">
        <v>45838</v>
      </c>
      <c r="V199" s="5">
        <v>-11.3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U200" s="8">
        <v>45869</v>
      </c>
      <c r="V200" s="5">
        <v>-8.4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G208" s="8">
        <v>45716</v>
      </c>
      <c r="H208" s="5">
        <v>52.5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G209" s="8">
        <v>45747</v>
      </c>
      <c r="H209" s="5">
        <v>52.7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G210" s="8">
        <v>45777</v>
      </c>
      <c r="H210" s="5">
        <v>50.2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G211" s="8">
        <v>45808</v>
      </c>
      <c r="H211" s="5">
        <v>51.9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G212" s="8">
        <v>45838</v>
      </c>
      <c r="H212" s="5">
        <v>50.6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G213" s="8">
        <v>45869</v>
      </c>
      <c r="H213" s="5">
        <v>51.5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O223" s="8">
        <v>45716</v>
      </c>
      <c r="AP223" s="5">
        <v>147.80000000000001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O224" s="8">
        <v>45747</v>
      </c>
      <c r="AP224" s="5">
        <v>118.3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O225" s="8">
        <v>45777</v>
      </c>
      <c r="AP225" s="5">
        <v>116.2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O226" s="8">
        <v>45808</v>
      </c>
      <c r="AP226" s="5">
        <v>116.4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O227" s="8">
        <v>45838</v>
      </c>
      <c r="AP227" s="5">
        <v>89.6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U227" s="8">
        <v>45688</v>
      </c>
      <c r="BV227" s="5">
        <v>-2.54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O228" s="8">
        <v>45869</v>
      </c>
      <c r="AP228" s="5">
        <v>80.099999999999994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U228" s="8">
        <v>45716</v>
      </c>
      <c r="BV228" s="5">
        <v>-2.69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U229" s="8">
        <v>45747</v>
      </c>
      <c r="BV229" s="5">
        <v>-2.94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U230" s="8">
        <v>45777</v>
      </c>
      <c r="BV230" s="5">
        <v>2.31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U231" s="8">
        <v>45808</v>
      </c>
      <c r="BV231" s="5">
        <v>-0.91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U232" s="8">
        <v>45838</v>
      </c>
      <c r="BV232" s="5">
        <v>-0.77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U233" s="8">
        <v>45869</v>
      </c>
      <c r="BV233" s="5">
        <v>-0.38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A234" s="8">
        <v>45716</v>
      </c>
      <c r="AB234" s="5">
        <v>-3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A235" s="8">
        <v>45747</v>
      </c>
      <c r="AB235" s="5">
        <v>1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A236" s="8">
        <v>45777</v>
      </c>
      <c r="AB236" s="5">
        <v>-7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A237" s="8">
        <v>45808</v>
      </c>
      <c r="AB237" s="5">
        <v>-8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A238" s="8">
        <v>45838</v>
      </c>
      <c r="AB238" s="5">
        <v>-9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A239" s="8">
        <v>45869</v>
      </c>
      <c r="AB239" s="5">
        <v>-2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CU247" s="8">
        <v>45688</v>
      </c>
      <c r="CV247" s="5">
        <v>2.5918649999999999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CU248" s="8">
        <v>45716</v>
      </c>
      <c r="CV248" s="5">
        <v>2.7159249999999999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CU249" s="8">
        <v>45747</v>
      </c>
      <c r="CV249" s="5">
        <v>2.5773199999999998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CU250" s="8">
        <v>45777</v>
      </c>
      <c r="CV250" s="5">
        <v>2.5398239999999999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CU251" s="8">
        <v>45808</v>
      </c>
      <c r="CV251" s="5">
        <v>2.5867960000000001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CU252" s="8">
        <v>45838</v>
      </c>
      <c r="CV252" s="5">
        <v>2.7171720000000001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3.1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CS259" s="8">
        <v>45716</v>
      </c>
      <c r="CT259" s="5">
        <v>3.2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CQ260" s="8">
        <v>45716</v>
      </c>
      <c r="CR260" s="5">
        <v>2.9</v>
      </c>
      <c r="CS260" s="8">
        <v>45747</v>
      </c>
      <c r="CT260" s="5">
        <v>3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CQ261" s="8">
        <v>45747</v>
      </c>
      <c r="CR261" s="5">
        <v>2.6</v>
      </c>
      <c r="CS261" s="8">
        <v>45777</v>
      </c>
      <c r="CT261" s="5">
        <v>2.8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U262" s="8">
        <v>45688</v>
      </c>
      <c r="AV262" s="5">
        <v>-0.1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CQ262" s="8">
        <v>45777</v>
      </c>
      <c r="CR262" s="5">
        <v>2.4</v>
      </c>
      <c r="CS262" s="8">
        <v>45808</v>
      </c>
      <c r="CT262" s="5">
        <v>2.9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U263" s="8">
        <v>45716</v>
      </c>
      <c r="AV263" s="5">
        <v>0.3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CQ263" s="8">
        <v>45808</v>
      </c>
      <c r="CR263" s="5">
        <v>2.4</v>
      </c>
      <c r="CS263" s="8">
        <v>45838</v>
      </c>
      <c r="CT263" s="5">
        <v>2.9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U264" s="8">
        <v>45747</v>
      </c>
      <c r="AV264" s="5">
        <v>0.1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CQ264" s="8">
        <v>45838</v>
      </c>
      <c r="CR264" s="5">
        <v>2.6</v>
      </c>
      <c r="CS264" s="8">
        <v>45869</v>
      </c>
      <c r="CT264" s="5">
        <v>3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U265" s="8">
        <v>45777</v>
      </c>
      <c r="AV265" s="5">
        <v>0.2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CQ265" s="8">
        <v>45869</v>
      </c>
      <c r="CR265" s="5">
        <v>2.8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U266" s="8">
        <v>45808</v>
      </c>
      <c r="AV266" s="5">
        <v>-0.1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U267" s="8">
        <v>45838</v>
      </c>
      <c r="AV267" s="5">
        <v>-0.1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E268" s="8">
        <v>45716</v>
      </c>
      <c r="BF268" s="5">
        <v>16.12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E269" s="8">
        <v>45747</v>
      </c>
      <c r="BF269" s="5">
        <v>16.23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Q270" s="8">
        <v>45716</v>
      </c>
      <c r="R270" s="5">
        <v>-0.8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E270" s="8">
        <v>45777</v>
      </c>
      <c r="BF270" s="5">
        <v>17.03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Q271" s="8">
        <v>45747</v>
      </c>
      <c r="R271" s="5">
        <v>-1.1000000000000001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E271" s="8">
        <v>45808</v>
      </c>
      <c r="BF271" s="5">
        <v>16.09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Q272" s="8">
        <v>45777</v>
      </c>
      <c r="R272" s="5">
        <v>-14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E272" s="8">
        <v>45838</v>
      </c>
      <c r="BF272" s="5">
        <v>15.37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S272" s="8">
        <v>45716</v>
      </c>
      <c r="BT272" s="5">
        <v>1446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Q273" s="8">
        <v>45808</v>
      </c>
      <c r="R273" s="5">
        <v>-8.4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E273" s="8">
        <v>45869</v>
      </c>
      <c r="BF273" s="5">
        <v>15.76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S273" s="8">
        <v>45777</v>
      </c>
      <c r="BT273" s="5">
        <v>1414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Q274" s="8">
        <v>45838</v>
      </c>
      <c r="R274" s="5">
        <v>-6.3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S274" s="8">
        <v>45808</v>
      </c>
      <c r="BT274" s="5">
        <v>1392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Q275" s="8">
        <v>45869</v>
      </c>
      <c r="R275" s="5">
        <v>-9.1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Q276" s="8">
        <v>45900</v>
      </c>
      <c r="R276" s="5">
        <v>-0.4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-0.2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K288" s="8">
        <v>45716</v>
      </c>
      <c r="BL288" s="5">
        <v>0.6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I288" s="8">
        <v>45688</v>
      </c>
      <c r="CJ288" s="5">
        <v>3.1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K289" s="8">
        <v>45747</v>
      </c>
      <c r="BL289" s="5">
        <v>1.3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I289" s="8">
        <v>45716</v>
      </c>
      <c r="CJ289" s="5">
        <v>0.7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K290" s="8">
        <v>45777</v>
      </c>
      <c r="BL290" s="5">
        <v>0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I290" s="8">
        <v>45747</v>
      </c>
      <c r="CJ290" s="5">
        <v>9.1999999999999993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K291" s="8">
        <v>45808</v>
      </c>
      <c r="BL291" s="5">
        <v>-0.6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I291" s="8">
        <v>45777</v>
      </c>
      <c r="CJ291" s="5">
        <v>-5.9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K292" s="8">
        <v>45838</v>
      </c>
      <c r="BL292" s="5">
        <v>0.1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I292" s="8">
        <v>45808</v>
      </c>
      <c r="CJ292" s="5">
        <v>16.399999999999999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K293" s="8">
        <v>45869</v>
      </c>
      <c r="BL293" s="5">
        <v>0.6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I293" s="8">
        <v>45838</v>
      </c>
      <c r="CJ293" s="5">
        <v>-9.3000000000000007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E299" s="8">
        <v>45716</v>
      </c>
      <c r="F299" s="5">
        <v>58.1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E300" s="8">
        <v>45747</v>
      </c>
      <c r="F300" s="5">
        <v>64.8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O300" s="8">
        <v>45688</v>
      </c>
      <c r="BP300" s="5">
        <v>0.6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E301" s="8">
        <v>45777</v>
      </c>
      <c r="F301" s="5">
        <v>72.400000000000006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O301" s="8">
        <v>45716</v>
      </c>
      <c r="BP301" s="5">
        <v>0.4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E302" s="8">
        <v>45808</v>
      </c>
      <c r="F302" s="5">
        <v>69.7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O302" s="8">
        <v>45747</v>
      </c>
      <c r="BP302" s="5">
        <v>0.5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E303" s="8">
        <v>45838</v>
      </c>
      <c r="F303" s="5">
        <v>69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176</v>
      </c>
      <c r="AQ303" s="8">
        <v>45688</v>
      </c>
      <c r="AR303" s="5">
        <v>4.0999999999999996</v>
      </c>
      <c r="AY303" s="8">
        <v>45688</v>
      </c>
      <c r="AZ303" s="5">
        <v>0.22</v>
      </c>
      <c r="BO303" s="8">
        <v>45777</v>
      </c>
      <c r="BP303" s="5">
        <v>0</v>
      </c>
      <c r="BQ303" s="8">
        <v>45688</v>
      </c>
      <c r="BR303" s="5">
        <v>1385</v>
      </c>
      <c r="BW303" s="8">
        <v>45688</v>
      </c>
      <c r="BX303" s="5">
        <v>675.4</v>
      </c>
      <c r="CC303" s="8">
        <v>45688</v>
      </c>
      <c r="CD303" s="5">
        <v>-119.422</v>
      </c>
      <c r="CG303" s="8">
        <v>45688</v>
      </c>
      <c r="CH303" s="5">
        <v>1.5</v>
      </c>
      <c r="CM303" s="8">
        <v>45688</v>
      </c>
      <c r="CN303" s="5">
        <v>0.3</v>
      </c>
      <c r="CO303" s="8">
        <v>45716</v>
      </c>
      <c r="CP303" s="5">
        <v>0.3</v>
      </c>
      <c r="DA303" s="8">
        <v>45688</v>
      </c>
      <c r="DB303" s="5">
        <v>0.4</v>
      </c>
      <c r="DE303" s="8">
        <v>45688</v>
      </c>
      <c r="DF303" s="5">
        <v>0.1</v>
      </c>
    </row>
    <row r="304" spans="1:110" x14ac:dyDescent="0.2">
      <c r="A304" s="8">
        <v>45716</v>
      </c>
      <c r="B304" s="5">
        <v>50.9</v>
      </c>
      <c r="E304" s="8">
        <v>45869</v>
      </c>
      <c r="F304" s="5">
        <v>69.5</v>
      </c>
      <c r="O304" s="8">
        <v>45716</v>
      </c>
      <c r="P304" s="5">
        <v>40.799999999999997</v>
      </c>
      <c r="Y304" s="8">
        <v>45716</v>
      </c>
      <c r="Z304" s="5">
        <v>15.27</v>
      </c>
      <c r="AE304" s="8">
        <v>45716</v>
      </c>
      <c r="AF304" s="5">
        <v>67.7</v>
      </c>
      <c r="AG304" s="8">
        <v>45716</v>
      </c>
      <c r="AH304" s="5">
        <v>102.59</v>
      </c>
      <c r="AK304" s="8">
        <v>45716</v>
      </c>
      <c r="AL304" s="5">
        <v>158</v>
      </c>
      <c r="AQ304" s="8">
        <v>45716</v>
      </c>
      <c r="AR304" s="5">
        <v>4</v>
      </c>
      <c r="AY304" s="8">
        <v>45716</v>
      </c>
      <c r="AZ304" s="5">
        <v>0.18</v>
      </c>
      <c r="BO304" s="8">
        <v>45808</v>
      </c>
      <c r="BP304" s="5">
        <v>-0.3</v>
      </c>
      <c r="BQ304" s="8">
        <v>45716</v>
      </c>
      <c r="BR304" s="5">
        <v>1381</v>
      </c>
      <c r="BW304" s="8">
        <v>45716</v>
      </c>
      <c r="BX304" s="5">
        <v>679.86</v>
      </c>
      <c r="CC304" s="8">
        <v>45716</v>
      </c>
      <c r="CD304" s="5">
        <v>-122.774</v>
      </c>
      <c r="CG304" s="8">
        <v>45716</v>
      </c>
      <c r="CH304" s="5">
        <v>0.6</v>
      </c>
      <c r="CM304" s="8">
        <v>45716</v>
      </c>
      <c r="CN304" s="5">
        <v>0.3</v>
      </c>
      <c r="CO304" s="8">
        <v>45747</v>
      </c>
      <c r="CP304" s="5">
        <v>0.3</v>
      </c>
      <c r="DA304" s="8">
        <v>45716</v>
      </c>
      <c r="DB304" s="5">
        <v>0.4</v>
      </c>
      <c r="DE304" s="8">
        <v>45716</v>
      </c>
      <c r="DF304" s="5">
        <v>0.5</v>
      </c>
    </row>
    <row r="305" spans="1:110" x14ac:dyDescent="0.2">
      <c r="A305" s="8">
        <v>45747</v>
      </c>
      <c r="B305" s="5">
        <v>49.5</v>
      </c>
      <c r="O305" s="8">
        <v>45747</v>
      </c>
      <c r="P305" s="5">
        <v>44.1</v>
      </c>
      <c r="Y305" s="8">
        <v>45747</v>
      </c>
      <c r="Z305" s="5">
        <v>7.89</v>
      </c>
      <c r="AE305" s="8">
        <v>45747</v>
      </c>
      <c r="AF305" s="5">
        <v>57.8</v>
      </c>
      <c r="AG305" s="8">
        <v>45747</v>
      </c>
      <c r="AH305" s="5">
        <v>93.98</v>
      </c>
      <c r="AK305" s="8">
        <v>45747</v>
      </c>
      <c r="AL305" s="5">
        <v>141</v>
      </c>
      <c r="AQ305" s="8">
        <v>45747</v>
      </c>
      <c r="AR305" s="5">
        <v>4.0999999999999996</v>
      </c>
      <c r="AY305" s="8">
        <v>45747</v>
      </c>
      <c r="AZ305" s="5">
        <v>-0.15</v>
      </c>
      <c r="BO305" s="8">
        <v>45838</v>
      </c>
      <c r="BP305" s="5">
        <v>0.2</v>
      </c>
      <c r="BQ305" s="8">
        <v>45747</v>
      </c>
      <c r="BR305" s="5">
        <v>1412</v>
      </c>
      <c r="BW305" s="8">
        <v>45747</v>
      </c>
      <c r="BX305" s="5">
        <v>682.02</v>
      </c>
      <c r="CC305" s="8">
        <v>45747</v>
      </c>
      <c r="CD305" s="5">
        <v>-135.642</v>
      </c>
      <c r="CG305" s="8">
        <v>45747</v>
      </c>
      <c r="CH305" s="5">
        <v>4.3</v>
      </c>
      <c r="CM305" s="8">
        <v>45747</v>
      </c>
      <c r="CN305" s="5">
        <v>0.1</v>
      </c>
      <c r="CO305" s="8">
        <v>45777</v>
      </c>
      <c r="CP305" s="5">
        <v>0.3</v>
      </c>
      <c r="DA305" s="8">
        <v>45747</v>
      </c>
      <c r="DB305" s="5">
        <v>0.4</v>
      </c>
      <c r="DE305" s="8">
        <v>45747</v>
      </c>
      <c r="DF305" s="5">
        <v>0.6</v>
      </c>
    </row>
    <row r="306" spans="1:110" x14ac:dyDescent="0.2">
      <c r="A306" s="8">
        <v>45777</v>
      </c>
      <c r="B306" s="5">
        <v>48</v>
      </c>
      <c r="O306" s="8">
        <v>45777</v>
      </c>
      <c r="P306" s="5">
        <v>45.3</v>
      </c>
      <c r="Y306" s="8">
        <v>45777</v>
      </c>
      <c r="Z306" s="5">
        <v>2.5099999999999998</v>
      </c>
      <c r="AE306" s="8">
        <v>45777</v>
      </c>
      <c r="AF306" s="5">
        <v>50.6</v>
      </c>
      <c r="AG306" s="8">
        <v>45777</v>
      </c>
      <c r="AH306" s="5">
        <v>87.81</v>
      </c>
      <c r="AK306" s="8">
        <v>45777</v>
      </c>
      <c r="AL306" s="5">
        <v>132</v>
      </c>
      <c r="AQ306" s="8">
        <v>45777</v>
      </c>
      <c r="AR306" s="5">
        <v>4.2</v>
      </c>
      <c r="AY306" s="8">
        <v>45777</v>
      </c>
      <c r="AZ306" s="5">
        <v>0.13</v>
      </c>
      <c r="BQ306" s="8">
        <v>45777</v>
      </c>
      <c r="BR306" s="5">
        <v>1363</v>
      </c>
      <c r="BW306" s="8">
        <v>45777</v>
      </c>
      <c r="BX306" s="5">
        <v>694.26</v>
      </c>
      <c r="CC306" s="8">
        <v>45777</v>
      </c>
      <c r="CD306" s="5">
        <v>-68.593999999999994</v>
      </c>
      <c r="CG306" s="8">
        <v>45777</v>
      </c>
      <c r="CH306" s="5">
        <v>-3.3</v>
      </c>
      <c r="CM306" s="8">
        <v>45777</v>
      </c>
      <c r="CN306" s="5">
        <v>0.3</v>
      </c>
      <c r="CO306" s="8">
        <v>45808</v>
      </c>
      <c r="CP306" s="5">
        <v>0.3</v>
      </c>
      <c r="DA306" s="8">
        <v>45777</v>
      </c>
      <c r="DB306" s="5">
        <v>0.3</v>
      </c>
      <c r="DE306" s="8">
        <v>45777</v>
      </c>
      <c r="DF306" s="5">
        <v>0.2</v>
      </c>
    </row>
    <row r="307" spans="1:110" x14ac:dyDescent="0.2">
      <c r="A307" s="8">
        <v>45808</v>
      </c>
      <c r="B307" s="5">
        <v>49.4</v>
      </c>
      <c r="O307" s="8">
        <v>45808</v>
      </c>
      <c r="P307" s="5">
        <v>45.1</v>
      </c>
      <c r="Y307" s="8">
        <v>45808</v>
      </c>
      <c r="Z307" s="5">
        <v>-11.58</v>
      </c>
      <c r="AE307" s="8">
        <v>45808</v>
      </c>
      <c r="AF307" s="5">
        <v>51.8</v>
      </c>
      <c r="AG307" s="8">
        <v>45808</v>
      </c>
      <c r="AH307" s="5">
        <v>87.04</v>
      </c>
      <c r="AK307" s="8">
        <v>45808</v>
      </c>
      <c r="AL307" s="5">
        <v>132</v>
      </c>
      <c r="AQ307" s="8">
        <v>45808</v>
      </c>
      <c r="AR307" s="5">
        <v>4.2</v>
      </c>
      <c r="AY307" s="8">
        <v>45808</v>
      </c>
      <c r="AZ307" s="5">
        <v>0.01</v>
      </c>
      <c r="BQ307" s="8">
        <v>45808</v>
      </c>
      <c r="BR307" s="5">
        <v>1353</v>
      </c>
      <c r="BW307" s="8">
        <v>45808</v>
      </c>
      <c r="BX307" s="5">
        <v>694.47</v>
      </c>
      <c r="CC307" s="8">
        <v>45808</v>
      </c>
      <c r="CD307" s="5">
        <v>-70.83</v>
      </c>
      <c r="CG307" s="8">
        <v>45808</v>
      </c>
      <c r="CH307" s="5">
        <v>7.9</v>
      </c>
      <c r="CM307" s="8">
        <v>45808</v>
      </c>
      <c r="CN307" s="5">
        <v>0.2</v>
      </c>
      <c r="CO307" s="8">
        <v>45838</v>
      </c>
      <c r="CP307" s="5">
        <v>0.3</v>
      </c>
      <c r="DA307" s="8">
        <v>45808</v>
      </c>
      <c r="DB307" s="5">
        <v>0.3</v>
      </c>
      <c r="DE307" s="8">
        <v>45808</v>
      </c>
      <c r="DF307" s="5">
        <v>0.1</v>
      </c>
    </row>
    <row r="308" spans="1:110" x14ac:dyDescent="0.2">
      <c r="A308" s="8">
        <v>45838</v>
      </c>
      <c r="B308" s="5">
        <v>48.8</v>
      </c>
      <c r="O308" s="8">
        <v>45838</v>
      </c>
      <c r="P308" s="5">
        <v>43.1</v>
      </c>
      <c r="Y308" s="8">
        <v>45838</v>
      </c>
      <c r="Z308" s="5">
        <v>-2.4500000000000002</v>
      </c>
      <c r="AE308" s="8">
        <v>45838</v>
      </c>
      <c r="AF308" s="5">
        <v>60.2</v>
      </c>
      <c r="AG308" s="8">
        <v>45838</v>
      </c>
      <c r="AH308" s="5">
        <v>99.51</v>
      </c>
      <c r="AK308" s="8">
        <v>45838</v>
      </c>
      <c r="AL308" s="5">
        <v>108</v>
      </c>
      <c r="AQ308" s="8">
        <v>45838</v>
      </c>
      <c r="AR308" s="5">
        <v>4.3</v>
      </c>
      <c r="AY308" s="8">
        <v>45838</v>
      </c>
      <c r="AZ308" s="5">
        <v>7.0000000000000007E-2</v>
      </c>
      <c r="BQ308" s="8">
        <v>45838</v>
      </c>
      <c r="BR308" s="5">
        <v>1289</v>
      </c>
      <c r="BW308" s="8">
        <v>45838</v>
      </c>
      <c r="BX308" s="5">
        <v>646.41</v>
      </c>
      <c r="CC308" s="8">
        <v>45838</v>
      </c>
      <c r="CD308" s="5">
        <v>-61.887</v>
      </c>
      <c r="CG308" s="8">
        <v>45838</v>
      </c>
      <c r="CH308" s="5">
        <v>-4.8</v>
      </c>
      <c r="CM308" s="8">
        <v>45838</v>
      </c>
      <c r="CN308" s="5">
        <v>0.3</v>
      </c>
      <c r="CO308" s="8">
        <v>45869</v>
      </c>
      <c r="CP308" s="5">
        <v>0.3</v>
      </c>
      <c r="DA308" s="8">
        <v>45838</v>
      </c>
      <c r="DB308" s="5">
        <v>0.2</v>
      </c>
      <c r="DE308" s="8">
        <v>45838</v>
      </c>
      <c r="DF308" s="5">
        <v>0.4</v>
      </c>
    </row>
    <row r="309" spans="1:110" x14ac:dyDescent="0.2">
      <c r="A309" s="8">
        <v>45869</v>
      </c>
      <c r="B309" s="5">
        <v>49.5</v>
      </c>
      <c r="O309" s="8">
        <v>45869</v>
      </c>
      <c r="P309" s="5">
        <v>41.8</v>
      </c>
      <c r="Y309" s="8">
        <v>45869</v>
      </c>
      <c r="Z309" s="5">
        <v>-1.75</v>
      </c>
      <c r="AE309" s="8">
        <v>45869</v>
      </c>
      <c r="AF309" s="5">
        <v>62</v>
      </c>
      <c r="AG309" s="8">
        <v>45869</v>
      </c>
      <c r="AH309" s="5">
        <v>95.61</v>
      </c>
      <c r="AK309" s="8">
        <v>45869</v>
      </c>
      <c r="AL309" s="5">
        <v>107</v>
      </c>
      <c r="AQ309" s="8">
        <v>45869</v>
      </c>
      <c r="AR309" s="5">
        <v>4.2</v>
      </c>
      <c r="AY309" s="8">
        <v>45869</v>
      </c>
      <c r="AZ309" s="5">
        <v>-0.01</v>
      </c>
      <c r="BQ309" s="8">
        <v>45869</v>
      </c>
      <c r="BR309" s="5">
        <v>1297</v>
      </c>
      <c r="CM309" s="8">
        <v>45869</v>
      </c>
      <c r="CN309" s="5">
        <v>0.2</v>
      </c>
    </row>
    <row r="310" spans="1:110" x14ac:dyDescent="0.2">
      <c r="AE310" s="8">
        <v>45900</v>
      </c>
      <c r="AF310" s="5">
        <v>61.8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357"/>
  <sheetViews>
    <sheetView topLeftCell="A6637" workbookViewId="0">
      <selection activeCell="O6659" sqref="O6659:P6683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A6551" s="6">
        <v>45693</v>
      </c>
      <c r="B6551" s="5">
        <v>9.1999999999999993</v>
      </c>
      <c r="C6551" s="6">
        <v>43073</v>
      </c>
      <c r="D6551" s="5">
        <v>101.07</v>
      </c>
      <c r="E6551" s="6">
        <v>45693</v>
      </c>
      <c r="F6551" s="5">
        <v>107.57899999999999</v>
      </c>
      <c r="G6551" s="6">
        <v>45693</v>
      </c>
      <c r="H6551" s="5">
        <v>0.78300000000000003</v>
      </c>
      <c r="I6551" s="6">
        <v>45693</v>
      </c>
      <c r="J6551" s="5">
        <v>99.1</v>
      </c>
      <c r="K6551" s="6">
        <v>45693</v>
      </c>
      <c r="L6551" s="5">
        <v>15.77</v>
      </c>
      <c r="M6551" s="6">
        <v>43073</v>
      </c>
      <c r="N6551" s="5">
        <v>48.761299999999999</v>
      </c>
      <c r="O6551" s="6">
        <v>45693</v>
      </c>
      <c r="P6551" s="5">
        <v>28.5</v>
      </c>
    </row>
    <row r="6552" spans="1:16" x14ac:dyDescent="0.2">
      <c r="A6552" s="6">
        <v>45694</v>
      </c>
      <c r="B6552" s="5">
        <v>7.7</v>
      </c>
      <c r="C6552" s="6">
        <v>43074</v>
      </c>
      <c r="D6552" s="5">
        <v>95.44</v>
      </c>
      <c r="E6552" s="6">
        <v>45694</v>
      </c>
      <c r="F6552" s="5">
        <v>107.68899999999999</v>
      </c>
      <c r="G6552" s="6">
        <v>45694</v>
      </c>
      <c r="H6552" s="5">
        <v>0.80800000000000005</v>
      </c>
      <c r="I6552" s="6">
        <v>45694</v>
      </c>
      <c r="J6552" s="5">
        <v>99.09</v>
      </c>
      <c r="K6552" s="6">
        <v>45694</v>
      </c>
      <c r="L6552" s="5">
        <v>15.5</v>
      </c>
      <c r="M6552" s="6">
        <v>43074</v>
      </c>
      <c r="N6552" s="5">
        <v>49.237299999999998</v>
      </c>
      <c r="O6552" s="6">
        <v>45694</v>
      </c>
      <c r="P6552" s="5">
        <v>29</v>
      </c>
    </row>
    <row r="6553" spans="1:16" x14ac:dyDescent="0.2">
      <c r="A6553" s="6">
        <v>45695</v>
      </c>
      <c r="B6553" s="5">
        <v>3</v>
      </c>
      <c r="C6553" s="6">
        <v>43075</v>
      </c>
      <c r="D6553" s="5">
        <v>57.79</v>
      </c>
      <c r="E6553" s="6">
        <v>45695</v>
      </c>
      <c r="F6553" s="5">
        <v>108.04</v>
      </c>
      <c r="G6553" s="6">
        <v>45695</v>
      </c>
      <c r="H6553" s="5">
        <v>0.76700000000000002</v>
      </c>
      <c r="I6553" s="6">
        <v>45695</v>
      </c>
      <c r="J6553" s="5">
        <v>99.18</v>
      </c>
      <c r="K6553" s="6">
        <v>45695</v>
      </c>
      <c r="L6553" s="5">
        <v>16.54</v>
      </c>
      <c r="M6553" s="6">
        <v>43075</v>
      </c>
      <c r="N6553" s="5">
        <v>49.321800000000003</v>
      </c>
      <c r="O6553" s="6">
        <v>45695</v>
      </c>
      <c r="P6553" s="5">
        <v>21.3</v>
      </c>
    </row>
    <row r="6554" spans="1:16" x14ac:dyDescent="0.2">
      <c r="A6554" s="6">
        <v>45698</v>
      </c>
      <c r="B6554" s="5">
        <v>2.2000000000000002</v>
      </c>
      <c r="C6554" s="6">
        <v>43076</v>
      </c>
      <c r="D6554" s="5">
        <v>40.69</v>
      </c>
      <c r="E6554" s="6">
        <v>45698</v>
      </c>
      <c r="F6554" s="5">
        <v>108.319</v>
      </c>
      <c r="G6554" s="6">
        <v>45698</v>
      </c>
      <c r="H6554" s="5">
        <v>0.80900000000000005</v>
      </c>
      <c r="I6554" s="6">
        <v>45698</v>
      </c>
      <c r="J6554" s="5">
        <v>99.16</v>
      </c>
      <c r="K6554" s="6">
        <v>45698</v>
      </c>
      <c r="L6554" s="5">
        <v>15.81</v>
      </c>
      <c r="M6554" s="6">
        <v>43076</v>
      </c>
      <c r="N6554" s="5">
        <v>49.235799999999998</v>
      </c>
      <c r="O6554" s="6">
        <v>45698</v>
      </c>
      <c r="P6554" s="5">
        <v>20.3</v>
      </c>
    </row>
    <row r="6555" spans="1:16" x14ac:dyDescent="0.2">
      <c r="A6555" s="6">
        <v>45699</v>
      </c>
      <c r="B6555" s="5">
        <v>0.7</v>
      </c>
      <c r="C6555" s="6">
        <v>43077</v>
      </c>
      <c r="D6555" s="5">
        <v>63.52</v>
      </c>
      <c r="E6555" s="6">
        <v>45699</v>
      </c>
      <c r="F6555" s="5">
        <v>107.96299999999999</v>
      </c>
      <c r="G6555" s="6">
        <v>45699</v>
      </c>
      <c r="H6555" s="5">
        <v>0.81100000000000005</v>
      </c>
      <c r="I6555" s="6">
        <v>45699</v>
      </c>
      <c r="J6555" s="5">
        <v>99.16</v>
      </c>
      <c r="K6555" s="6">
        <v>45699</v>
      </c>
      <c r="L6555" s="5">
        <v>16.02</v>
      </c>
      <c r="M6555" s="6">
        <v>43077</v>
      </c>
      <c r="N6555" s="5">
        <v>47.492199999999997</v>
      </c>
      <c r="O6555" s="6">
        <v>45699</v>
      </c>
      <c r="P6555" s="5">
        <v>25.4</v>
      </c>
    </row>
    <row r="6556" spans="1:16" x14ac:dyDescent="0.2">
      <c r="A6556" s="6">
        <v>45700</v>
      </c>
      <c r="B6556" s="5">
        <v>4.0999999999999996</v>
      </c>
      <c r="C6556" s="6">
        <v>43078</v>
      </c>
      <c r="D6556" s="5">
        <v>129.88999999999999</v>
      </c>
      <c r="E6556" s="6">
        <v>45700</v>
      </c>
      <c r="F6556" s="5">
        <v>107.938</v>
      </c>
      <c r="G6556" s="6">
        <v>45700</v>
      </c>
      <c r="H6556" s="5">
        <v>0.81100000000000005</v>
      </c>
      <c r="I6556" s="6">
        <v>45700</v>
      </c>
      <c r="J6556" s="5">
        <v>99.2</v>
      </c>
      <c r="K6556" s="6">
        <v>45700</v>
      </c>
      <c r="L6556" s="5">
        <v>15.89</v>
      </c>
      <c r="M6556" s="6">
        <v>43078</v>
      </c>
      <c r="N6556" s="5">
        <v>47.492199999999997</v>
      </c>
      <c r="O6556" s="6">
        <v>45700</v>
      </c>
      <c r="P6556" s="5">
        <v>30</v>
      </c>
    </row>
    <row r="6557" spans="1:16" x14ac:dyDescent="0.2">
      <c r="A6557" s="6">
        <v>45701</v>
      </c>
      <c r="B6557" s="5">
        <v>4.9000000000000004</v>
      </c>
      <c r="C6557" s="6">
        <v>43079</v>
      </c>
      <c r="D6557" s="5">
        <v>87.45</v>
      </c>
      <c r="E6557" s="6">
        <v>45701</v>
      </c>
      <c r="F6557" s="5">
        <v>107.313</v>
      </c>
      <c r="G6557" s="6">
        <v>45701</v>
      </c>
      <c r="H6557" s="5">
        <v>0.83099999999999996</v>
      </c>
      <c r="I6557" s="6">
        <v>45701</v>
      </c>
      <c r="J6557" s="5">
        <v>99.08</v>
      </c>
      <c r="K6557" s="6">
        <v>45701</v>
      </c>
      <c r="L6557" s="5">
        <v>15.1</v>
      </c>
      <c r="M6557" s="6">
        <v>43079</v>
      </c>
      <c r="N6557" s="5">
        <v>47.492199999999997</v>
      </c>
      <c r="O6557" s="6">
        <v>45701</v>
      </c>
      <c r="P6557" s="5">
        <v>32</v>
      </c>
    </row>
    <row r="6558" spans="1:16" x14ac:dyDescent="0.2">
      <c r="A6558" s="6">
        <v>45702</v>
      </c>
      <c r="B6558" s="5">
        <v>-0.5</v>
      </c>
      <c r="C6558" s="6">
        <v>43080</v>
      </c>
      <c r="D6558" s="5">
        <v>81.459999999999994</v>
      </c>
      <c r="E6558" s="6">
        <v>45702</v>
      </c>
      <c r="F6558" s="5">
        <v>106.71</v>
      </c>
      <c r="G6558" s="6">
        <v>45702</v>
      </c>
      <c r="H6558" s="5">
        <v>0.83799999999999997</v>
      </c>
      <c r="I6558" s="6">
        <v>45702</v>
      </c>
      <c r="J6558" s="5">
        <v>99.04</v>
      </c>
      <c r="K6558" s="6">
        <v>45702</v>
      </c>
      <c r="L6558" s="5">
        <v>14.77</v>
      </c>
      <c r="M6558" s="6">
        <v>43080</v>
      </c>
      <c r="N6558" s="5">
        <v>46.572099999999999</v>
      </c>
      <c r="O6558" s="6">
        <v>45702</v>
      </c>
      <c r="P6558" s="5">
        <v>25.9</v>
      </c>
    </row>
    <row r="6559" spans="1:16" x14ac:dyDescent="0.2">
      <c r="A6559" s="6">
        <v>45705</v>
      </c>
      <c r="B6559" s="5">
        <v>0.2</v>
      </c>
      <c r="C6559" s="6">
        <v>43081</v>
      </c>
      <c r="D6559" s="5">
        <v>66.430000000000007</v>
      </c>
      <c r="E6559" s="6">
        <v>45705</v>
      </c>
      <c r="F6559" s="5">
        <v>106.575</v>
      </c>
      <c r="G6559" s="6">
        <v>45705</v>
      </c>
      <c r="H6559" s="5">
        <v>0.80800000000000005</v>
      </c>
      <c r="I6559" s="6">
        <v>45705</v>
      </c>
      <c r="J6559" s="5">
        <v>99.04</v>
      </c>
      <c r="K6559" s="6">
        <v>45705</v>
      </c>
      <c r="L6559" s="5">
        <v>15.37</v>
      </c>
      <c r="M6559" s="6">
        <v>43081</v>
      </c>
      <c r="N6559" s="5">
        <v>46.746600000000001</v>
      </c>
      <c r="O6559" s="6">
        <v>45705</v>
      </c>
      <c r="P6559" s="5">
        <v>25.4</v>
      </c>
    </row>
    <row r="6560" spans="1:16" x14ac:dyDescent="0.2">
      <c r="A6560" s="6">
        <v>45706</v>
      </c>
      <c r="B6560" s="5">
        <v>0.4</v>
      </c>
      <c r="C6560" s="6">
        <v>43082</v>
      </c>
      <c r="D6560" s="5">
        <v>52.01</v>
      </c>
      <c r="E6560" s="6">
        <v>45706</v>
      </c>
      <c r="F6560" s="5">
        <v>107.054</v>
      </c>
      <c r="G6560" s="6">
        <v>45706</v>
      </c>
      <c r="H6560" s="5">
        <v>0.86</v>
      </c>
      <c r="I6560" s="6">
        <v>45706</v>
      </c>
      <c r="J6560" s="5">
        <v>99.07</v>
      </c>
      <c r="K6560" s="6">
        <v>45706</v>
      </c>
      <c r="L6560" s="5">
        <v>15.35</v>
      </c>
      <c r="M6560" s="6">
        <v>43082</v>
      </c>
      <c r="N6560" s="5">
        <v>45.034799999999997</v>
      </c>
      <c r="O6560" s="6">
        <v>45706</v>
      </c>
      <c r="P6560" s="5">
        <v>25.9</v>
      </c>
    </row>
    <row r="6561" spans="1:16" x14ac:dyDescent="0.2">
      <c r="A6561" s="6">
        <v>45707</v>
      </c>
      <c r="B6561" s="5">
        <v>0.5</v>
      </c>
      <c r="C6561" s="6">
        <v>43083</v>
      </c>
      <c r="D6561" s="5">
        <v>32.590000000000003</v>
      </c>
      <c r="E6561" s="6">
        <v>45707</v>
      </c>
      <c r="F6561" s="5">
        <v>107.173</v>
      </c>
      <c r="G6561" s="6">
        <v>45707</v>
      </c>
      <c r="H6561" s="5">
        <v>0.84899999999999998</v>
      </c>
      <c r="I6561" s="6">
        <v>45707</v>
      </c>
      <c r="J6561" s="5">
        <v>99.07</v>
      </c>
      <c r="K6561" s="6">
        <v>45707</v>
      </c>
      <c r="L6561" s="5">
        <v>15.27</v>
      </c>
      <c r="M6561" s="6">
        <v>43083</v>
      </c>
      <c r="N6561" s="5">
        <v>44.835700000000003</v>
      </c>
      <c r="O6561" s="6">
        <v>45707</v>
      </c>
      <c r="P6561" s="5">
        <v>25.9</v>
      </c>
    </row>
    <row r="6562" spans="1:16" x14ac:dyDescent="0.2">
      <c r="A6562" s="6">
        <v>45708</v>
      </c>
      <c r="B6562" s="5">
        <v>-0.2</v>
      </c>
      <c r="C6562" s="6">
        <v>43084</v>
      </c>
      <c r="D6562" s="5">
        <v>104.84</v>
      </c>
      <c r="E6562" s="6">
        <v>45708</v>
      </c>
      <c r="F6562" s="5">
        <v>106.372</v>
      </c>
      <c r="G6562" s="6">
        <v>45708</v>
      </c>
      <c r="H6562" s="5">
        <v>0.81599999999999995</v>
      </c>
      <c r="I6562" s="6">
        <v>45708</v>
      </c>
      <c r="J6562" s="5">
        <v>99.05</v>
      </c>
      <c r="K6562" s="6">
        <v>45708</v>
      </c>
      <c r="L6562" s="5">
        <v>15.66</v>
      </c>
      <c r="M6562" s="6">
        <v>43084</v>
      </c>
      <c r="N6562" s="5">
        <v>46.433799999999998</v>
      </c>
      <c r="O6562" s="6">
        <v>45708</v>
      </c>
      <c r="P6562" s="5">
        <v>29.2</v>
      </c>
    </row>
    <row r="6563" spans="1:16" x14ac:dyDescent="0.2">
      <c r="A6563" s="6">
        <v>45709</v>
      </c>
      <c r="B6563" s="5">
        <v>-7.8</v>
      </c>
      <c r="C6563" s="6">
        <v>43085</v>
      </c>
      <c r="D6563" s="5">
        <v>95.65</v>
      </c>
      <c r="E6563" s="6">
        <v>45709</v>
      </c>
      <c r="F6563" s="5">
        <v>106.61199999999999</v>
      </c>
      <c r="G6563" s="6">
        <v>45709</v>
      </c>
      <c r="H6563" s="5">
        <v>0.64500000000000002</v>
      </c>
      <c r="I6563" s="6">
        <v>45709</v>
      </c>
      <c r="J6563" s="5">
        <v>99.13</v>
      </c>
      <c r="K6563" s="6">
        <v>45709</v>
      </c>
      <c r="L6563" s="5">
        <v>18.21</v>
      </c>
      <c r="M6563" s="6">
        <v>43085</v>
      </c>
      <c r="N6563" s="5">
        <v>46.433799999999998</v>
      </c>
      <c r="O6563" s="6">
        <v>45709</v>
      </c>
      <c r="P6563" s="5">
        <v>20.3</v>
      </c>
    </row>
    <row r="6564" spans="1:16" x14ac:dyDescent="0.2">
      <c r="A6564" s="6">
        <v>45712</v>
      </c>
      <c r="B6564" s="5">
        <v>-5.5</v>
      </c>
      <c r="C6564" s="6">
        <v>43086</v>
      </c>
      <c r="D6564" s="5">
        <v>141.38</v>
      </c>
      <c r="E6564" s="6">
        <v>45712</v>
      </c>
      <c r="F6564" s="5">
        <v>106.596</v>
      </c>
      <c r="G6564" s="6">
        <v>45712</v>
      </c>
      <c r="H6564" s="5">
        <v>0.59699999999999998</v>
      </c>
      <c r="I6564" s="6">
        <v>45712</v>
      </c>
      <c r="J6564" s="5">
        <v>99.15</v>
      </c>
      <c r="K6564" s="6">
        <v>45712</v>
      </c>
      <c r="L6564" s="5">
        <v>18.98</v>
      </c>
      <c r="M6564" s="6">
        <v>43086</v>
      </c>
      <c r="N6564" s="5">
        <v>46.433799999999998</v>
      </c>
      <c r="O6564" s="6">
        <v>45712</v>
      </c>
      <c r="P6564" s="5">
        <v>21.2</v>
      </c>
    </row>
    <row r="6565" spans="1:16" x14ac:dyDescent="0.2">
      <c r="A6565" s="6">
        <v>45713</v>
      </c>
      <c r="B6565" s="5">
        <v>-7.7</v>
      </c>
      <c r="C6565" s="6">
        <v>43087</v>
      </c>
      <c r="D6565" s="5">
        <v>94.77</v>
      </c>
      <c r="E6565" s="6">
        <v>45713</v>
      </c>
      <c r="F6565" s="5">
        <v>106.30800000000001</v>
      </c>
      <c r="G6565" s="6">
        <v>45713</v>
      </c>
      <c r="H6565" s="5">
        <v>0.53800000000000003</v>
      </c>
      <c r="I6565" s="6">
        <v>45713</v>
      </c>
      <c r="J6565" s="5">
        <v>99.13</v>
      </c>
      <c r="K6565" s="6">
        <v>45713</v>
      </c>
      <c r="L6565" s="5">
        <v>19.43</v>
      </c>
      <c r="M6565" s="6">
        <v>43087</v>
      </c>
      <c r="N6565" s="5">
        <v>46.727499999999999</v>
      </c>
      <c r="O6565" s="6">
        <v>45713</v>
      </c>
      <c r="P6565" s="5">
        <v>16</v>
      </c>
    </row>
    <row r="6566" spans="1:16" x14ac:dyDescent="0.2">
      <c r="A6566" s="6">
        <v>45714</v>
      </c>
      <c r="B6566" s="5">
        <v>-8.5</v>
      </c>
      <c r="C6566" s="6">
        <v>43088</v>
      </c>
      <c r="D6566" s="5">
        <v>82.4</v>
      </c>
      <c r="E6566" s="6">
        <v>45714</v>
      </c>
      <c r="F6566" s="5">
        <v>106.416</v>
      </c>
      <c r="G6566" s="6">
        <v>45714</v>
      </c>
      <c r="H6566" s="5">
        <v>0.54200000000000004</v>
      </c>
      <c r="I6566" s="6">
        <v>45714</v>
      </c>
      <c r="J6566" s="5">
        <v>99.12</v>
      </c>
      <c r="K6566" s="6">
        <v>45714</v>
      </c>
      <c r="L6566" s="5">
        <v>19.100000000000001</v>
      </c>
      <c r="M6566" s="6">
        <v>43088</v>
      </c>
      <c r="N6566" s="5">
        <v>48.957700000000003</v>
      </c>
      <c r="O6566" s="6">
        <v>45714</v>
      </c>
      <c r="P6566" s="5">
        <v>15.5</v>
      </c>
    </row>
    <row r="6567" spans="1:16" x14ac:dyDescent="0.2">
      <c r="A6567" s="6">
        <v>45715</v>
      </c>
      <c r="B6567" s="5">
        <v>-10.7</v>
      </c>
      <c r="C6567" s="6">
        <v>43089</v>
      </c>
      <c r="D6567" s="5">
        <v>57.2</v>
      </c>
      <c r="E6567" s="6">
        <v>45715</v>
      </c>
      <c r="F6567" s="5">
        <v>107.244</v>
      </c>
      <c r="G6567" s="6">
        <v>45715</v>
      </c>
      <c r="H6567" s="5">
        <v>0.43</v>
      </c>
      <c r="I6567" s="6">
        <v>45715</v>
      </c>
      <c r="J6567" s="5">
        <v>99.26</v>
      </c>
      <c r="K6567" s="6">
        <v>45715</v>
      </c>
      <c r="L6567" s="5">
        <v>21.13</v>
      </c>
      <c r="M6567" s="6">
        <v>43089</v>
      </c>
      <c r="N6567" s="5">
        <v>49.953899999999997</v>
      </c>
      <c r="O6567" s="6">
        <v>45715</v>
      </c>
      <c r="P6567" s="5">
        <v>15</v>
      </c>
    </row>
    <row r="6568" spans="1:16" x14ac:dyDescent="0.2">
      <c r="A6568" s="6">
        <v>45716</v>
      </c>
      <c r="B6568" s="5">
        <v>-16.5</v>
      </c>
      <c r="C6568" s="6">
        <v>43090</v>
      </c>
      <c r="D6568" s="5">
        <v>92.94</v>
      </c>
      <c r="E6568" s="6">
        <v>45716</v>
      </c>
      <c r="F6568" s="5">
        <v>107.614</v>
      </c>
      <c r="G6568" s="6">
        <v>45716</v>
      </c>
      <c r="H6568" s="5">
        <v>0.47899999999999998</v>
      </c>
      <c r="I6568" s="6">
        <v>45716</v>
      </c>
      <c r="J6568" s="5">
        <v>99.19</v>
      </c>
      <c r="K6568" s="6">
        <v>45716</v>
      </c>
      <c r="L6568" s="5">
        <v>19.63</v>
      </c>
      <c r="M6568" s="6">
        <v>43090</v>
      </c>
      <c r="N6568" s="5">
        <v>51.603499999999997</v>
      </c>
      <c r="O6568" s="6">
        <v>45716</v>
      </c>
      <c r="P6568" s="5">
        <v>5</v>
      </c>
    </row>
    <row r="6569" spans="1:16" x14ac:dyDescent="0.2">
      <c r="A6569" s="6">
        <v>45719</v>
      </c>
      <c r="B6569" s="5">
        <v>-12.2</v>
      </c>
      <c r="C6569" s="6">
        <v>43091</v>
      </c>
      <c r="D6569" s="5">
        <v>72.69</v>
      </c>
      <c r="E6569" s="6">
        <v>45719</v>
      </c>
      <c r="F6569" s="5">
        <v>106.747</v>
      </c>
      <c r="G6569" s="6">
        <v>45719</v>
      </c>
      <c r="H6569" s="5">
        <v>0.28799999999999998</v>
      </c>
      <c r="I6569" s="6">
        <v>45719</v>
      </c>
      <c r="J6569" s="5">
        <v>99.25</v>
      </c>
      <c r="K6569" s="6">
        <v>45719</v>
      </c>
      <c r="L6569" s="5">
        <v>22.78</v>
      </c>
      <c r="M6569" s="6">
        <v>43091</v>
      </c>
      <c r="N6569" s="5">
        <v>50.380299999999998</v>
      </c>
      <c r="O6569" s="6">
        <v>45719</v>
      </c>
      <c r="P6569" s="5">
        <v>18.8</v>
      </c>
    </row>
    <row r="6570" spans="1:16" x14ac:dyDescent="0.2">
      <c r="A6570" s="6">
        <v>45720</v>
      </c>
      <c r="B6570" s="5">
        <v>-11.9</v>
      </c>
      <c r="C6570" s="6">
        <v>43092</v>
      </c>
      <c r="D6570" s="5">
        <v>133.94</v>
      </c>
      <c r="E6570" s="6">
        <v>45720</v>
      </c>
      <c r="F6570" s="5">
        <v>105.74299999999999</v>
      </c>
      <c r="G6570" s="6">
        <v>45720</v>
      </c>
      <c r="H6570" s="5">
        <v>0.28799999999999998</v>
      </c>
      <c r="I6570" s="6">
        <v>45720</v>
      </c>
      <c r="J6570" s="5">
        <v>99.32</v>
      </c>
      <c r="K6570" s="6">
        <v>45720</v>
      </c>
      <c r="L6570" s="5">
        <v>23.51</v>
      </c>
      <c r="M6570" s="6">
        <v>43092</v>
      </c>
      <c r="N6570" s="5">
        <v>50.380299999999998</v>
      </c>
      <c r="O6570" s="6">
        <v>45720</v>
      </c>
      <c r="P6570" s="5">
        <v>18.600000000000001</v>
      </c>
    </row>
    <row r="6571" spans="1:16" x14ac:dyDescent="0.2">
      <c r="A6571" s="6">
        <v>45721</v>
      </c>
      <c r="B6571" s="5">
        <v>-9.8000000000000007</v>
      </c>
      <c r="C6571" s="6">
        <v>43093</v>
      </c>
      <c r="D6571" s="5">
        <v>158.85</v>
      </c>
      <c r="E6571" s="6">
        <v>45721</v>
      </c>
      <c r="F6571" s="5">
        <v>104.276</v>
      </c>
      <c r="G6571" s="6">
        <v>45721</v>
      </c>
      <c r="H6571" s="5">
        <v>0.38700000000000001</v>
      </c>
      <c r="I6571" s="6">
        <v>45721</v>
      </c>
      <c r="J6571" s="5">
        <v>99.22</v>
      </c>
      <c r="K6571" s="6">
        <v>45721</v>
      </c>
      <c r="L6571" s="5">
        <v>21.93</v>
      </c>
      <c r="M6571" s="6">
        <v>43093</v>
      </c>
      <c r="N6571" s="5">
        <v>50.380299999999998</v>
      </c>
      <c r="O6571" s="6">
        <v>45721</v>
      </c>
      <c r="P6571" s="5">
        <v>37.5</v>
      </c>
    </row>
    <row r="6572" spans="1:16" x14ac:dyDescent="0.2">
      <c r="A6572" s="6">
        <v>45722</v>
      </c>
      <c r="B6572" s="5">
        <v>-6.2</v>
      </c>
      <c r="C6572" s="6">
        <v>43094</v>
      </c>
      <c r="D6572" s="5">
        <v>101.81</v>
      </c>
      <c r="E6572" s="6">
        <v>45722</v>
      </c>
      <c r="F6572" s="5">
        <v>104.062</v>
      </c>
      <c r="G6572" s="6">
        <v>45722</v>
      </c>
      <c r="H6572" s="5">
        <v>0.192</v>
      </c>
      <c r="I6572" s="6">
        <v>45722</v>
      </c>
      <c r="J6572" s="5">
        <v>99.31</v>
      </c>
      <c r="K6572" s="6">
        <v>45722</v>
      </c>
      <c r="L6572" s="5">
        <v>24.87</v>
      </c>
      <c r="M6572" s="6">
        <v>43094</v>
      </c>
      <c r="N6572" s="5">
        <v>50.380299999999998</v>
      </c>
      <c r="O6572" s="6">
        <v>45722</v>
      </c>
      <c r="P6572" s="5">
        <v>37.700000000000003</v>
      </c>
    </row>
    <row r="6573" spans="1:16" x14ac:dyDescent="0.2">
      <c r="A6573" s="6">
        <v>45723</v>
      </c>
      <c r="B6573" s="5">
        <v>-7.4</v>
      </c>
      <c r="C6573" s="6">
        <v>43095</v>
      </c>
      <c r="D6573" s="5">
        <v>106.31</v>
      </c>
      <c r="E6573" s="6">
        <v>45723</v>
      </c>
      <c r="F6573" s="5">
        <v>103.83799999999999</v>
      </c>
      <c r="G6573" s="6">
        <v>45723</v>
      </c>
      <c r="H6573" s="5">
        <v>0.27</v>
      </c>
      <c r="I6573" s="6">
        <v>45723</v>
      </c>
      <c r="J6573" s="5">
        <v>99.3</v>
      </c>
      <c r="K6573" s="6">
        <v>45723</v>
      </c>
      <c r="L6573" s="5">
        <v>23.37</v>
      </c>
      <c r="M6573" s="6">
        <v>43095</v>
      </c>
      <c r="N6573" s="5">
        <v>48.820900000000002</v>
      </c>
      <c r="O6573" s="6">
        <v>45723</v>
      </c>
      <c r="P6573" s="5">
        <v>34.299999999999997</v>
      </c>
    </row>
    <row r="6574" spans="1:16" x14ac:dyDescent="0.2">
      <c r="A6574" s="6">
        <v>45726</v>
      </c>
      <c r="B6574" s="5">
        <v>-6.9</v>
      </c>
      <c r="C6574" s="6">
        <v>43096</v>
      </c>
      <c r="D6574" s="5">
        <v>58.44</v>
      </c>
      <c r="E6574" s="6">
        <v>45726</v>
      </c>
      <c r="F6574" s="5">
        <v>103.9</v>
      </c>
      <c r="G6574" s="6">
        <v>45726</v>
      </c>
      <c r="H6574" s="5">
        <v>-0.01</v>
      </c>
      <c r="I6574" s="6">
        <v>45726</v>
      </c>
      <c r="J6574" s="5">
        <v>99.43</v>
      </c>
      <c r="K6574" s="6">
        <v>45726</v>
      </c>
      <c r="L6574" s="5">
        <v>27.86</v>
      </c>
      <c r="M6574" s="6">
        <v>43096</v>
      </c>
      <c r="N6574" s="5">
        <v>47.73</v>
      </c>
      <c r="O6574" s="6">
        <v>45726</v>
      </c>
      <c r="P6574" s="5">
        <v>32.9</v>
      </c>
    </row>
    <row r="6575" spans="1:16" x14ac:dyDescent="0.2">
      <c r="A6575" s="6">
        <v>45727</v>
      </c>
      <c r="B6575" s="5">
        <v>-4.2</v>
      </c>
      <c r="C6575" s="6">
        <v>43097</v>
      </c>
      <c r="D6575" s="5">
        <v>63.24</v>
      </c>
      <c r="E6575" s="6">
        <v>45727</v>
      </c>
      <c r="F6575" s="5">
        <v>103.419</v>
      </c>
      <c r="G6575" s="6">
        <v>45727</v>
      </c>
      <c r="H6575" s="5">
        <v>3.2000000000000001E-2</v>
      </c>
      <c r="I6575" s="6">
        <v>45727</v>
      </c>
      <c r="J6575" s="5">
        <v>99.47</v>
      </c>
      <c r="K6575" s="6">
        <v>45727</v>
      </c>
      <c r="L6575" s="5">
        <v>26.92</v>
      </c>
      <c r="M6575" s="6">
        <v>43097</v>
      </c>
      <c r="N6575" s="5">
        <v>46.193800000000003</v>
      </c>
      <c r="O6575" s="6">
        <v>45727</v>
      </c>
      <c r="P6575" s="5">
        <v>30.5</v>
      </c>
    </row>
    <row r="6576" spans="1:16" x14ac:dyDescent="0.2">
      <c r="A6576" s="6">
        <v>45728</v>
      </c>
      <c r="B6576" s="5">
        <v>-8</v>
      </c>
      <c r="C6576" s="6">
        <v>43098</v>
      </c>
      <c r="D6576" s="5">
        <v>146.43</v>
      </c>
      <c r="E6576" s="6">
        <v>45728</v>
      </c>
      <c r="F6576" s="5">
        <v>103.61199999999999</v>
      </c>
      <c r="G6576" s="6">
        <v>45728</v>
      </c>
      <c r="H6576" s="5">
        <v>0.11799999999999999</v>
      </c>
      <c r="I6576" s="6">
        <v>45728</v>
      </c>
      <c r="J6576" s="5">
        <v>99.47</v>
      </c>
      <c r="K6576" s="6">
        <v>45728</v>
      </c>
      <c r="L6576" s="5">
        <v>24.23</v>
      </c>
      <c r="M6576" s="6">
        <v>43098</v>
      </c>
      <c r="N6576" s="5">
        <v>46.596200000000003</v>
      </c>
      <c r="O6576" s="6">
        <v>45728</v>
      </c>
      <c r="P6576" s="5">
        <v>26.9</v>
      </c>
    </row>
    <row r="6577" spans="1:16" x14ac:dyDescent="0.2">
      <c r="A6577" s="6">
        <v>45729</v>
      </c>
      <c r="B6577" s="5">
        <v>-6.2</v>
      </c>
      <c r="C6577" s="6">
        <v>43099</v>
      </c>
      <c r="D6577" s="5">
        <v>45.33</v>
      </c>
      <c r="E6577" s="6">
        <v>45729</v>
      </c>
      <c r="F6577" s="5">
        <v>103.828</v>
      </c>
      <c r="G6577" s="6">
        <v>45729</v>
      </c>
      <c r="H6577" s="5">
        <v>1.9E-2</v>
      </c>
      <c r="I6577" s="6">
        <v>45729</v>
      </c>
      <c r="J6577" s="5">
        <v>99.53</v>
      </c>
      <c r="K6577" s="6">
        <v>45729</v>
      </c>
      <c r="L6577" s="5">
        <v>24.66</v>
      </c>
      <c r="M6577" s="6">
        <v>43099</v>
      </c>
      <c r="N6577" s="5">
        <v>46.596200000000003</v>
      </c>
      <c r="O6577" s="6">
        <v>45729</v>
      </c>
      <c r="P6577" s="5">
        <v>27.5</v>
      </c>
    </row>
    <row r="6578" spans="1:16" x14ac:dyDescent="0.2">
      <c r="A6578" s="6">
        <v>45730</v>
      </c>
      <c r="B6578" s="5">
        <v>-9.6999999999999993</v>
      </c>
      <c r="C6578" s="6">
        <v>43100</v>
      </c>
      <c r="D6578" s="5">
        <v>174.9</v>
      </c>
      <c r="E6578" s="6">
        <v>45730</v>
      </c>
      <c r="F6578" s="5">
        <v>103.718</v>
      </c>
      <c r="G6578" s="6">
        <v>45730</v>
      </c>
      <c r="H6578" s="5">
        <v>0.2</v>
      </c>
      <c r="I6578" s="6">
        <v>45730</v>
      </c>
      <c r="J6578" s="5">
        <v>99.42</v>
      </c>
      <c r="K6578" s="6">
        <v>45730</v>
      </c>
      <c r="L6578" s="5">
        <v>21.77</v>
      </c>
      <c r="M6578" s="6">
        <v>43100</v>
      </c>
      <c r="N6578" s="5">
        <v>46.596200000000003</v>
      </c>
      <c r="O6578" s="6">
        <v>45730</v>
      </c>
      <c r="P6578" s="5">
        <v>17.3</v>
      </c>
    </row>
    <row r="6579" spans="1:16" x14ac:dyDescent="0.2">
      <c r="A6579" s="6">
        <v>45733</v>
      </c>
      <c r="B6579" s="5">
        <v>-13.7</v>
      </c>
      <c r="C6579" s="6">
        <v>43101</v>
      </c>
      <c r="D6579" s="5">
        <v>178.3</v>
      </c>
      <c r="E6579" s="6">
        <v>45733</v>
      </c>
      <c r="F6579" s="5">
        <v>103.37</v>
      </c>
      <c r="G6579" s="6">
        <v>45733</v>
      </c>
      <c r="H6579" s="5">
        <v>0.26500000000000001</v>
      </c>
      <c r="I6579" s="6">
        <v>45733</v>
      </c>
      <c r="J6579" s="5">
        <v>99.35</v>
      </c>
      <c r="K6579" s="6">
        <v>45733</v>
      </c>
      <c r="L6579" s="5">
        <v>20.51</v>
      </c>
      <c r="M6579" s="6">
        <v>43101</v>
      </c>
      <c r="N6579" s="5">
        <v>46.596200000000003</v>
      </c>
      <c r="O6579" s="6">
        <v>45733</v>
      </c>
      <c r="P6579" s="5">
        <v>11.8</v>
      </c>
    </row>
    <row r="6580" spans="1:16" x14ac:dyDescent="0.2">
      <c r="A6580" s="6">
        <v>45734</v>
      </c>
      <c r="B6580" s="5">
        <v>-7.3</v>
      </c>
      <c r="C6580" s="6">
        <v>43102</v>
      </c>
      <c r="D6580" s="5">
        <v>111.2</v>
      </c>
      <c r="E6580" s="6">
        <v>45734</v>
      </c>
      <c r="F6580" s="5">
        <v>103.244</v>
      </c>
      <c r="G6580" s="6">
        <v>45734</v>
      </c>
      <c r="H6580" s="5">
        <v>0.19500000000000001</v>
      </c>
      <c r="I6580" s="6">
        <v>45734</v>
      </c>
      <c r="J6580" s="5">
        <v>99.4</v>
      </c>
      <c r="K6580" s="6">
        <v>45734</v>
      </c>
      <c r="L6580" s="5">
        <v>21.7</v>
      </c>
      <c r="M6580" s="6">
        <v>43102</v>
      </c>
      <c r="N6580" s="5">
        <v>49.171999999999997</v>
      </c>
      <c r="O6580" s="6">
        <v>45734</v>
      </c>
      <c r="P6580" s="5">
        <v>17.2</v>
      </c>
    </row>
    <row r="6581" spans="1:16" x14ac:dyDescent="0.2">
      <c r="A6581" s="6">
        <v>45735</v>
      </c>
      <c r="B6581" s="5">
        <v>-6.9</v>
      </c>
      <c r="C6581" s="6">
        <v>43103</v>
      </c>
      <c r="D6581" s="5">
        <v>52.45</v>
      </c>
      <c r="E6581" s="6">
        <v>45735</v>
      </c>
      <c r="F6581" s="5">
        <v>103.428</v>
      </c>
      <c r="G6581" s="6">
        <v>45735</v>
      </c>
      <c r="H6581" s="5">
        <v>0.26700000000000002</v>
      </c>
      <c r="I6581" s="6">
        <v>45735</v>
      </c>
      <c r="J6581" s="5">
        <v>99.33</v>
      </c>
      <c r="K6581" s="6">
        <v>45735</v>
      </c>
      <c r="L6581" s="5">
        <v>19.899999999999999</v>
      </c>
      <c r="M6581" s="6">
        <v>43103</v>
      </c>
      <c r="N6581" s="5">
        <v>47.604300000000002</v>
      </c>
      <c r="O6581" s="6">
        <v>45735</v>
      </c>
      <c r="P6581" s="5">
        <v>16.8</v>
      </c>
    </row>
    <row r="6582" spans="1:16" x14ac:dyDescent="0.2">
      <c r="A6582" s="6">
        <v>45736</v>
      </c>
      <c r="B6582" s="5">
        <v>-5.3</v>
      </c>
      <c r="C6582" s="6">
        <v>43104</v>
      </c>
      <c r="D6582" s="5">
        <v>243.48</v>
      </c>
      <c r="E6582" s="6">
        <v>45736</v>
      </c>
      <c r="F6582" s="5">
        <v>103.851</v>
      </c>
      <c r="G6582" s="6">
        <v>45736</v>
      </c>
      <c r="H6582" s="5">
        <v>0.28000000000000003</v>
      </c>
      <c r="I6582" s="6">
        <v>45736</v>
      </c>
      <c r="J6582" s="5">
        <v>99.37</v>
      </c>
      <c r="K6582" s="6">
        <v>45736</v>
      </c>
      <c r="L6582" s="5">
        <v>19.8</v>
      </c>
      <c r="M6582" s="6">
        <v>43104</v>
      </c>
      <c r="N6582" s="5">
        <v>47.381999999999998</v>
      </c>
      <c r="O6582" s="6">
        <v>45736</v>
      </c>
      <c r="P6582" s="5">
        <v>18.100000000000001</v>
      </c>
    </row>
    <row r="6583" spans="1:16" x14ac:dyDescent="0.2">
      <c r="A6583" s="6">
        <v>45737</v>
      </c>
      <c r="B6583" s="5">
        <v>-5.0999999999999996</v>
      </c>
      <c r="C6583" s="6">
        <v>43105</v>
      </c>
      <c r="D6583" s="5">
        <v>108.68</v>
      </c>
      <c r="E6583" s="6">
        <v>45737</v>
      </c>
      <c r="F6583" s="5">
        <v>104.08799999999999</v>
      </c>
      <c r="G6583" s="6">
        <v>45737</v>
      </c>
      <c r="H6583" s="5">
        <v>0.30099999999999999</v>
      </c>
      <c r="I6583" s="6">
        <v>45737</v>
      </c>
      <c r="J6583" s="5">
        <v>99.4</v>
      </c>
      <c r="K6583" s="6">
        <v>45737</v>
      </c>
      <c r="L6583" s="5">
        <v>19.28</v>
      </c>
      <c r="M6583" s="6">
        <v>43105</v>
      </c>
      <c r="N6583" s="5">
        <v>46.067700000000002</v>
      </c>
      <c r="O6583" s="6">
        <v>45737</v>
      </c>
      <c r="P6583" s="5">
        <v>17.8</v>
      </c>
    </row>
    <row r="6584" spans="1:16" x14ac:dyDescent="0.2">
      <c r="A6584" s="6">
        <v>45740</v>
      </c>
      <c r="B6584" s="5">
        <v>-2.5</v>
      </c>
      <c r="C6584" s="6">
        <v>43106</v>
      </c>
      <c r="D6584" s="5">
        <v>83.81</v>
      </c>
      <c r="E6584" s="6">
        <v>45740</v>
      </c>
      <c r="F6584" s="5">
        <v>104.262</v>
      </c>
      <c r="G6584" s="6">
        <v>45740</v>
      </c>
      <c r="H6584" s="5">
        <v>0.44800000000000001</v>
      </c>
      <c r="I6584" s="6">
        <v>45740</v>
      </c>
      <c r="J6584" s="5">
        <v>99.34</v>
      </c>
      <c r="K6584" s="6">
        <v>45740</v>
      </c>
      <c r="L6584" s="5">
        <v>17.48</v>
      </c>
      <c r="M6584" s="6">
        <v>43106</v>
      </c>
      <c r="N6584" s="5">
        <v>46.067700000000002</v>
      </c>
      <c r="O6584" s="6">
        <v>45740</v>
      </c>
      <c r="P6584" s="5">
        <v>17.5</v>
      </c>
    </row>
    <row r="6585" spans="1:16" x14ac:dyDescent="0.2">
      <c r="A6585" s="6">
        <v>45741</v>
      </c>
      <c r="B6585" s="5">
        <v>-4.5999999999999996</v>
      </c>
      <c r="C6585" s="6">
        <v>43107</v>
      </c>
      <c r="D6585" s="5">
        <v>164.82</v>
      </c>
      <c r="E6585" s="6">
        <v>45741</v>
      </c>
      <c r="F6585" s="5">
        <v>104.184</v>
      </c>
      <c r="G6585" s="6">
        <v>45741</v>
      </c>
      <c r="H6585" s="5">
        <v>0.43</v>
      </c>
      <c r="I6585" s="6">
        <v>45741</v>
      </c>
      <c r="J6585" s="5">
        <v>99.32</v>
      </c>
      <c r="K6585" s="6">
        <v>45741</v>
      </c>
      <c r="L6585" s="5">
        <v>17.149999999999999</v>
      </c>
      <c r="M6585" s="6">
        <v>43107</v>
      </c>
      <c r="N6585" s="5">
        <v>46.067700000000002</v>
      </c>
      <c r="O6585" s="6">
        <v>45741</v>
      </c>
      <c r="P6585" s="5">
        <v>11.6</v>
      </c>
    </row>
    <row r="6586" spans="1:16" x14ac:dyDescent="0.2">
      <c r="A6586" s="6">
        <v>45742</v>
      </c>
      <c r="B6586" s="5">
        <v>-1.6</v>
      </c>
      <c r="C6586" s="6">
        <v>43108</v>
      </c>
      <c r="D6586" s="5">
        <v>77.28</v>
      </c>
      <c r="E6586" s="6">
        <v>45742</v>
      </c>
      <c r="F6586" s="5">
        <v>104.547</v>
      </c>
      <c r="G6586" s="6">
        <v>45742</v>
      </c>
      <c r="H6586" s="5">
        <v>0.34</v>
      </c>
      <c r="I6586" s="6">
        <v>45742</v>
      </c>
      <c r="J6586" s="5">
        <v>99.42</v>
      </c>
      <c r="K6586" s="6">
        <v>45742</v>
      </c>
      <c r="L6586" s="5">
        <v>18.329999999999998</v>
      </c>
      <c r="M6586" s="6">
        <v>43108</v>
      </c>
      <c r="N6586" s="5">
        <v>45.898800000000001</v>
      </c>
      <c r="O6586" s="6">
        <v>45742</v>
      </c>
      <c r="P6586" s="5">
        <v>11</v>
      </c>
    </row>
    <row r="6587" spans="1:16" x14ac:dyDescent="0.2">
      <c r="A6587" s="6">
        <v>45743</v>
      </c>
      <c r="B6587" s="5">
        <v>-0.7</v>
      </c>
      <c r="C6587" s="6">
        <v>43109</v>
      </c>
      <c r="D6587" s="5">
        <v>157.58000000000001</v>
      </c>
      <c r="E6587" s="6">
        <v>45743</v>
      </c>
      <c r="F6587" s="5">
        <v>104.33499999999999</v>
      </c>
      <c r="G6587" s="6">
        <v>45743</v>
      </c>
      <c r="H6587" s="5">
        <v>0.30499999999999999</v>
      </c>
      <c r="I6587" s="6">
        <v>45743</v>
      </c>
      <c r="J6587" s="5">
        <v>99.45</v>
      </c>
      <c r="K6587" s="6">
        <v>45743</v>
      </c>
      <c r="L6587" s="5">
        <v>18.690000000000001</v>
      </c>
      <c r="M6587" s="6">
        <v>43109</v>
      </c>
      <c r="N6587" s="5">
        <v>47.286099999999998</v>
      </c>
      <c r="O6587" s="6">
        <v>45743</v>
      </c>
      <c r="P6587" s="5">
        <v>9.8000000000000007</v>
      </c>
    </row>
    <row r="6588" spans="1:16" x14ac:dyDescent="0.2">
      <c r="A6588" s="6">
        <v>45744</v>
      </c>
      <c r="B6588" s="5">
        <v>-3.1</v>
      </c>
      <c r="C6588" s="6">
        <v>43110</v>
      </c>
      <c r="D6588" s="5">
        <v>89.18</v>
      </c>
      <c r="E6588" s="6">
        <v>45744</v>
      </c>
      <c r="F6588" s="5">
        <v>104.044</v>
      </c>
      <c r="G6588" s="6">
        <v>45744</v>
      </c>
      <c r="H6588" s="5">
        <v>8.6999999999999994E-2</v>
      </c>
      <c r="I6588" s="6">
        <v>45744</v>
      </c>
      <c r="J6588" s="5">
        <v>99.52</v>
      </c>
      <c r="K6588" s="6">
        <v>45744</v>
      </c>
      <c r="L6588" s="5">
        <v>21.65</v>
      </c>
      <c r="M6588" s="6">
        <v>43110</v>
      </c>
      <c r="N6588" s="5">
        <v>49.166899999999998</v>
      </c>
      <c r="O6588" s="6">
        <v>45744</v>
      </c>
      <c r="P6588" s="5">
        <v>0.7</v>
      </c>
    </row>
    <row r="6589" spans="1:16" x14ac:dyDescent="0.2">
      <c r="A6589" s="6">
        <v>45747</v>
      </c>
      <c r="B6589" s="5">
        <v>-4.4000000000000004</v>
      </c>
      <c r="C6589" s="6">
        <v>43111</v>
      </c>
      <c r="D6589" s="5">
        <v>111.72</v>
      </c>
      <c r="E6589" s="6">
        <v>45747</v>
      </c>
      <c r="F6589" s="5">
        <v>104.21</v>
      </c>
      <c r="G6589" s="6">
        <v>45747</v>
      </c>
      <c r="H6589" s="5">
        <v>5.8000000000000003E-2</v>
      </c>
      <c r="I6589" s="6">
        <v>45747</v>
      </c>
      <c r="J6589" s="5">
        <v>99.49</v>
      </c>
      <c r="K6589" s="6">
        <v>45747</v>
      </c>
      <c r="L6589" s="5">
        <v>22.28</v>
      </c>
      <c r="M6589" s="6">
        <v>43111</v>
      </c>
      <c r="N6589" s="5">
        <v>48.190800000000003</v>
      </c>
      <c r="O6589" s="6">
        <v>45747</v>
      </c>
      <c r="P6589" s="5">
        <v>1.7</v>
      </c>
    </row>
    <row r="6590" spans="1:16" x14ac:dyDescent="0.2">
      <c r="A6590" s="6">
        <v>45748</v>
      </c>
      <c r="B6590" s="5">
        <v>-8</v>
      </c>
      <c r="C6590" s="6">
        <v>43112</v>
      </c>
      <c r="D6590" s="5">
        <v>107.69</v>
      </c>
      <c r="E6590" s="6">
        <v>45748</v>
      </c>
      <c r="F6590" s="5">
        <v>104.26</v>
      </c>
      <c r="G6590" s="6">
        <v>45748</v>
      </c>
      <c r="H6590" s="5">
        <v>8.3000000000000004E-2</v>
      </c>
      <c r="I6590" s="6">
        <v>45748</v>
      </c>
      <c r="J6590" s="5">
        <v>99.45</v>
      </c>
      <c r="K6590" s="6">
        <v>45748</v>
      </c>
      <c r="L6590" s="5">
        <v>21.77</v>
      </c>
      <c r="M6590" s="6">
        <v>43112</v>
      </c>
      <c r="N6590" s="5">
        <v>47.608600000000003</v>
      </c>
      <c r="O6590" s="6">
        <v>45748</v>
      </c>
      <c r="P6590" s="5">
        <v>-2.8</v>
      </c>
    </row>
    <row r="6591" spans="1:16" x14ac:dyDescent="0.2">
      <c r="A6591" s="6">
        <v>45749</v>
      </c>
      <c r="B6591" s="5">
        <v>-4.8</v>
      </c>
      <c r="C6591" s="6">
        <v>43113</v>
      </c>
      <c r="D6591" s="5">
        <v>171.33</v>
      </c>
      <c r="E6591" s="6">
        <v>45749</v>
      </c>
      <c r="F6591" s="5">
        <v>103.807</v>
      </c>
      <c r="G6591" s="6">
        <v>45749</v>
      </c>
      <c r="H6591" s="5">
        <v>0.09</v>
      </c>
      <c r="I6591" s="6">
        <v>45749</v>
      </c>
      <c r="J6591" s="5">
        <v>99.4</v>
      </c>
      <c r="K6591" s="6">
        <v>45749</v>
      </c>
      <c r="L6591" s="5">
        <v>21.51</v>
      </c>
      <c r="M6591" s="6">
        <v>43113</v>
      </c>
      <c r="N6591" s="5">
        <v>47.608600000000003</v>
      </c>
      <c r="O6591" s="6">
        <v>45749</v>
      </c>
      <c r="P6591" s="5">
        <v>-0.5</v>
      </c>
    </row>
    <row r="6592" spans="1:16" x14ac:dyDescent="0.2">
      <c r="A6592" s="6">
        <v>45750</v>
      </c>
      <c r="B6592" s="5">
        <v>-7.2</v>
      </c>
      <c r="C6592" s="6">
        <v>43114</v>
      </c>
      <c r="D6592" s="5">
        <v>176.99</v>
      </c>
      <c r="E6592" s="6">
        <v>45750</v>
      </c>
      <c r="F6592" s="5">
        <v>102.072</v>
      </c>
      <c r="G6592" s="6">
        <v>45750</v>
      </c>
      <c r="H6592" s="5">
        <v>-0.39</v>
      </c>
      <c r="I6592" s="6">
        <v>45750</v>
      </c>
      <c r="J6592" s="5">
        <v>99.57</v>
      </c>
      <c r="K6592" s="6">
        <v>45750</v>
      </c>
      <c r="L6592" s="5">
        <v>30.02</v>
      </c>
      <c r="M6592" s="6">
        <v>43114</v>
      </c>
      <c r="N6592" s="5">
        <v>47.608600000000003</v>
      </c>
      <c r="O6592" s="6">
        <v>45750</v>
      </c>
      <c r="P6592" s="5">
        <v>-2.9</v>
      </c>
    </row>
    <row r="6593" spans="1:16" x14ac:dyDescent="0.2">
      <c r="A6593" s="6">
        <v>45751</v>
      </c>
      <c r="B6593" s="5">
        <v>-3.3</v>
      </c>
      <c r="C6593" s="6">
        <v>43115</v>
      </c>
      <c r="D6593" s="5">
        <v>272.42</v>
      </c>
      <c r="E6593" s="6">
        <v>45751</v>
      </c>
      <c r="F6593" s="5">
        <v>103.023</v>
      </c>
      <c r="G6593" s="6">
        <v>45751</v>
      </c>
      <c r="H6593" s="5">
        <v>-1.135</v>
      </c>
      <c r="I6593" s="6">
        <v>45751</v>
      </c>
      <c r="J6593" s="5">
        <v>99.95</v>
      </c>
      <c r="K6593" s="6">
        <v>45751</v>
      </c>
      <c r="L6593" s="5">
        <v>45.31</v>
      </c>
      <c r="M6593" s="6">
        <v>43115</v>
      </c>
      <c r="N6593" s="5">
        <v>47.608600000000003</v>
      </c>
      <c r="O6593" s="6">
        <v>45751</v>
      </c>
      <c r="P6593" s="5">
        <v>-2.2000000000000002</v>
      </c>
    </row>
    <row r="6594" spans="1:16" x14ac:dyDescent="0.2">
      <c r="A6594" s="6">
        <v>45754</v>
      </c>
      <c r="B6594" s="5">
        <v>-5.6</v>
      </c>
      <c r="C6594" s="6">
        <v>43116</v>
      </c>
      <c r="D6594" s="5">
        <v>61.57</v>
      </c>
      <c r="E6594" s="6">
        <v>45754</v>
      </c>
      <c r="F6594" s="5">
        <v>103.256</v>
      </c>
      <c r="G6594" s="6">
        <v>45754</v>
      </c>
      <c r="H6594" s="5">
        <v>-1.075</v>
      </c>
      <c r="I6594" s="6">
        <v>45754</v>
      </c>
      <c r="J6594" s="5">
        <v>100.09</v>
      </c>
      <c r="K6594" s="6">
        <v>45754</v>
      </c>
      <c r="L6594" s="5">
        <v>46.98</v>
      </c>
      <c r="M6594" s="6">
        <v>43116</v>
      </c>
      <c r="N6594" s="5">
        <v>45.914400000000001</v>
      </c>
      <c r="O6594" s="6">
        <v>45754</v>
      </c>
      <c r="P6594" s="5">
        <v>-5.0999999999999996</v>
      </c>
    </row>
    <row r="6595" spans="1:16" x14ac:dyDescent="0.2">
      <c r="A6595" s="6">
        <v>45755</v>
      </c>
      <c r="B6595" s="5">
        <v>-6.7</v>
      </c>
      <c r="C6595" s="6">
        <v>43117</v>
      </c>
      <c r="D6595" s="5">
        <v>61.83</v>
      </c>
      <c r="E6595" s="6">
        <v>45755</v>
      </c>
      <c r="F6595" s="5">
        <v>102.955</v>
      </c>
      <c r="G6595" s="6">
        <v>45755</v>
      </c>
      <c r="H6595" s="5">
        <v>-1.583</v>
      </c>
      <c r="I6595" s="6">
        <v>45755</v>
      </c>
      <c r="J6595" s="5">
        <v>100.25</v>
      </c>
      <c r="K6595" s="6">
        <v>45755</v>
      </c>
      <c r="L6595" s="5">
        <v>52.33</v>
      </c>
      <c r="M6595" s="6">
        <v>43117</v>
      </c>
      <c r="N6595" s="5">
        <v>45.882399999999997</v>
      </c>
      <c r="O6595" s="6">
        <v>45755</v>
      </c>
      <c r="P6595" s="5">
        <v>-5.0999999999999996</v>
      </c>
    </row>
    <row r="6596" spans="1:16" x14ac:dyDescent="0.2">
      <c r="A6596" s="6">
        <v>45756</v>
      </c>
      <c r="B6596" s="5">
        <v>-7.6</v>
      </c>
      <c r="C6596" s="6">
        <v>43118</v>
      </c>
      <c r="D6596" s="5">
        <v>115.86</v>
      </c>
      <c r="E6596" s="6">
        <v>45756</v>
      </c>
      <c r="F6596" s="5">
        <v>102.9</v>
      </c>
      <c r="G6596" s="6">
        <v>45756</v>
      </c>
      <c r="H6596" s="5">
        <v>-0.79</v>
      </c>
      <c r="I6596" s="6">
        <v>45756</v>
      </c>
      <c r="J6596" s="5">
        <v>99.71</v>
      </c>
      <c r="K6596" s="6">
        <v>45756</v>
      </c>
      <c r="L6596" s="5">
        <v>33.619999999999997</v>
      </c>
      <c r="M6596" s="6">
        <v>43118</v>
      </c>
      <c r="N6596" s="5">
        <v>48.548999999999999</v>
      </c>
      <c r="O6596" s="6">
        <v>45756</v>
      </c>
      <c r="P6596" s="5">
        <v>-6.1</v>
      </c>
    </row>
    <row r="6597" spans="1:16" x14ac:dyDescent="0.2">
      <c r="A6597" s="6">
        <v>45757</v>
      </c>
      <c r="B6597" s="5">
        <v>-15.4</v>
      </c>
      <c r="C6597" s="6">
        <v>43119</v>
      </c>
      <c r="D6597" s="5">
        <v>88.34</v>
      </c>
      <c r="E6597" s="6">
        <v>45757</v>
      </c>
      <c r="F6597" s="5">
        <v>100.867</v>
      </c>
      <c r="G6597" s="6">
        <v>45757</v>
      </c>
      <c r="H6597" s="5">
        <v>-0.89300000000000002</v>
      </c>
      <c r="I6597" s="6">
        <v>45757</v>
      </c>
      <c r="J6597" s="5">
        <v>99.91</v>
      </c>
      <c r="K6597" s="6">
        <v>45757</v>
      </c>
      <c r="L6597" s="5">
        <v>40.72</v>
      </c>
      <c r="M6597" s="6">
        <v>43119</v>
      </c>
      <c r="N6597" s="5">
        <v>51.990200000000002</v>
      </c>
      <c r="O6597" s="6">
        <v>45757</v>
      </c>
      <c r="P6597" s="5">
        <v>-12.9</v>
      </c>
    </row>
    <row r="6598" spans="1:16" x14ac:dyDescent="0.2">
      <c r="A6598" s="6">
        <v>45758</v>
      </c>
      <c r="B6598" s="5">
        <v>-17.8</v>
      </c>
      <c r="C6598" s="6">
        <v>43120</v>
      </c>
      <c r="D6598" s="5">
        <v>85.4</v>
      </c>
      <c r="E6598" s="6">
        <v>45758</v>
      </c>
      <c r="F6598" s="5">
        <v>100.102</v>
      </c>
      <c r="G6598" s="6">
        <v>45758</v>
      </c>
      <c r="H6598" s="5">
        <v>-0.80900000000000005</v>
      </c>
      <c r="I6598" s="6">
        <v>45758</v>
      </c>
      <c r="J6598" s="5">
        <v>99.77</v>
      </c>
      <c r="K6598" s="6">
        <v>45758</v>
      </c>
      <c r="L6598" s="5">
        <v>37.56</v>
      </c>
      <c r="M6598" s="6">
        <v>43120</v>
      </c>
      <c r="N6598" s="5">
        <v>51.990200000000002</v>
      </c>
      <c r="O6598" s="6">
        <v>45758</v>
      </c>
      <c r="P6598" s="5">
        <v>-27.5</v>
      </c>
    </row>
    <row r="6599" spans="1:16" x14ac:dyDescent="0.2">
      <c r="A6599" s="6">
        <v>45761</v>
      </c>
      <c r="B6599" s="5">
        <v>-18.3</v>
      </c>
      <c r="C6599" s="6">
        <v>43121</v>
      </c>
      <c r="D6599" s="5">
        <v>132.01</v>
      </c>
      <c r="E6599" s="6">
        <v>45761</v>
      </c>
      <c r="F6599" s="5">
        <v>99.64</v>
      </c>
      <c r="G6599" s="6">
        <v>45761</v>
      </c>
      <c r="H6599" s="5">
        <v>-0.51900000000000002</v>
      </c>
      <c r="I6599" s="6">
        <v>45761</v>
      </c>
      <c r="J6599" s="5">
        <v>99.67</v>
      </c>
      <c r="K6599" s="6">
        <v>45761</v>
      </c>
      <c r="L6599" s="5">
        <v>30.89</v>
      </c>
      <c r="M6599" s="6">
        <v>43121</v>
      </c>
      <c r="N6599" s="5">
        <v>51.990200000000002</v>
      </c>
      <c r="O6599" s="6">
        <v>45761</v>
      </c>
      <c r="P6599" s="5">
        <v>-30.6</v>
      </c>
    </row>
    <row r="6600" spans="1:16" x14ac:dyDescent="0.2">
      <c r="A6600" s="6">
        <v>45762</v>
      </c>
      <c r="B6600" s="5">
        <v>-18.8</v>
      </c>
      <c r="C6600" s="6">
        <v>43122</v>
      </c>
      <c r="D6600" s="5">
        <v>110.72</v>
      </c>
      <c r="E6600" s="6">
        <v>45762</v>
      </c>
      <c r="F6600" s="5">
        <v>100.215</v>
      </c>
      <c r="G6600" s="6">
        <v>45762</v>
      </c>
      <c r="H6600" s="5">
        <v>-0.496</v>
      </c>
      <c r="I6600" s="6">
        <v>45762</v>
      </c>
      <c r="J6600" s="5">
        <v>99.69</v>
      </c>
      <c r="K6600" s="6">
        <v>45762</v>
      </c>
      <c r="L6600" s="5">
        <v>30.12</v>
      </c>
      <c r="M6600" s="6">
        <v>43122</v>
      </c>
      <c r="N6600" s="5">
        <v>52.595700000000001</v>
      </c>
      <c r="O6600" s="6">
        <v>45762</v>
      </c>
      <c r="P6600" s="5">
        <v>-33.9</v>
      </c>
    </row>
    <row r="6601" spans="1:16" x14ac:dyDescent="0.2">
      <c r="A6601" s="6">
        <v>45763</v>
      </c>
      <c r="B6601" s="5">
        <v>-19.5</v>
      </c>
      <c r="C6601" s="6">
        <v>43123</v>
      </c>
      <c r="D6601" s="5">
        <v>74.52</v>
      </c>
      <c r="E6601" s="6">
        <v>45763</v>
      </c>
      <c r="F6601" s="5">
        <v>99.38</v>
      </c>
      <c r="G6601" s="6">
        <v>45763</v>
      </c>
      <c r="H6601" s="5">
        <v>-0.64600000000000002</v>
      </c>
      <c r="I6601" s="6">
        <v>45763</v>
      </c>
      <c r="J6601" s="5">
        <v>99.74</v>
      </c>
      <c r="K6601" s="6">
        <v>45763</v>
      </c>
      <c r="L6601" s="5">
        <v>32.64</v>
      </c>
      <c r="M6601" s="6">
        <v>43123</v>
      </c>
      <c r="N6601" s="5">
        <v>52.548900000000003</v>
      </c>
      <c r="O6601" s="6">
        <v>45763</v>
      </c>
      <c r="P6601" s="5">
        <v>-36.6</v>
      </c>
    </row>
    <row r="6602" spans="1:16" x14ac:dyDescent="0.2">
      <c r="A6602" s="6">
        <v>45764</v>
      </c>
      <c r="B6602" s="5">
        <v>-21.8</v>
      </c>
      <c r="C6602" s="6">
        <v>43124</v>
      </c>
      <c r="D6602" s="5">
        <v>93.27</v>
      </c>
      <c r="E6602" s="6">
        <v>45764</v>
      </c>
      <c r="F6602" s="5">
        <v>99.376000000000005</v>
      </c>
      <c r="G6602" s="6">
        <v>45764</v>
      </c>
      <c r="H6602" s="5">
        <v>-0.47</v>
      </c>
      <c r="I6602" s="6">
        <v>45764</v>
      </c>
      <c r="J6602" s="5">
        <v>99.74</v>
      </c>
      <c r="K6602" s="6">
        <v>45764</v>
      </c>
      <c r="L6602" s="5">
        <v>29.65</v>
      </c>
      <c r="M6602" s="6">
        <v>43124</v>
      </c>
      <c r="N6602" s="5">
        <v>54.105499999999999</v>
      </c>
      <c r="O6602" s="6">
        <v>45764</v>
      </c>
      <c r="P6602" s="5">
        <v>-39.1</v>
      </c>
    </row>
    <row r="6603" spans="1:16" x14ac:dyDescent="0.2">
      <c r="A6603" s="6">
        <v>45765</v>
      </c>
      <c r="B6603" s="5">
        <v>-21.8</v>
      </c>
      <c r="C6603" s="6">
        <v>43125</v>
      </c>
      <c r="D6603" s="5">
        <v>77.97</v>
      </c>
      <c r="E6603" s="6">
        <v>45765</v>
      </c>
      <c r="F6603" s="5">
        <v>99.23</v>
      </c>
      <c r="G6603" s="6">
        <v>45765</v>
      </c>
      <c r="H6603" s="5">
        <v>-0.47</v>
      </c>
      <c r="I6603" s="6">
        <v>45765</v>
      </c>
      <c r="J6603" s="5">
        <v>99.74</v>
      </c>
      <c r="K6603" s="6">
        <v>45765</v>
      </c>
      <c r="L6603" s="5">
        <v>29.65</v>
      </c>
      <c r="M6603" s="6">
        <v>43125</v>
      </c>
      <c r="N6603" s="5">
        <v>53.376199999999997</v>
      </c>
      <c r="O6603" s="6">
        <v>45765</v>
      </c>
      <c r="P6603" s="5">
        <v>-39.1</v>
      </c>
    </row>
    <row r="6604" spans="1:16" x14ac:dyDescent="0.2">
      <c r="A6604" s="6">
        <v>45768</v>
      </c>
      <c r="B6604" s="5">
        <v>-20.2</v>
      </c>
      <c r="C6604" s="6">
        <v>43126</v>
      </c>
      <c r="D6604" s="5">
        <v>110</v>
      </c>
      <c r="E6604" s="6">
        <v>45768</v>
      </c>
      <c r="F6604" s="5">
        <v>98.278000000000006</v>
      </c>
      <c r="G6604" s="6">
        <v>45768</v>
      </c>
      <c r="H6604" s="5">
        <v>-0.67200000000000004</v>
      </c>
      <c r="I6604" s="6">
        <v>45768</v>
      </c>
      <c r="J6604" s="5">
        <v>99.9</v>
      </c>
      <c r="K6604" s="6">
        <v>45768</v>
      </c>
      <c r="L6604" s="5">
        <v>33.82</v>
      </c>
      <c r="M6604" s="6">
        <v>43126</v>
      </c>
      <c r="N6604" s="5">
        <v>55.634900000000002</v>
      </c>
      <c r="O6604" s="6">
        <v>45768</v>
      </c>
      <c r="P6604" s="5">
        <v>-39.6</v>
      </c>
    </row>
    <row r="6605" spans="1:16" x14ac:dyDescent="0.2">
      <c r="A6605" s="6">
        <v>45769</v>
      </c>
      <c r="B6605" s="5">
        <v>-20.2</v>
      </c>
      <c r="C6605" s="6">
        <v>43127</v>
      </c>
      <c r="D6605" s="5">
        <v>109.21</v>
      </c>
      <c r="E6605" s="6">
        <v>45769</v>
      </c>
      <c r="F6605" s="5">
        <v>98.918000000000006</v>
      </c>
      <c r="G6605" s="6">
        <v>45769</v>
      </c>
      <c r="H6605" s="5">
        <v>-0.52700000000000002</v>
      </c>
      <c r="I6605" s="6">
        <v>45769</v>
      </c>
      <c r="J6605" s="5">
        <v>99.78</v>
      </c>
      <c r="K6605" s="6">
        <v>45769</v>
      </c>
      <c r="L6605" s="5">
        <v>30.57</v>
      </c>
      <c r="M6605" s="6">
        <v>43127</v>
      </c>
      <c r="N6605" s="5">
        <v>55.634900000000002</v>
      </c>
      <c r="O6605" s="6">
        <v>45769</v>
      </c>
      <c r="P6605" s="5">
        <v>-39.799999999999997</v>
      </c>
    </row>
    <row r="6606" spans="1:16" x14ac:dyDescent="0.2">
      <c r="A6606" s="6">
        <v>45770</v>
      </c>
      <c r="B6606" s="5">
        <v>-15.1</v>
      </c>
      <c r="C6606" s="6">
        <v>43128</v>
      </c>
      <c r="D6606" s="5">
        <v>105.65</v>
      </c>
      <c r="E6606" s="6">
        <v>45770</v>
      </c>
      <c r="F6606" s="5">
        <v>99.843999999999994</v>
      </c>
      <c r="G6606" s="6">
        <v>45770</v>
      </c>
      <c r="H6606" s="5">
        <v>-0.36</v>
      </c>
      <c r="I6606" s="6">
        <v>45770</v>
      </c>
      <c r="J6606" s="5">
        <v>99.68</v>
      </c>
      <c r="K6606" s="6">
        <v>45770</v>
      </c>
      <c r="L6606" s="5">
        <v>28.45</v>
      </c>
      <c r="M6606" s="6">
        <v>43128</v>
      </c>
      <c r="N6606" s="5">
        <v>55.634900000000002</v>
      </c>
      <c r="O6606" s="6">
        <v>45770</v>
      </c>
      <c r="P6606" s="5">
        <v>-42.3</v>
      </c>
    </row>
    <row r="6607" spans="1:16" x14ac:dyDescent="0.2">
      <c r="A6607" s="6">
        <v>45771</v>
      </c>
      <c r="B6607" s="5">
        <v>-0.4</v>
      </c>
      <c r="C6607" s="6">
        <v>43129</v>
      </c>
      <c r="D6607" s="5">
        <v>85.23</v>
      </c>
      <c r="E6607" s="6">
        <v>45771</v>
      </c>
      <c r="F6607" s="5">
        <v>99.376999999999995</v>
      </c>
      <c r="G6607" s="6">
        <v>45771</v>
      </c>
      <c r="H6607" s="5">
        <v>-0.26300000000000001</v>
      </c>
      <c r="I6607" s="6">
        <v>45771</v>
      </c>
      <c r="J6607" s="5">
        <v>99.53</v>
      </c>
      <c r="K6607" s="6">
        <v>45771</v>
      </c>
      <c r="L6607" s="5">
        <v>26.47</v>
      </c>
      <c r="M6607" s="6">
        <v>43129</v>
      </c>
      <c r="N6607" s="5">
        <v>55.977800000000002</v>
      </c>
      <c r="O6607" s="6">
        <v>45771</v>
      </c>
      <c r="P6607" s="5">
        <v>-23.6</v>
      </c>
    </row>
    <row r="6608" spans="1:16" x14ac:dyDescent="0.2">
      <c r="A6608" s="6">
        <v>45772</v>
      </c>
      <c r="B6608" s="5">
        <v>0.9</v>
      </c>
      <c r="C6608" s="6">
        <v>43130</v>
      </c>
      <c r="D6608" s="5">
        <v>68.45</v>
      </c>
      <c r="E6608" s="6">
        <v>45772</v>
      </c>
      <c r="F6608" s="5">
        <v>99.471000000000004</v>
      </c>
      <c r="G6608" s="6">
        <v>45772</v>
      </c>
      <c r="H6608" s="5">
        <v>-0.21299999999999999</v>
      </c>
      <c r="I6608" s="6">
        <v>45772</v>
      </c>
      <c r="J6608" s="5">
        <v>99.47</v>
      </c>
      <c r="K6608" s="6">
        <v>45772</v>
      </c>
      <c r="L6608" s="5">
        <v>24.84</v>
      </c>
      <c r="M6608" s="6">
        <v>43130</v>
      </c>
      <c r="N6608" s="5">
        <v>57.276600000000002</v>
      </c>
      <c r="O6608" s="6">
        <v>45772</v>
      </c>
      <c r="P6608" s="5">
        <v>-35.5</v>
      </c>
    </row>
    <row r="6609" spans="1:16" x14ac:dyDescent="0.2">
      <c r="A6609" s="6">
        <v>45775</v>
      </c>
      <c r="B6609" s="5">
        <v>0.8</v>
      </c>
      <c r="C6609" s="6">
        <v>43131</v>
      </c>
      <c r="D6609" s="5">
        <v>71.84</v>
      </c>
      <c r="E6609" s="6">
        <v>45775</v>
      </c>
      <c r="F6609" s="5">
        <v>99.01</v>
      </c>
      <c r="G6609" s="6">
        <v>45775</v>
      </c>
      <c r="H6609" s="5">
        <v>-0.23699999999999999</v>
      </c>
      <c r="I6609" s="6">
        <v>45775</v>
      </c>
      <c r="J6609" s="5">
        <v>99.45</v>
      </c>
      <c r="K6609" s="6">
        <v>45775</v>
      </c>
      <c r="L6609" s="5">
        <v>25.15</v>
      </c>
      <c r="M6609" s="6">
        <v>43131</v>
      </c>
      <c r="N6609" s="5">
        <v>57.195700000000002</v>
      </c>
      <c r="O6609" s="6">
        <v>45775</v>
      </c>
      <c r="P6609" s="5">
        <v>-34.9</v>
      </c>
    </row>
    <row r="6610" spans="1:16" x14ac:dyDescent="0.2">
      <c r="A6610" s="6">
        <v>45776</v>
      </c>
      <c r="B6610" s="5">
        <v>-6.2</v>
      </c>
      <c r="C6610" s="6">
        <v>43132</v>
      </c>
      <c r="D6610" s="5">
        <v>49.78</v>
      </c>
      <c r="E6610" s="6">
        <v>45776</v>
      </c>
      <c r="F6610" s="5">
        <v>99.236999999999995</v>
      </c>
      <c r="G6610" s="6">
        <v>45776</v>
      </c>
      <c r="H6610" s="5">
        <v>-0.189</v>
      </c>
      <c r="I6610" s="6">
        <v>45776</v>
      </c>
      <c r="J6610" s="5">
        <v>99.41</v>
      </c>
      <c r="K6610" s="6">
        <v>45776</v>
      </c>
      <c r="L6610" s="5">
        <v>24.17</v>
      </c>
      <c r="M6610" s="6">
        <v>43132</v>
      </c>
      <c r="N6610" s="5">
        <v>57.834899999999998</v>
      </c>
      <c r="O6610" s="6">
        <v>45776</v>
      </c>
      <c r="P6610" s="5">
        <v>-56.6</v>
      </c>
    </row>
    <row r="6611" spans="1:16" x14ac:dyDescent="0.2">
      <c r="A6611" s="6">
        <v>45777</v>
      </c>
      <c r="B6611" s="5">
        <v>-8.6</v>
      </c>
      <c r="C6611" s="6">
        <v>43133</v>
      </c>
      <c r="D6611" s="5">
        <v>61.2</v>
      </c>
      <c r="E6611" s="6">
        <v>45777</v>
      </c>
      <c r="F6611" s="5">
        <v>99.468000000000004</v>
      </c>
      <c r="G6611" s="6">
        <v>45777</v>
      </c>
      <c r="H6611" s="5">
        <v>-0.219</v>
      </c>
      <c r="I6611" s="6">
        <v>45777</v>
      </c>
      <c r="J6611" s="5">
        <v>99.44</v>
      </c>
      <c r="K6611" s="6">
        <v>45777</v>
      </c>
      <c r="L6611" s="5">
        <v>24.7</v>
      </c>
      <c r="M6611" s="6">
        <v>43133</v>
      </c>
      <c r="N6611" s="5">
        <v>60.3309</v>
      </c>
      <c r="O6611" s="6">
        <v>45777</v>
      </c>
      <c r="P6611" s="5">
        <v>-81.900000000000006</v>
      </c>
    </row>
    <row r="6612" spans="1:16" x14ac:dyDescent="0.2">
      <c r="A6612" s="6">
        <v>45778</v>
      </c>
      <c r="B6612" s="5">
        <v>-12.9</v>
      </c>
      <c r="C6612" s="6">
        <v>43134</v>
      </c>
      <c r="D6612" s="5">
        <v>44</v>
      </c>
      <c r="E6612" s="6">
        <v>45778</v>
      </c>
      <c r="F6612" s="5">
        <v>100.248</v>
      </c>
      <c r="G6612" s="6">
        <v>45778</v>
      </c>
      <c r="H6612" s="5">
        <v>-0.158</v>
      </c>
      <c r="I6612" s="6">
        <v>45778</v>
      </c>
      <c r="J6612" s="5">
        <v>99.46</v>
      </c>
      <c r="K6612" s="6">
        <v>45778</v>
      </c>
      <c r="L6612" s="5">
        <v>24.6</v>
      </c>
      <c r="M6612" s="6">
        <v>43134</v>
      </c>
      <c r="N6612" s="5">
        <v>60.3309</v>
      </c>
      <c r="O6612" s="6">
        <v>45778</v>
      </c>
      <c r="P6612" s="5">
        <v>-84.9</v>
      </c>
    </row>
    <row r="6613" spans="1:16" x14ac:dyDescent="0.2">
      <c r="A6613" s="6">
        <v>45779</v>
      </c>
      <c r="B6613" s="5">
        <v>-12.9</v>
      </c>
      <c r="C6613" s="6">
        <v>43135</v>
      </c>
      <c r="D6613" s="5">
        <v>145.1</v>
      </c>
      <c r="E6613" s="6">
        <v>45779</v>
      </c>
      <c r="F6613" s="5">
        <v>100.03</v>
      </c>
      <c r="G6613" s="6">
        <v>45779</v>
      </c>
      <c r="H6613" s="5">
        <v>2E-3</v>
      </c>
      <c r="I6613" s="6">
        <v>45779</v>
      </c>
      <c r="J6613" s="5">
        <v>99.38</v>
      </c>
      <c r="K6613" s="6">
        <v>45779</v>
      </c>
      <c r="L6613" s="5">
        <v>22.68</v>
      </c>
      <c r="M6613" s="6">
        <v>43135</v>
      </c>
      <c r="N6613" s="5">
        <v>60.3309</v>
      </c>
      <c r="O6613" s="6">
        <v>45779</v>
      </c>
      <c r="P6613" s="5">
        <v>-19.3</v>
      </c>
    </row>
    <row r="6614" spans="1:16" x14ac:dyDescent="0.2">
      <c r="A6614" s="6">
        <v>45782</v>
      </c>
      <c r="B6614" s="5">
        <v>-8.6</v>
      </c>
      <c r="C6614" s="6">
        <v>43136</v>
      </c>
      <c r="D6614" s="5">
        <v>145.79</v>
      </c>
      <c r="E6614" s="6">
        <v>45782</v>
      </c>
      <c r="F6614" s="5">
        <v>99.831000000000003</v>
      </c>
      <c r="G6614" s="6">
        <v>45782</v>
      </c>
      <c r="H6614" s="5">
        <v>-3.5000000000000003E-2</v>
      </c>
      <c r="I6614" s="6">
        <v>45782</v>
      </c>
      <c r="J6614" s="5">
        <v>99.41</v>
      </c>
      <c r="K6614" s="6">
        <v>45782</v>
      </c>
      <c r="L6614" s="5">
        <v>23.64</v>
      </c>
      <c r="M6614" s="6">
        <v>43136</v>
      </c>
      <c r="N6614" s="5">
        <v>60.409199999999998</v>
      </c>
      <c r="O6614" s="6">
        <v>45782</v>
      </c>
      <c r="P6614" s="5">
        <v>-27</v>
      </c>
    </row>
    <row r="6615" spans="1:16" x14ac:dyDescent="0.2">
      <c r="A6615" s="6">
        <v>45783</v>
      </c>
      <c r="B6615" s="5">
        <v>-7.8</v>
      </c>
      <c r="C6615" s="6">
        <v>43137</v>
      </c>
      <c r="D6615" s="5">
        <v>92.59</v>
      </c>
      <c r="E6615" s="6">
        <v>45783</v>
      </c>
      <c r="F6615" s="5">
        <v>99.238</v>
      </c>
      <c r="G6615" s="6">
        <v>45783</v>
      </c>
      <c r="H6615" s="5">
        <v>-0.126</v>
      </c>
      <c r="I6615" s="6">
        <v>45783</v>
      </c>
      <c r="J6615" s="5">
        <v>99.43</v>
      </c>
      <c r="K6615" s="6">
        <v>45783</v>
      </c>
      <c r="L6615" s="5">
        <v>24.76</v>
      </c>
      <c r="M6615" s="6">
        <v>43137</v>
      </c>
      <c r="N6615" s="5">
        <v>66.071899999999999</v>
      </c>
      <c r="O6615" s="6">
        <v>45783</v>
      </c>
      <c r="P6615" s="5">
        <v>-26.6</v>
      </c>
    </row>
    <row r="6616" spans="1:16" x14ac:dyDescent="0.2">
      <c r="A6616" s="6">
        <v>45784</v>
      </c>
      <c r="B6616" s="5">
        <v>-6.9</v>
      </c>
      <c r="C6616" s="6">
        <v>43138</v>
      </c>
      <c r="D6616" s="5">
        <v>58.29</v>
      </c>
      <c r="E6616" s="6">
        <v>45784</v>
      </c>
      <c r="F6616" s="5">
        <v>99.614000000000004</v>
      </c>
      <c r="G6616" s="6">
        <v>45784</v>
      </c>
      <c r="H6616" s="5">
        <v>-7.0999999999999994E-2</v>
      </c>
      <c r="I6616" s="6">
        <v>45784</v>
      </c>
      <c r="J6616" s="5">
        <v>99.43</v>
      </c>
      <c r="K6616" s="6">
        <v>45784</v>
      </c>
      <c r="L6616" s="5">
        <v>23.55</v>
      </c>
      <c r="M6616" s="6">
        <v>43138</v>
      </c>
      <c r="N6616" s="5">
        <v>62.000999999999998</v>
      </c>
      <c r="O6616" s="6">
        <v>45784</v>
      </c>
      <c r="P6616" s="5">
        <v>-25.6</v>
      </c>
    </row>
    <row r="6617" spans="1:16" x14ac:dyDescent="0.2">
      <c r="A6617" s="6">
        <v>45785</v>
      </c>
      <c r="B6617" s="5">
        <v>-6.1</v>
      </c>
      <c r="C6617" s="6">
        <v>43139</v>
      </c>
      <c r="D6617" s="5">
        <v>89.29</v>
      </c>
      <c r="E6617" s="6">
        <v>45785</v>
      </c>
      <c r="F6617" s="5">
        <v>100.64</v>
      </c>
      <c r="G6617" s="6">
        <v>45785</v>
      </c>
      <c r="H6617" s="5">
        <v>5.2999999999999999E-2</v>
      </c>
      <c r="I6617" s="6">
        <v>45785</v>
      </c>
      <c r="J6617" s="5">
        <v>99.45</v>
      </c>
      <c r="K6617" s="6">
        <v>45785</v>
      </c>
      <c r="L6617" s="5">
        <v>22.48</v>
      </c>
      <c r="M6617" s="6">
        <v>43139</v>
      </c>
      <c r="N6617" s="5">
        <v>67.847999999999999</v>
      </c>
      <c r="O6617" s="6">
        <v>45785</v>
      </c>
      <c r="P6617" s="5">
        <v>-26.7</v>
      </c>
    </row>
    <row r="6618" spans="1:16" x14ac:dyDescent="0.2">
      <c r="A6618" s="6">
        <v>45786</v>
      </c>
      <c r="B6618" s="5">
        <v>-5.8</v>
      </c>
      <c r="C6618" s="6">
        <v>43140</v>
      </c>
      <c r="D6618" s="5">
        <v>82.68</v>
      </c>
      <c r="E6618" s="6">
        <v>45786</v>
      </c>
      <c r="F6618" s="5">
        <v>100.339</v>
      </c>
      <c r="G6618" s="6">
        <v>45786</v>
      </c>
      <c r="H6618" s="5">
        <v>8.2000000000000003E-2</v>
      </c>
      <c r="I6618" s="6">
        <v>45786</v>
      </c>
      <c r="J6618" s="5">
        <v>99.44</v>
      </c>
      <c r="K6618" s="6">
        <v>45786</v>
      </c>
      <c r="L6618" s="5">
        <v>21.9</v>
      </c>
      <c r="M6618" s="6">
        <v>43140</v>
      </c>
      <c r="N6618" s="5">
        <v>71.778700000000001</v>
      </c>
      <c r="O6618" s="6">
        <v>45786</v>
      </c>
      <c r="P6618" s="5">
        <v>-27</v>
      </c>
    </row>
    <row r="6619" spans="1:16" x14ac:dyDescent="0.2">
      <c r="A6619" s="6">
        <v>45789</v>
      </c>
      <c r="B6619" s="5">
        <v>-5.3</v>
      </c>
      <c r="C6619" s="6">
        <v>43141</v>
      </c>
      <c r="D6619" s="5">
        <v>138.06</v>
      </c>
      <c r="E6619" s="6">
        <v>45789</v>
      </c>
      <c r="F6619" s="5">
        <v>101.788</v>
      </c>
      <c r="G6619" s="6">
        <v>45789</v>
      </c>
      <c r="H6619" s="5">
        <v>0.35399999999999998</v>
      </c>
      <c r="I6619" s="6">
        <v>45789</v>
      </c>
      <c r="J6619" s="5">
        <v>99.34</v>
      </c>
      <c r="K6619" s="6">
        <v>45789</v>
      </c>
      <c r="L6619" s="5">
        <v>18.39</v>
      </c>
      <c r="M6619" s="6">
        <v>43141</v>
      </c>
      <c r="N6619" s="5">
        <v>71.778700000000001</v>
      </c>
      <c r="O6619" s="6">
        <v>45789</v>
      </c>
      <c r="P6619" s="5">
        <v>-28.8</v>
      </c>
    </row>
    <row r="6620" spans="1:16" x14ac:dyDescent="0.2">
      <c r="A6620" s="6">
        <v>45790</v>
      </c>
      <c r="B6620" s="5">
        <v>-8.3000000000000007</v>
      </c>
      <c r="C6620" s="6">
        <v>43142</v>
      </c>
      <c r="D6620" s="5">
        <v>145.19</v>
      </c>
      <c r="E6620" s="6">
        <v>45790</v>
      </c>
      <c r="F6620" s="5">
        <v>101.003</v>
      </c>
      <c r="G6620" s="6">
        <v>45790</v>
      </c>
      <c r="H6620" s="5">
        <v>0.372</v>
      </c>
      <c r="I6620" s="6">
        <v>45790</v>
      </c>
      <c r="J6620" s="5">
        <v>99.27</v>
      </c>
      <c r="K6620" s="6">
        <v>45790</v>
      </c>
      <c r="L6620" s="5">
        <v>18.22</v>
      </c>
      <c r="M6620" s="6">
        <v>43142</v>
      </c>
      <c r="N6620" s="5">
        <v>71.778700000000001</v>
      </c>
      <c r="O6620" s="6">
        <v>45790</v>
      </c>
      <c r="P6620" s="5">
        <v>-30</v>
      </c>
    </row>
    <row r="6621" spans="1:16" x14ac:dyDescent="0.2">
      <c r="A6621" s="6">
        <v>45791</v>
      </c>
      <c r="B6621" s="5">
        <v>-7.1</v>
      </c>
      <c r="C6621" s="6">
        <v>43143</v>
      </c>
      <c r="D6621" s="5">
        <v>80.89</v>
      </c>
      <c r="E6621" s="6">
        <v>45791</v>
      </c>
      <c r="F6621" s="5">
        <v>101.039</v>
      </c>
      <c r="G6621" s="6">
        <v>45791</v>
      </c>
      <c r="H6621" s="5">
        <v>0.38800000000000001</v>
      </c>
      <c r="I6621" s="6">
        <v>45791</v>
      </c>
      <c r="J6621" s="5">
        <v>99.3</v>
      </c>
      <c r="K6621" s="6">
        <v>45791</v>
      </c>
      <c r="L6621" s="5">
        <v>18.62</v>
      </c>
      <c r="M6621" s="6">
        <v>43143</v>
      </c>
      <c r="N6621" s="5">
        <v>69.856300000000005</v>
      </c>
      <c r="O6621" s="6">
        <v>45791</v>
      </c>
      <c r="P6621" s="5">
        <v>-28.9</v>
      </c>
    </row>
    <row r="6622" spans="1:16" x14ac:dyDescent="0.2">
      <c r="A6622" s="6">
        <v>45792</v>
      </c>
      <c r="B6622" s="5">
        <v>-10.5</v>
      </c>
      <c r="C6622" s="6">
        <v>43144</v>
      </c>
      <c r="D6622" s="5">
        <v>104.55</v>
      </c>
      <c r="E6622" s="6">
        <v>45792</v>
      </c>
      <c r="F6622" s="5">
        <v>100.879</v>
      </c>
      <c r="G6622" s="6">
        <v>45792</v>
      </c>
      <c r="H6622" s="5">
        <v>0.36899999999999999</v>
      </c>
      <c r="I6622" s="6">
        <v>45792</v>
      </c>
      <c r="J6622" s="5">
        <v>99.25</v>
      </c>
      <c r="K6622" s="6">
        <v>45792</v>
      </c>
      <c r="L6622" s="5">
        <v>17.829999999999998</v>
      </c>
      <c r="M6622" s="6">
        <v>43144</v>
      </c>
      <c r="N6622" s="5">
        <v>68.968800000000002</v>
      </c>
      <c r="O6622" s="6">
        <v>45792</v>
      </c>
      <c r="P6622" s="5">
        <v>-37.700000000000003</v>
      </c>
    </row>
    <row r="6623" spans="1:16" x14ac:dyDescent="0.2">
      <c r="A6623" s="6">
        <v>45793</v>
      </c>
      <c r="B6623" s="5">
        <v>-12.6</v>
      </c>
      <c r="C6623" s="6">
        <v>43145</v>
      </c>
      <c r="D6623" s="5">
        <v>107.01</v>
      </c>
      <c r="E6623" s="6">
        <v>45793</v>
      </c>
      <c r="F6623" s="5">
        <v>101.092</v>
      </c>
      <c r="G6623" s="6">
        <v>45793</v>
      </c>
      <c r="H6623" s="5">
        <v>0.45200000000000001</v>
      </c>
      <c r="I6623" s="6">
        <v>45793</v>
      </c>
      <c r="J6623" s="5">
        <v>99.21</v>
      </c>
      <c r="K6623" s="6">
        <v>45793</v>
      </c>
      <c r="L6623" s="5">
        <v>17.239999999999998</v>
      </c>
      <c r="M6623" s="6">
        <v>43145</v>
      </c>
      <c r="N6623" s="5">
        <v>69.524199999999993</v>
      </c>
      <c r="O6623" s="6">
        <v>45793</v>
      </c>
      <c r="P6623" s="5">
        <v>-50.1</v>
      </c>
    </row>
    <row r="6624" spans="1:16" x14ac:dyDescent="0.2">
      <c r="A6624" s="6">
        <v>45796</v>
      </c>
      <c r="B6624" s="5">
        <v>-10.6</v>
      </c>
      <c r="C6624" s="6">
        <v>43146</v>
      </c>
      <c r="D6624" s="5">
        <v>88.63</v>
      </c>
      <c r="E6624" s="6">
        <v>45796</v>
      </c>
      <c r="F6624" s="5">
        <v>100.426</v>
      </c>
      <c r="G6624" s="6">
        <v>45796</v>
      </c>
      <c r="H6624" s="5">
        <v>0.375</v>
      </c>
      <c r="I6624" s="6">
        <v>45796</v>
      </c>
      <c r="J6624" s="5">
        <v>99.18</v>
      </c>
      <c r="K6624" s="6">
        <v>45796</v>
      </c>
      <c r="L6624" s="5">
        <v>18.14</v>
      </c>
      <c r="M6624" s="6">
        <v>43146</v>
      </c>
      <c r="N6624" s="5">
        <v>66.676900000000003</v>
      </c>
      <c r="O6624" s="6">
        <v>45796</v>
      </c>
      <c r="P6624" s="5">
        <v>-50.9</v>
      </c>
    </row>
    <row r="6625" spans="1:16" x14ac:dyDescent="0.2">
      <c r="A6625" s="6">
        <v>45797</v>
      </c>
      <c r="B6625" s="5">
        <v>-9.5</v>
      </c>
      <c r="C6625" s="6">
        <v>43147</v>
      </c>
      <c r="D6625" s="5">
        <v>80.52</v>
      </c>
      <c r="E6625" s="6">
        <v>45797</v>
      </c>
      <c r="F6625" s="5">
        <v>100.11799999999999</v>
      </c>
      <c r="G6625" s="6">
        <v>45797</v>
      </c>
      <c r="H6625" s="5">
        <v>0.39500000000000002</v>
      </c>
      <c r="I6625" s="6">
        <v>45797</v>
      </c>
      <c r="J6625" s="5">
        <v>99.21</v>
      </c>
      <c r="K6625" s="6">
        <v>45797</v>
      </c>
      <c r="L6625" s="5">
        <v>18.09</v>
      </c>
      <c r="M6625" s="6">
        <v>43147</v>
      </c>
      <c r="N6625" s="5">
        <v>63.030299999999997</v>
      </c>
      <c r="O6625" s="6">
        <v>45797</v>
      </c>
      <c r="P6625" s="5">
        <v>-50.3</v>
      </c>
    </row>
    <row r="6626" spans="1:16" x14ac:dyDescent="0.2">
      <c r="A6626" s="6">
        <v>45798</v>
      </c>
      <c r="B6626" s="5">
        <v>-8</v>
      </c>
      <c r="C6626" s="6">
        <v>43148</v>
      </c>
      <c r="D6626" s="5">
        <v>63.93</v>
      </c>
      <c r="E6626" s="6">
        <v>45798</v>
      </c>
      <c r="F6626" s="5">
        <v>99.558999999999997</v>
      </c>
      <c r="G6626" s="6">
        <v>45798</v>
      </c>
      <c r="H6626" s="5">
        <v>0.29399999999999998</v>
      </c>
      <c r="I6626" s="6">
        <v>45798</v>
      </c>
      <c r="J6626" s="5">
        <v>99.34</v>
      </c>
      <c r="K6626" s="6">
        <v>45798</v>
      </c>
      <c r="L6626" s="5">
        <v>20.87</v>
      </c>
      <c r="M6626" s="6">
        <v>43148</v>
      </c>
      <c r="N6626" s="5">
        <v>63.030299999999997</v>
      </c>
      <c r="O6626" s="6">
        <v>45798</v>
      </c>
      <c r="P6626" s="5">
        <v>-48.7</v>
      </c>
    </row>
    <row r="6627" spans="1:16" x14ac:dyDescent="0.2">
      <c r="A6627" s="6">
        <v>45799</v>
      </c>
      <c r="B6627" s="5">
        <v>4.2</v>
      </c>
      <c r="C6627" s="6">
        <v>43149</v>
      </c>
      <c r="D6627" s="5">
        <v>103.24</v>
      </c>
      <c r="E6627" s="6">
        <v>45799</v>
      </c>
      <c r="F6627" s="5">
        <v>99.96</v>
      </c>
      <c r="G6627" s="6">
        <v>45799</v>
      </c>
      <c r="H6627" s="5">
        <v>0.26600000000000001</v>
      </c>
      <c r="I6627" s="6">
        <v>45799</v>
      </c>
      <c r="J6627" s="5">
        <v>99.33</v>
      </c>
      <c r="K6627" s="6">
        <v>45799</v>
      </c>
      <c r="L6627" s="5">
        <v>20.28</v>
      </c>
      <c r="M6627" s="6">
        <v>43149</v>
      </c>
      <c r="N6627" s="5">
        <v>63.030299999999997</v>
      </c>
      <c r="O6627" s="6">
        <v>45799</v>
      </c>
      <c r="P6627" s="5">
        <v>-46.4</v>
      </c>
    </row>
    <row r="6628" spans="1:16" x14ac:dyDescent="0.2">
      <c r="A6628" s="6">
        <v>45800</v>
      </c>
      <c r="B6628" s="5">
        <v>6</v>
      </c>
      <c r="C6628" s="6">
        <v>43150</v>
      </c>
      <c r="D6628" s="5">
        <v>53.44</v>
      </c>
      <c r="E6628" s="6">
        <v>45800</v>
      </c>
      <c r="F6628" s="5">
        <v>99.111999999999995</v>
      </c>
      <c r="G6628" s="6">
        <v>45800</v>
      </c>
      <c r="H6628" s="5">
        <v>0.16500000000000001</v>
      </c>
      <c r="I6628" s="6">
        <v>45800</v>
      </c>
      <c r="J6628" s="5">
        <v>99.32</v>
      </c>
      <c r="K6628" s="6">
        <v>45800</v>
      </c>
      <c r="L6628" s="5">
        <v>22.29</v>
      </c>
      <c r="M6628" s="6">
        <v>43150</v>
      </c>
      <c r="N6628" s="5">
        <v>63.030299999999997</v>
      </c>
      <c r="O6628" s="6">
        <v>45800</v>
      </c>
      <c r="P6628" s="5">
        <v>-44.7</v>
      </c>
    </row>
    <row r="6629" spans="1:16" x14ac:dyDescent="0.2">
      <c r="A6629" s="6">
        <v>45803</v>
      </c>
      <c r="B6629" s="5">
        <v>6</v>
      </c>
      <c r="C6629" s="6">
        <v>43151</v>
      </c>
      <c r="D6629" s="5">
        <v>80.150000000000006</v>
      </c>
      <c r="E6629" s="6">
        <v>45803</v>
      </c>
      <c r="F6629" s="5">
        <v>98.933999999999997</v>
      </c>
      <c r="G6629" s="6">
        <v>45803</v>
      </c>
      <c r="H6629" s="5">
        <v>0.13400000000000001</v>
      </c>
      <c r="I6629" s="6">
        <v>45803</v>
      </c>
      <c r="J6629" s="5">
        <v>99.32</v>
      </c>
      <c r="K6629" s="6">
        <v>45803</v>
      </c>
      <c r="L6629" s="5">
        <v>20.57</v>
      </c>
      <c r="M6629" s="6">
        <v>43151</v>
      </c>
      <c r="N6629" s="5">
        <v>60.260100000000001</v>
      </c>
      <c r="O6629" s="6">
        <v>45803</v>
      </c>
      <c r="P6629" s="5">
        <v>-44.7</v>
      </c>
    </row>
    <row r="6630" spans="1:16" x14ac:dyDescent="0.2">
      <c r="A6630" s="6">
        <v>45804</v>
      </c>
      <c r="B6630" s="5">
        <v>13.2</v>
      </c>
      <c r="C6630" s="6">
        <v>43152</v>
      </c>
      <c r="D6630" s="5">
        <v>95.81</v>
      </c>
      <c r="E6630" s="6">
        <v>45804</v>
      </c>
      <c r="F6630" s="5">
        <v>99.521000000000001</v>
      </c>
      <c r="G6630" s="6">
        <v>45804</v>
      </c>
      <c r="H6630" s="5">
        <v>0.33400000000000002</v>
      </c>
      <c r="I6630" s="6">
        <v>45804</v>
      </c>
      <c r="J6630" s="5">
        <v>99.19</v>
      </c>
      <c r="K6630" s="6">
        <v>45804</v>
      </c>
      <c r="L6630" s="5">
        <v>18.96</v>
      </c>
      <c r="M6630" s="6">
        <v>43152</v>
      </c>
      <c r="N6630" s="5">
        <v>61.160499999999999</v>
      </c>
      <c r="O6630" s="6">
        <v>45804</v>
      </c>
      <c r="P6630" s="5">
        <v>-67.3</v>
      </c>
    </row>
    <row r="6631" spans="1:16" x14ac:dyDescent="0.2">
      <c r="A6631" s="6">
        <v>45805</v>
      </c>
      <c r="B6631" s="5">
        <v>14.3</v>
      </c>
      <c r="C6631" s="6">
        <v>43153</v>
      </c>
      <c r="D6631" s="5">
        <v>50.25</v>
      </c>
      <c r="E6631" s="6">
        <v>45805</v>
      </c>
      <c r="F6631" s="5">
        <v>99.875</v>
      </c>
      <c r="G6631" s="6">
        <v>45805</v>
      </c>
      <c r="H6631" s="5">
        <v>0.33400000000000002</v>
      </c>
      <c r="I6631" s="6">
        <v>45805</v>
      </c>
      <c r="J6631" s="5">
        <v>99.25</v>
      </c>
      <c r="K6631" s="6">
        <v>45805</v>
      </c>
      <c r="L6631" s="5">
        <v>19.309999999999999</v>
      </c>
      <c r="M6631" s="6">
        <v>43153</v>
      </c>
      <c r="N6631" s="5">
        <v>61.142299999999999</v>
      </c>
      <c r="O6631" s="6">
        <v>45805</v>
      </c>
      <c r="P6631" s="5">
        <v>-66.900000000000006</v>
      </c>
    </row>
    <row r="6632" spans="1:16" x14ac:dyDescent="0.2">
      <c r="A6632" s="6">
        <v>45806</v>
      </c>
      <c r="B6632" s="5">
        <v>11.9</v>
      </c>
      <c r="C6632" s="6">
        <v>43154</v>
      </c>
      <c r="D6632" s="5">
        <v>55.72</v>
      </c>
      <c r="E6632" s="6">
        <v>45806</v>
      </c>
      <c r="F6632" s="5">
        <v>99.278000000000006</v>
      </c>
      <c r="G6632" s="6">
        <v>45806</v>
      </c>
      <c r="H6632" s="5">
        <v>0.31900000000000001</v>
      </c>
      <c r="I6632" s="6">
        <v>45806</v>
      </c>
      <c r="J6632" s="5">
        <v>99.18</v>
      </c>
      <c r="K6632" s="6">
        <v>45806</v>
      </c>
      <c r="L6632" s="5">
        <v>19.18</v>
      </c>
      <c r="M6632" s="6">
        <v>43154</v>
      </c>
      <c r="N6632" s="5">
        <v>64.601399999999998</v>
      </c>
      <c r="O6632" s="6">
        <v>45806</v>
      </c>
      <c r="P6632" s="5">
        <v>-97.4</v>
      </c>
    </row>
    <row r="6633" spans="1:16" x14ac:dyDescent="0.2">
      <c r="A6633" s="6">
        <v>45807</v>
      </c>
      <c r="B6633" s="5">
        <v>11.5</v>
      </c>
      <c r="C6633" s="6">
        <v>43155</v>
      </c>
      <c r="D6633" s="5">
        <v>42.18</v>
      </c>
      <c r="E6633" s="6">
        <v>45807</v>
      </c>
      <c r="F6633" s="5">
        <v>99.328999999999994</v>
      </c>
      <c r="G6633" s="6">
        <v>45807</v>
      </c>
      <c r="H6633" s="5">
        <v>0.33600000000000002</v>
      </c>
      <c r="I6633" s="6">
        <v>45807</v>
      </c>
      <c r="J6633" s="5">
        <v>99.19</v>
      </c>
      <c r="K6633" s="6">
        <v>45807</v>
      </c>
      <c r="L6633" s="5">
        <v>18.57</v>
      </c>
      <c r="M6633" s="6">
        <v>43155</v>
      </c>
      <c r="N6633" s="5">
        <v>64.601399999999998</v>
      </c>
      <c r="O6633" s="6">
        <v>45807</v>
      </c>
      <c r="P6633" s="5">
        <v>-113</v>
      </c>
    </row>
    <row r="6634" spans="1:16" x14ac:dyDescent="0.2">
      <c r="A6634" s="6">
        <v>45810</v>
      </c>
      <c r="B6634" s="5">
        <v>5.2</v>
      </c>
      <c r="C6634" s="6">
        <v>43156</v>
      </c>
      <c r="D6634" s="5">
        <v>126.87</v>
      </c>
      <c r="E6634" s="6">
        <v>45810</v>
      </c>
      <c r="F6634" s="5">
        <v>98.706000000000003</v>
      </c>
      <c r="G6634" s="6">
        <v>45810</v>
      </c>
      <c r="H6634" s="5">
        <v>0.36099999999999999</v>
      </c>
      <c r="I6634" s="6">
        <v>45810</v>
      </c>
      <c r="J6634" s="5">
        <v>99.16</v>
      </c>
      <c r="K6634" s="6">
        <v>45810</v>
      </c>
      <c r="L6634" s="5">
        <v>18.36</v>
      </c>
      <c r="M6634" s="6">
        <v>43156</v>
      </c>
      <c r="N6634" s="5">
        <v>64.601399999999998</v>
      </c>
      <c r="O6634" s="6">
        <v>45810</v>
      </c>
      <c r="P6634" s="5">
        <v>-111.6</v>
      </c>
    </row>
    <row r="6635" spans="1:16" x14ac:dyDescent="0.2">
      <c r="A6635" s="6">
        <v>45811</v>
      </c>
      <c r="B6635" s="5">
        <v>2</v>
      </c>
      <c r="C6635" s="6">
        <v>43157</v>
      </c>
      <c r="D6635" s="5">
        <v>68.599999999999994</v>
      </c>
      <c r="E6635" s="6">
        <v>45811</v>
      </c>
      <c r="F6635" s="5">
        <v>99.227000000000004</v>
      </c>
      <c r="G6635" s="6">
        <v>45811</v>
      </c>
      <c r="H6635" s="5">
        <v>0.41</v>
      </c>
      <c r="I6635" s="6">
        <v>45811</v>
      </c>
      <c r="J6635" s="5">
        <v>99.13</v>
      </c>
      <c r="K6635" s="6">
        <v>45811</v>
      </c>
      <c r="L6635" s="5">
        <v>17.690000000000001</v>
      </c>
      <c r="M6635" s="6">
        <v>43157</v>
      </c>
      <c r="N6635" s="5">
        <v>63.716700000000003</v>
      </c>
      <c r="O6635" s="6">
        <v>45811</v>
      </c>
      <c r="P6635" s="5">
        <v>-188.9</v>
      </c>
    </row>
    <row r="6636" spans="1:16" x14ac:dyDescent="0.2">
      <c r="A6636" s="6">
        <v>45812</v>
      </c>
      <c r="B6636" s="5">
        <v>-3.1</v>
      </c>
      <c r="C6636" s="6">
        <v>43158</v>
      </c>
      <c r="D6636" s="5">
        <v>52.64</v>
      </c>
      <c r="E6636" s="6">
        <v>45812</v>
      </c>
      <c r="F6636" s="5">
        <v>98.787000000000006</v>
      </c>
      <c r="G6636" s="6">
        <v>45812</v>
      </c>
      <c r="H6636" s="5">
        <v>0.36799999999999999</v>
      </c>
      <c r="I6636" s="6">
        <v>45812</v>
      </c>
      <c r="J6636" s="5">
        <v>99.08</v>
      </c>
      <c r="K6636" s="6">
        <v>45812</v>
      </c>
      <c r="L6636" s="5">
        <v>17.61</v>
      </c>
      <c r="M6636" s="6">
        <v>43158</v>
      </c>
      <c r="N6636" s="5">
        <v>63.931199999999997</v>
      </c>
      <c r="O6636" s="6">
        <v>45812</v>
      </c>
      <c r="P6636" s="5">
        <v>-200.6</v>
      </c>
    </row>
    <row r="6637" spans="1:16" x14ac:dyDescent="0.2">
      <c r="A6637" s="6">
        <v>45813</v>
      </c>
      <c r="B6637" s="5">
        <v>-6.7</v>
      </c>
      <c r="C6637" s="6">
        <v>43159</v>
      </c>
      <c r="D6637" s="5">
        <v>46.68</v>
      </c>
      <c r="E6637" s="6">
        <v>45813</v>
      </c>
      <c r="F6637" s="5">
        <v>98.741</v>
      </c>
      <c r="G6637" s="6">
        <v>45813</v>
      </c>
      <c r="H6637" s="5">
        <v>0.34300000000000003</v>
      </c>
      <c r="I6637" s="6">
        <v>45813</v>
      </c>
      <c r="J6637" s="5">
        <v>99.11</v>
      </c>
      <c r="K6637" s="6">
        <v>45813</v>
      </c>
      <c r="L6637" s="5">
        <v>18.48</v>
      </c>
      <c r="M6637" s="6">
        <v>43159</v>
      </c>
      <c r="N6637" s="5">
        <v>62.973500000000001</v>
      </c>
      <c r="O6637" s="6">
        <v>45813</v>
      </c>
      <c r="P6637" s="5">
        <v>-205.8</v>
      </c>
    </row>
    <row r="6638" spans="1:16" x14ac:dyDescent="0.2">
      <c r="A6638" s="6">
        <v>45814</v>
      </c>
      <c r="B6638" s="5">
        <v>-5.9</v>
      </c>
      <c r="C6638" s="6">
        <v>43160</v>
      </c>
      <c r="D6638" s="5">
        <v>69.3</v>
      </c>
      <c r="E6638" s="6">
        <v>45814</v>
      </c>
      <c r="F6638" s="5">
        <v>99.19</v>
      </c>
      <c r="G6638" s="6">
        <v>45814</v>
      </c>
      <c r="H6638" s="5">
        <v>0.49099999999999999</v>
      </c>
      <c r="I6638" s="6">
        <v>45814</v>
      </c>
      <c r="J6638" s="5">
        <v>99.1</v>
      </c>
      <c r="K6638" s="6">
        <v>45814</v>
      </c>
      <c r="L6638" s="5">
        <v>16.77</v>
      </c>
      <c r="M6638" s="6">
        <v>43160</v>
      </c>
      <c r="N6638" s="5">
        <v>63.663600000000002</v>
      </c>
      <c r="O6638" s="6">
        <v>45814</v>
      </c>
      <c r="P6638" s="5">
        <v>-207.4</v>
      </c>
    </row>
    <row r="6639" spans="1:16" x14ac:dyDescent="0.2">
      <c r="A6639" s="6">
        <v>45817</v>
      </c>
      <c r="B6639" s="5">
        <v>-5.2</v>
      </c>
      <c r="C6639" s="6">
        <v>43161</v>
      </c>
      <c r="D6639" s="5">
        <v>39.630000000000003</v>
      </c>
      <c r="E6639" s="6">
        <v>45817</v>
      </c>
      <c r="F6639" s="5">
        <v>98.938999999999993</v>
      </c>
      <c r="G6639" s="6">
        <v>45817</v>
      </c>
      <c r="H6639" s="5">
        <v>0.46</v>
      </c>
      <c r="I6639" s="6">
        <v>45817</v>
      </c>
      <c r="J6639" s="5">
        <v>99.07</v>
      </c>
      <c r="K6639" s="6">
        <v>45817</v>
      </c>
      <c r="L6639" s="5">
        <v>17.16</v>
      </c>
      <c r="M6639" s="6">
        <v>43161</v>
      </c>
      <c r="N6639" s="5">
        <v>65.302700000000002</v>
      </c>
      <c r="O6639" s="6">
        <v>45817</v>
      </c>
      <c r="P6639" s="5">
        <v>-202</v>
      </c>
    </row>
    <row r="6640" spans="1:16" x14ac:dyDescent="0.2">
      <c r="A6640" s="6">
        <v>45818</v>
      </c>
      <c r="B6640" s="5">
        <v>-4.3</v>
      </c>
      <c r="C6640" s="6">
        <v>43162</v>
      </c>
      <c r="D6640" s="5">
        <v>34.619999999999997</v>
      </c>
      <c r="E6640" s="6">
        <v>45818</v>
      </c>
      <c r="F6640" s="5">
        <v>99.097999999999999</v>
      </c>
      <c r="G6640" s="6">
        <v>45818</v>
      </c>
      <c r="H6640" s="5">
        <v>0.47899999999999998</v>
      </c>
      <c r="I6640" s="6">
        <v>45818</v>
      </c>
      <c r="J6640" s="5">
        <v>99.04</v>
      </c>
      <c r="K6640" s="6">
        <v>45818</v>
      </c>
      <c r="L6640" s="5">
        <v>16.95</v>
      </c>
      <c r="M6640" s="6">
        <v>43162</v>
      </c>
      <c r="N6640" s="5">
        <v>65.302700000000002</v>
      </c>
      <c r="O6640" s="6">
        <v>45818</v>
      </c>
      <c r="P6640" s="5">
        <v>-199.7</v>
      </c>
    </row>
    <row r="6641" spans="1:16" x14ac:dyDescent="0.2">
      <c r="A6641" s="6">
        <v>45819</v>
      </c>
      <c r="B6641" s="5">
        <v>-11.5</v>
      </c>
      <c r="C6641" s="6">
        <v>43163</v>
      </c>
      <c r="D6641" s="5">
        <v>98.68</v>
      </c>
      <c r="E6641" s="6">
        <v>45819</v>
      </c>
      <c r="F6641" s="5">
        <v>98.631</v>
      </c>
      <c r="G6641" s="6">
        <v>45819</v>
      </c>
      <c r="H6641" s="5">
        <v>0.443</v>
      </c>
      <c r="I6641" s="6">
        <v>45819</v>
      </c>
      <c r="J6641" s="5">
        <v>99.03</v>
      </c>
      <c r="K6641" s="6">
        <v>45819</v>
      </c>
      <c r="L6641" s="5">
        <v>17.260000000000002</v>
      </c>
      <c r="M6641" s="6">
        <v>43163</v>
      </c>
      <c r="N6641" s="5">
        <v>65.302700000000002</v>
      </c>
      <c r="O6641" s="6">
        <v>45819</v>
      </c>
      <c r="P6641" s="5">
        <v>-202.4</v>
      </c>
    </row>
    <row r="6642" spans="1:16" x14ac:dyDescent="0.2">
      <c r="A6642" s="6">
        <v>45820</v>
      </c>
      <c r="B6642" s="5">
        <v>-13.4</v>
      </c>
      <c r="C6642" s="6">
        <v>43164</v>
      </c>
      <c r="D6642" s="5">
        <v>148.37</v>
      </c>
      <c r="E6642" s="6">
        <v>45820</v>
      </c>
      <c r="F6642" s="5">
        <v>97.921000000000006</v>
      </c>
      <c r="G6642" s="6">
        <v>45820</v>
      </c>
      <c r="H6642" s="5">
        <v>0.4</v>
      </c>
      <c r="I6642" s="6">
        <v>45820</v>
      </c>
      <c r="J6642" s="5">
        <v>98.95</v>
      </c>
      <c r="K6642" s="6">
        <v>45820</v>
      </c>
      <c r="L6642" s="5">
        <v>18.02</v>
      </c>
      <c r="M6642" s="6">
        <v>43164</v>
      </c>
      <c r="N6642" s="5">
        <v>64.708100000000002</v>
      </c>
      <c r="O6642" s="6">
        <v>45820</v>
      </c>
      <c r="P6642" s="5">
        <v>-208.1</v>
      </c>
    </row>
    <row r="6643" spans="1:16" x14ac:dyDescent="0.2">
      <c r="A6643" s="6">
        <v>45821</v>
      </c>
      <c r="B6643" s="5">
        <v>-8.4</v>
      </c>
      <c r="C6643" s="6">
        <v>43165</v>
      </c>
      <c r="D6643" s="5">
        <v>133.87</v>
      </c>
      <c r="E6643" s="6">
        <v>45821</v>
      </c>
      <c r="F6643" s="5">
        <v>98.183999999999997</v>
      </c>
      <c r="G6643" s="6">
        <v>45821</v>
      </c>
      <c r="H6643" s="5">
        <v>0.27800000000000002</v>
      </c>
      <c r="I6643" s="6">
        <v>45821</v>
      </c>
      <c r="J6643" s="5">
        <v>99.05</v>
      </c>
      <c r="K6643" s="6">
        <v>45821</v>
      </c>
      <c r="L6643" s="5">
        <v>20.82</v>
      </c>
      <c r="M6643" s="6">
        <v>43165</v>
      </c>
      <c r="N6643" s="5">
        <v>63.500900000000001</v>
      </c>
      <c r="O6643" s="6">
        <v>45821</v>
      </c>
      <c r="P6643" s="5">
        <v>-210.8</v>
      </c>
    </row>
    <row r="6644" spans="1:16" x14ac:dyDescent="0.2">
      <c r="A6644" s="6">
        <v>45824</v>
      </c>
      <c r="B6644" s="5">
        <v>-12.2</v>
      </c>
      <c r="C6644" s="6">
        <v>43166</v>
      </c>
      <c r="D6644" s="5">
        <v>87.33</v>
      </c>
      <c r="E6644" s="6">
        <v>45824</v>
      </c>
      <c r="F6644" s="5">
        <v>97.998000000000005</v>
      </c>
      <c r="G6644" s="6">
        <v>45824</v>
      </c>
      <c r="H6644" s="5">
        <v>0.40100000000000002</v>
      </c>
      <c r="I6644" s="6">
        <v>45824</v>
      </c>
      <c r="J6644" s="5">
        <v>99.01</v>
      </c>
      <c r="K6644" s="6">
        <v>45824</v>
      </c>
      <c r="L6644" s="5">
        <v>19.11</v>
      </c>
      <c r="M6644" s="6">
        <v>43166</v>
      </c>
      <c r="N6644" s="5">
        <v>63.346699999999998</v>
      </c>
      <c r="O6644" s="6">
        <v>45824</v>
      </c>
      <c r="P6644" s="5">
        <v>-211.8</v>
      </c>
    </row>
    <row r="6645" spans="1:16" x14ac:dyDescent="0.2">
      <c r="A6645" s="6">
        <v>45825</v>
      </c>
      <c r="B6645" s="5">
        <v>-20.8</v>
      </c>
      <c r="C6645" s="6">
        <v>43167</v>
      </c>
      <c r="D6645" s="5">
        <v>57</v>
      </c>
      <c r="E6645" s="6">
        <v>45825</v>
      </c>
      <c r="F6645" s="5">
        <v>98.82</v>
      </c>
      <c r="G6645" s="6">
        <v>45825</v>
      </c>
      <c r="H6645" s="5">
        <v>0.25600000000000001</v>
      </c>
      <c r="I6645" s="6">
        <v>45825</v>
      </c>
      <c r="J6645" s="5">
        <v>99.07</v>
      </c>
      <c r="K6645" s="6">
        <v>45825</v>
      </c>
      <c r="L6645" s="5">
        <v>21.6</v>
      </c>
      <c r="M6645" s="6">
        <v>43167</v>
      </c>
      <c r="N6645" s="5">
        <v>61.584099999999999</v>
      </c>
      <c r="O6645" s="6">
        <v>45825</v>
      </c>
      <c r="P6645" s="5">
        <v>-222.1</v>
      </c>
    </row>
    <row r="6646" spans="1:16" x14ac:dyDescent="0.2">
      <c r="A6646" s="6">
        <v>45826</v>
      </c>
      <c r="B6646" s="5">
        <v>-23.1</v>
      </c>
      <c r="C6646" s="6">
        <v>43168</v>
      </c>
      <c r="D6646" s="5">
        <v>132.57</v>
      </c>
      <c r="E6646" s="6">
        <v>45826</v>
      </c>
      <c r="F6646" s="5">
        <v>98.905000000000001</v>
      </c>
      <c r="G6646" s="6">
        <v>45826</v>
      </c>
      <c r="H6646" s="5">
        <v>0.32</v>
      </c>
      <c r="I6646" s="6">
        <v>45826</v>
      </c>
      <c r="J6646" s="5">
        <v>99.07</v>
      </c>
      <c r="K6646" s="6">
        <v>45826</v>
      </c>
      <c r="L6646" s="5">
        <v>20.14</v>
      </c>
      <c r="M6646" s="6">
        <v>43168</v>
      </c>
      <c r="N6646" s="5">
        <v>58.966900000000003</v>
      </c>
      <c r="O6646" s="6">
        <v>45826</v>
      </c>
      <c r="P6646" s="5">
        <v>-229.1</v>
      </c>
    </row>
    <row r="6647" spans="1:16" x14ac:dyDescent="0.2">
      <c r="A6647" s="6">
        <v>45827</v>
      </c>
      <c r="B6647" s="5">
        <v>-23.3</v>
      </c>
      <c r="C6647" s="6">
        <v>43169</v>
      </c>
      <c r="D6647" s="5">
        <v>67.61</v>
      </c>
      <c r="E6647" s="6">
        <v>45827</v>
      </c>
      <c r="F6647" s="5">
        <v>98.905000000000001</v>
      </c>
      <c r="G6647" s="6">
        <v>45827</v>
      </c>
      <c r="H6647" s="5">
        <v>3.9E-2</v>
      </c>
      <c r="I6647" s="6">
        <v>45827</v>
      </c>
      <c r="J6647" s="5">
        <v>99.07</v>
      </c>
      <c r="K6647" s="6">
        <v>45827</v>
      </c>
      <c r="L6647" s="5">
        <v>22.17</v>
      </c>
      <c r="M6647" s="6">
        <v>43169</v>
      </c>
      <c r="N6647" s="5">
        <v>58.966900000000003</v>
      </c>
      <c r="O6647" s="6">
        <v>45827</v>
      </c>
      <c r="P6647" s="5">
        <v>-227.6</v>
      </c>
    </row>
    <row r="6648" spans="1:16" x14ac:dyDescent="0.2">
      <c r="A6648" s="6">
        <v>45828</v>
      </c>
      <c r="B6648" s="5">
        <v>-23.9</v>
      </c>
      <c r="C6648" s="6">
        <v>43170</v>
      </c>
      <c r="D6648" s="5">
        <v>170.78</v>
      </c>
      <c r="E6648" s="6">
        <v>45828</v>
      </c>
      <c r="F6648" s="5">
        <v>98.706999999999994</v>
      </c>
      <c r="G6648" s="6">
        <v>45828</v>
      </c>
      <c r="H6648" s="5">
        <v>0.29199999999999998</v>
      </c>
      <c r="I6648" s="6">
        <v>45828</v>
      </c>
      <c r="J6648" s="5">
        <v>99.09</v>
      </c>
      <c r="K6648" s="6">
        <v>45828</v>
      </c>
      <c r="L6648" s="5">
        <v>20.62</v>
      </c>
      <c r="M6648" s="6">
        <v>43170</v>
      </c>
      <c r="N6648" s="5">
        <v>58.966900000000003</v>
      </c>
      <c r="O6648" s="6">
        <v>45828</v>
      </c>
      <c r="P6648" s="5">
        <v>-226.4</v>
      </c>
    </row>
    <row r="6649" spans="1:16" x14ac:dyDescent="0.2">
      <c r="A6649" s="6">
        <v>45831</v>
      </c>
      <c r="B6649" s="5">
        <v>-20.8</v>
      </c>
      <c r="C6649" s="6">
        <v>43171</v>
      </c>
      <c r="D6649" s="5">
        <v>107.4</v>
      </c>
      <c r="E6649" s="6">
        <v>45831</v>
      </c>
      <c r="F6649" s="5">
        <v>98.415999999999997</v>
      </c>
      <c r="G6649" s="6">
        <v>45831</v>
      </c>
      <c r="H6649" s="5">
        <v>0.33100000000000002</v>
      </c>
      <c r="I6649" s="6">
        <v>45831</v>
      </c>
      <c r="J6649" s="5">
        <v>99.04</v>
      </c>
      <c r="K6649" s="6">
        <v>45831</v>
      </c>
      <c r="L6649" s="5">
        <v>19.829999999999998</v>
      </c>
      <c r="M6649" s="6">
        <v>43171</v>
      </c>
      <c r="N6649" s="5">
        <v>58.292700000000004</v>
      </c>
      <c r="O6649" s="6">
        <v>45831</v>
      </c>
      <c r="P6649" s="5">
        <v>-216.3</v>
      </c>
    </row>
    <row r="6650" spans="1:16" x14ac:dyDescent="0.2">
      <c r="A6650" s="6">
        <v>45832</v>
      </c>
      <c r="B6650" s="5">
        <v>-24.6</v>
      </c>
      <c r="C6650" s="6">
        <v>43172</v>
      </c>
      <c r="D6650" s="5">
        <v>54.85</v>
      </c>
      <c r="E6650" s="6">
        <v>45832</v>
      </c>
      <c r="F6650" s="5">
        <v>97.858000000000004</v>
      </c>
      <c r="G6650" s="6">
        <v>45832</v>
      </c>
      <c r="H6650" s="5">
        <v>0.433</v>
      </c>
      <c r="I6650" s="6">
        <v>45832</v>
      </c>
      <c r="J6650" s="5">
        <v>98.93</v>
      </c>
      <c r="K6650" s="6">
        <v>45832</v>
      </c>
      <c r="L6650" s="5">
        <v>17.48</v>
      </c>
      <c r="M6650" s="6">
        <v>43172</v>
      </c>
      <c r="N6650" s="5">
        <v>55.073700000000002</v>
      </c>
      <c r="O6650" s="6">
        <v>45832</v>
      </c>
      <c r="P6650" s="5">
        <v>-219.7</v>
      </c>
    </row>
    <row r="6651" spans="1:16" x14ac:dyDescent="0.2">
      <c r="A6651" s="6">
        <v>45833</v>
      </c>
      <c r="B6651" s="5">
        <v>-26</v>
      </c>
      <c r="C6651" s="6">
        <v>43173</v>
      </c>
      <c r="D6651" s="5">
        <v>79.61</v>
      </c>
      <c r="E6651" s="6">
        <v>45833</v>
      </c>
      <c r="F6651" s="5">
        <v>97.679000000000002</v>
      </c>
      <c r="G6651" s="6">
        <v>45833</v>
      </c>
      <c r="H6651" s="5">
        <v>0.45300000000000001</v>
      </c>
      <c r="I6651" s="6">
        <v>45833</v>
      </c>
      <c r="J6651" s="5">
        <v>98.93</v>
      </c>
      <c r="K6651" s="6">
        <v>45833</v>
      </c>
      <c r="L6651" s="5">
        <v>16.760000000000002</v>
      </c>
      <c r="M6651" s="6">
        <v>43173</v>
      </c>
      <c r="N6651" s="5">
        <v>57.848799999999997</v>
      </c>
      <c r="O6651" s="6">
        <v>45833</v>
      </c>
      <c r="P6651" s="5">
        <v>-219.8</v>
      </c>
    </row>
    <row r="6652" spans="1:16" x14ac:dyDescent="0.2">
      <c r="A6652" s="6">
        <v>45834</v>
      </c>
      <c r="B6652" s="5">
        <v>-5.3</v>
      </c>
      <c r="C6652" s="6">
        <v>43174</v>
      </c>
      <c r="D6652" s="5">
        <v>43.98</v>
      </c>
      <c r="E6652" s="6">
        <v>45834</v>
      </c>
      <c r="F6652" s="5">
        <v>97.147000000000006</v>
      </c>
      <c r="G6652" s="6">
        <v>45834</v>
      </c>
      <c r="H6652" s="5">
        <v>0.45</v>
      </c>
      <c r="I6652" s="6">
        <v>45834</v>
      </c>
      <c r="J6652" s="5">
        <v>98.86</v>
      </c>
      <c r="K6652" s="6">
        <v>45834</v>
      </c>
      <c r="L6652" s="5">
        <v>16.59</v>
      </c>
      <c r="M6652" s="6">
        <v>43174</v>
      </c>
      <c r="N6652" s="5">
        <v>57.704999999999998</v>
      </c>
      <c r="O6652" s="6">
        <v>45834</v>
      </c>
      <c r="P6652" s="5">
        <v>-210.8</v>
      </c>
    </row>
    <row r="6653" spans="1:16" x14ac:dyDescent="0.2">
      <c r="A6653" s="6">
        <v>45835</v>
      </c>
      <c r="B6653" s="5">
        <v>-10.3</v>
      </c>
      <c r="C6653" s="6">
        <v>43175</v>
      </c>
      <c r="D6653" s="5">
        <v>110.96</v>
      </c>
      <c r="E6653" s="6">
        <v>45835</v>
      </c>
      <c r="F6653" s="5">
        <v>97.400999999999996</v>
      </c>
      <c r="G6653" s="6">
        <v>45835</v>
      </c>
      <c r="H6653" s="5">
        <v>0.48899999999999999</v>
      </c>
      <c r="I6653" s="6">
        <v>45835</v>
      </c>
      <c r="J6653" s="5">
        <v>98.86</v>
      </c>
      <c r="K6653" s="6">
        <v>45835</v>
      </c>
      <c r="L6653" s="5">
        <v>16.32</v>
      </c>
      <c r="M6653" s="6">
        <v>43175</v>
      </c>
      <c r="N6653" s="5">
        <v>59.008800000000001</v>
      </c>
      <c r="O6653" s="6">
        <v>45835</v>
      </c>
      <c r="P6653" s="5">
        <v>-223.7</v>
      </c>
    </row>
    <row r="6654" spans="1:16" x14ac:dyDescent="0.2">
      <c r="A6654" s="6">
        <v>45838</v>
      </c>
      <c r="B6654" s="5">
        <v>-11.4</v>
      </c>
      <c r="C6654" s="6">
        <v>43176</v>
      </c>
      <c r="D6654" s="5">
        <v>132.51</v>
      </c>
      <c r="E6654" s="6">
        <v>45838</v>
      </c>
      <c r="F6654" s="5">
        <v>96.875</v>
      </c>
      <c r="G6654" s="6">
        <v>45838</v>
      </c>
      <c r="H6654" s="5">
        <v>0.46600000000000003</v>
      </c>
      <c r="I6654" s="6">
        <v>45838</v>
      </c>
      <c r="J6654" s="5">
        <v>98.77</v>
      </c>
      <c r="K6654" s="6">
        <v>45838</v>
      </c>
      <c r="L6654" s="5">
        <v>16.73</v>
      </c>
      <c r="M6654" s="6">
        <v>43176</v>
      </c>
      <c r="N6654" s="5">
        <v>59.008800000000001</v>
      </c>
      <c r="O6654" s="6">
        <v>45838</v>
      </c>
      <c r="P6654" s="5">
        <v>-221.1</v>
      </c>
    </row>
    <row r="6655" spans="1:16" x14ac:dyDescent="0.2">
      <c r="A6655" s="6">
        <v>45839</v>
      </c>
      <c r="B6655" s="5">
        <v>-1.4</v>
      </c>
      <c r="C6655" s="6">
        <v>43177</v>
      </c>
      <c r="D6655" s="5">
        <v>83.03</v>
      </c>
      <c r="E6655" s="6">
        <v>45839</v>
      </c>
      <c r="F6655" s="5">
        <v>96.819000000000003</v>
      </c>
      <c r="G6655" s="6">
        <v>45839</v>
      </c>
      <c r="H6655" s="5">
        <v>0.48099999999999998</v>
      </c>
      <c r="I6655" s="6">
        <v>45839</v>
      </c>
      <c r="J6655" s="5">
        <v>98.75</v>
      </c>
      <c r="K6655" s="6">
        <v>45839</v>
      </c>
      <c r="L6655" s="5">
        <v>16.829999999999998</v>
      </c>
      <c r="M6655" s="6">
        <v>43177</v>
      </c>
      <c r="N6655" s="5">
        <v>59.008800000000001</v>
      </c>
      <c r="O6655" s="6">
        <v>45839</v>
      </c>
      <c r="P6655" s="5">
        <v>-207.7</v>
      </c>
    </row>
    <row r="6656" spans="1:16" x14ac:dyDescent="0.2">
      <c r="A6656" s="6">
        <v>45840</v>
      </c>
      <c r="B6656" s="5">
        <v>-9</v>
      </c>
      <c r="C6656" s="6">
        <v>43178</v>
      </c>
      <c r="D6656" s="5">
        <v>74.64</v>
      </c>
      <c r="E6656" s="6">
        <v>45840</v>
      </c>
      <c r="F6656" s="5">
        <v>96.775999999999996</v>
      </c>
      <c r="G6656" s="6">
        <v>45840</v>
      </c>
      <c r="H6656" s="5">
        <v>0.52700000000000002</v>
      </c>
      <c r="I6656" s="6">
        <v>45840</v>
      </c>
      <c r="J6656" s="5">
        <v>98.74</v>
      </c>
      <c r="K6656" s="6">
        <v>45840</v>
      </c>
      <c r="L6656" s="5">
        <v>16.64</v>
      </c>
      <c r="M6656" s="6">
        <v>43178</v>
      </c>
      <c r="N6656" s="5">
        <v>59.982100000000003</v>
      </c>
      <c r="O6656" s="6">
        <v>45840</v>
      </c>
      <c r="P6656" s="5">
        <v>-215.6</v>
      </c>
    </row>
    <row r="6657" spans="1:16" x14ac:dyDescent="0.2">
      <c r="A6657" s="6">
        <v>45841</v>
      </c>
      <c r="B6657" s="5">
        <v>-2.6</v>
      </c>
      <c r="C6657" s="6">
        <v>43179</v>
      </c>
      <c r="D6657" s="5">
        <v>79.319999999999993</v>
      </c>
      <c r="E6657" s="6">
        <v>45841</v>
      </c>
      <c r="F6657" s="5">
        <v>97.18</v>
      </c>
      <c r="G6657" s="6">
        <v>45841</v>
      </c>
      <c r="H6657" s="5">
        <v>0.58699999999999997</v>
      </c>
      <c r="I6657" s="6">
        <v>45841</v>
      </c>
      <c r="J6657" s="5">
        <v>98.71</v>
      </c>
      <c r="K6657" s="6">
        <v>45841</v>
      </c>
      <c r="L6657" s="5">
        <v>16.38</v>
      </c>
      <c r="M6657" s="6">
        <v>43179</v>
      </c>
      <c r="N6657" s="5">
        <v>57.893599999999999</v>
      </c>
      <c r="O6657" s="6">
        <v>45841</v>
      </c>
      <c r="P6657" s="5">
        <v>-88.7</v>
      </c>
    </row>
    <row r="6658" spans="1:16" x14ac:dyDescent="0.2">
      <c r="A6658" s="6">
        <v>45842</v>
      </c>
      <c r="B6658" s="5">
        <v>-2.2000000000000002</v>
      </c>
      <c r="C6658" s="6">
        <v>43180</v>
      </c>
      <c r="D6658" s="5">
        <v>55.83</v>
      </c>
      <c r="E6658" s="6">
        <v>45842</v>
      </c>
      <c r="F6658" s="5">
        <v>97.18</v>
      </c>
      <c r="G6658" s="6">
        <v>45842</v>
      </c>
      <c r="H6658" s="5">
        <v>0.54100000000000004</v>
      </c>
      <c r="I6658" s="6">
        <v>45842</v>
      </c>
      <c r="J6658" s="5">
        <v>98.71</v>
      </c>
      <c r="K6658" s="6">
        <v>45842</v>
      </c>
      <c r="L6658" s="5">
        <v>17.48</v>
      </c>
      <c r="M6658" s="6">
        <v>43180</v>
      </c>
      <c r="N6658" s="5">
        <v>55.721200000000003</v>
      </c>
      <c r="O6658" s="6">
        <v>45842</v>
      </c>
      <c r="P6658" s="5">
        <v>-87.4</v>
      </c>
    </row>
    <row r="6659" spans="1:16" x14ac:dyDescent="0.2">
      <c r="A6659" s="6">
        <v>45845</v>
      </c>
      <c r="B6659" s="5">
        <v>-0.4</v>
      </c>
      <c r="C6659" s="6">
        <v>43181</v>
      </c>
      <c r="D6659" s="5">
        <v>57.36</v>
      </c>
      <c r="E6659" s="6">
        <v>45845</v>
      </c>
      <c r="F6659" s="5">
        <v>97.48</v>
      </c>
      <c r="G6659" s="6">
        <v>45845</v>
      </c>
      <c r="H6659" s="5">
        <v>0.52900000000000003</v>
      </c>
      <c r="I6659" s="6">
        <v>45845</v>
      </c>
      <c r="J6659" s="5">
        <v>98.81</v>
      </c>
      <c r="K6659" s="6">
        <v>45845</v>
      </c>
      <c r="L6659" s="5">
        <v>17.79</v>
      </c>
      <c r="M6659" s="6">
        <v>43181</v>
      </c>
      <c r="N6659" s="5">
        <v>55.929200000000002</v>
      </c>
      <c r="O6659" s="6">
        <v>45845</v>
      </c>
      <c r="P6659" s="5">
        <v>-82.1</v>
      </c>
    </row>
    <row r="6660" spans="1:16" x14ac:dyDescent="0.2">
      <c r="A6660" s="6">
        <v>45846</v>
      </c>
      <c r="B6660" s="5">
        <v>0.9</v>
      </c>
      <c r="C6660" s="6">
        <v>43182</v>
      </c>
      <c r="D6660" s="5">
        <v>66.64</v>
      </c>
      <c r="E6660" s="6">
        <v>45846</v>
      </c>
      <c r="F6660" s="5">
        <v>97.516000000000005</v>
      </c>
      <c r="G6660" s="6">
        <v>45846</v>
      </c>
      <c r="H6660" s="5">
        <v>0.56899999999999995</v>
      </c>
      <c r="I6660" s="6">
        <v>45846</v>
      </c>
      <c r="J6660" s="5">
        <v>98.82</v>
      </c>
      <c r="K6660" s="6">
        <v>45846</v>
      </c>
      <c r="L6660" s="5">
        <v>16.809999999999999</v>
      </c>
      <c r="M6660" s="6">
        <v>43182</v>
      </c>
      <c r="N6660" s="5">
        <v>56.168300000000002</v>
      </c>
      <c r="O6660" s="6">
        <v>45846</v>
      </c>
      <c r="P6660" s="5">
        <v>-78.599999999999994</v>
      </c>
    </row>
    <row r="6661" spans="1:16" x14ac:dyDescent="0.2">
      <c r="A6661" s="6">
        <v>45847</v>
      </c>
      <c r="B6661" s="5">
        <v>1.1000000000000001</v>
      </c>
      <c r="C6661" s="6">
        <v>43183</v>
      </c>
      <c r="D6661" s="5">
        <v>53.2</v>
      </c>
      <c r="E6661" s="6">
        <v>45847</v>
      </c>
      <c r="F6661" s="5">
        <v>97.555000000000007</v>
      </c>
      <c r="G6661" s="6">
        <v>45847</v>
      </c>
      <c r="H6661" s="5">
        <v>0.57699999999999996</v>
      </c>
      <c r="I6661" s="6">
        <v>45847</v>
      </c>
      <c r="J6661" s="5">
        <v>98.78</v>
      </c>
      <c r="K6661" s="6">
        <v>45847</v>
      </c>
      <c r="L6661" s="5">
        <v>15.94</v>
      </c>
      <c r="M6661" s="6">
        <v>43183</v>
      </c>
      <c r="N6661" s="5">
        <v>56.168300000000002</v>
      </c>
      <c r="O6661" s="6">
        <v>45847</v>
      </c>
      <c r="P6661" s="5">
        <v>-75.7</v>
      </c>
    </row>
    <row r="6662" spans="1:16" x14ac:dyDescent="0.2">
      <c r="A6662" s="6">
        <v>45848</v>
      </c>
      <c r="B6662" s="5">
        <v>3.5</v>
      </c>
      <c r="C6662" s="6">
        <v>43184</v>
      </c>
      <c r="D6662" s="5">
        <v>61.37</v>
      </c>
      <c r="E6662" s="6">
        <v>45848</v>
      </c>
      <c r="F6662" s="5">
        <v>97.652000000000001</v>
      </c>
      <c r="G6662" s="6">
        <v>45848</v>
      </c>
      <c r="H6662" s="5">
        <v>0.60199999999999998</v>
      </c>
      <c r="I6662" s="6">
        <v>45848</v>
      </c>
      <c r="J6662" s="5">
        <v>98.76</v>
      </c>
      <c r="K6662" s="6">
        <v>45848</v>
      </c>
      <c r="L6662" s="5">
        <v>15.78</v>
      </c>
      <c r="M6662" s="6">
        <v>43184</v>
      </c>
      <c r="N6662" s="5">
        <v>56.168300000000002</v>
      </c>
      <c r="O6662" s="6">
        <v>45848</v>
      </c>
      <c r="P6662" s="5">
        <v>-74.8</v>
      </c>
    </row>
    <row r="6663" spans="1:16" x14ac:dyDescent="0.2">
      <c r="A6663" s="6">
        <v>45849</v>
      </c>
      <c r="B6663" s="5">
        <v>3.3</v>
      </c>
      <c r="C6663" s="6">
        <v>43185</v>
      </c>
      <c r="D6663" s="5">
        <v>89.77</v>
      </c>
      <c r="E6663" s="6">
        <v>45849</v>
      </c>
      <c r="F6663" s="5">
        <v>97.852999999999994</v>
      </c>
      <c r="G6663" s="6">
        <v>45849</v>
      </c>
      <c r="H6663" s="5">
        <v>0.59199999999999997</v>
      </c>
      <c r="I6663" s="6">
        <v>45849</v>
      </c>
      <c r="J6663" s="5">
        <v>98.83</v>
      </c>
      <c r="K6663" s="6">
        <v>45849</v>
      </c>
      <c r="L6663" s="5">
        <v>16.399999999999999</v>
      </c>
      <c r="M6663" s="6">
        <v>43185</v>
      </c>
      <c r="N6663" s="5">
        <v>54.549300000000002</v>
      </c>
      <c r="O6663" s="6">
        <v>45849</v>
      </c>
      <c r="P6663" s="5">
        <v>-73.900000000000006</v>
      </c>
    </row>
    <row r="6664" spans="1:16" x14ac:dyDescent="0.2">
      <c r="A6664" s="6">
        <v>45852</v>
      </c>
      <c r="B6664" s="5">
        <v>2.8</v>
      </c>
      <c r="C6664" s="6">
        <v>43186</v>
      </c>
      <c r="D6664" s="5">
        <v>22.48</v>
      </c>
      <c r="E6664" s="6">
        <v>45852</v>
      </c>
      <c r="F6664" s="5">
        <v>98.081000000000003</v>
      </c>
      <c r="G6664" s="6">
        <v>45852</v>
      </c>
      <c r="H6664" s="5">
        <v>0.56899999999999995</v>
      </c>
      <c r="I6664" s="6">
        <v>45852</v>
      </c>
      <c r="J6664" s="5">
        <v>98.84</v>
      </c>
      <c r="K6664" s="6">
        <v>45852</v>
      </c>
      <c r="L6664" s="5">
        <v>17.2</v>
      </c>
      <c r="M6664" s="6">
        <v>43186</v>
      </c>
      <c r="N6664" s="5">
        <v>56.270499999999998</v>
      </c>
      <c r="O6664" s="6">
        <v>45852</v>
      </c>
      <c r="P6664" s="5">
        <v>-70.400000000000006</v>
      </c>
    </row>
    <row r="6665" spans="1:16" x14ac:dyDescent="0.2">
      <c r="A6665" s="6">
        <v>45853</v>
      </c>
      <c r="B6665" s="5">
        <v>2.8</v>
      </c>
      <c r="C6665" s="6">
        <v>43187</v>
      </c>
      <c r="D6665" s="5">
        <v>26.48</v>
      </c>
      <c r="E6665" s="6">
        <v>45853</v>
      </c>
      <c r="F6665" s="5">
        <v>98.616</v>
      </c>
      <c r="G6665" s="6">
        <v>45853</v>
      </c>
      <c r="H6665" s="5">
        <v>0.56100000000000005</v>
      </c>
      <c r="I6665" s="6">
        <v>45853</v>
      </c>
      <c r="J6665" s="5">
        <v>98.9</v>
      </c>
      <c r="K6665" s="6">
        <v>45853</v>
      </c>
      <c r="L6665" s="5">
        <v>17.38</v>
      </c>
      <c r="M6665" s="6">
        <v>43187</v>
      </c>
      <c r="N6665" s="5">
        <v>58.347200000000001</v>
      </c>
      <c r="O6665" s="6">
        <v>45853</v>
      </c>
      <c r="P6665" s="5">
        <v>-68</v>
      </c>
    </row>
    <row r="6666" spans="1:16" x14ac:dyDescent="0.2">
      <c r="A6666" s="6">
        <v>45854</v>
      </c>
      <c r="B6666" s="5">
        <v>4.5</v>
      </c>
      <c r="C6666" s="6">
        <v>43188</v>
      </c>
      <c r="D6666" s="5">
        <v>16.75</v>
      </c>
      <c r="E6666" s="6">
        <v>45854</v>
      </c>
      <c r="F6666" s="5">
        <v>98.391999999999996</v>
      </c>
      <c r="G6666" s="6">
        <v>45854</v>
      </c>
      <c r="H6666" s="5">
        <v>0.55500000000000005</v>
      </c>
      <c r="I6666" s="6">
        <v>45854</v>
      </c>
      <c r="J6666" s="5">
        <v>98.87</v>
      </c>
      <c r="K6666" s="6">
        <v>45854</v>
      </c>
      <c r="L6666" s="5">
        <v>17.16</v>
      </c>
      <c r="M6666" s="6">
        <v>43188</v>
      </c>
      <c r="N6666" s="5">
        <v>58.541400000000003</v>
      </c>
      <c r="O6666" s="6">
        <v>45854</v>
      </c>
      <c r="P6666" s="5">
        <v>-67</v>
      </c>
    </row>
    <row r="6667" spans="1:16" x14ac:dyDescent="0.2">
      <c r="A6667" s="6">
        <v>45855</v>
      </c>
      <c r="B6667" s="5">
        <v>12.3</v>
      </c>
      <c r="C6667" s="6">
        <v>43189</v>
      </c>
      <c r="D6667" s="5">
        <v>44.07</v>
      </c>
      <c r="E6667" s="6">
        <v>45855</v>
      </c>
      <c r="F6667" s="5">
        <v>98.733999999999995</v>
      </c>
      <c r="G6667" s="6">
        <v>45855</v>
      </c>
      <c r="H6667" s="5">
        <v>0.57199999999999995</v>
      </c>
      <c r="I6667" s="6">
        <v>45855</v>
      </c>
      <c r="J6667" s="5">
        <v>98.85</v>
      </c>
      <c r="K6667" s="6">
        <v>45855</v>
      </c>
      <c r="L6667" s="5">
        <v>16.52</v>
      </c>
      <c r="M6667" s="6">
        <v>43189</v>
      </c>
      <c r="N6667" s="5">
        <v>58.541400000000003</v>
      </c>
      <c r="O6667" s="6">
        <v>45855</v>
      </c>
      <c r="P6667" s="5">
        <v>-61.2</v>
      </c>
    </row>
    <row r="6668" spans="1:16" x14ac:dyDescent="0.2">
      <c r="A6668" s="6">
        <v>45856</v>
      </c>
      <c r="B6668" s="5">
        <v>12.6</v>
      </c>
      <c r="C6668" s="6">
        <v>43190</v>
      </c>
      <c r="D6668" s="5">
        <v>67.64</v>
      </c>
      <c r="E6668" s="6">
        <v>45856</v>
      </c>
      <c r="F6668" s="5">
        <v>98.481999999999999</v>
      </c>
      <c r="G6668" s="6">
        <v>45856</v>
      </c>
      <c r="H6668" s="5">
        <v>0.54900000000000004</v>
      </c>
      <c r="I6668" s="6">
        <v>45856</v>
      </c>
      <c r="J6668" s="5">
        <v>98.84</v>
      </c>
      <c r="K6668" s="6">
        <v>45856</v>
      </c>
      <c r="L6668" s="5">
        <v>16.41</v>
      </c>
      <c r="M6668" s="6">
        <v>43190</v>
      </c>
      <c r="N6668" s="5">
        <v>58.541400000000003</v>
      </c>
      <c r="O6668" s="6">
        <v>45856</v>
      </c>
      <c r="P6668" s="5">
        <v>-64.2</v>
      </c>
    </row>
    <row r="6669" spans="1:16" x14ac:dyDescent="0.2">
      <c r="A6669" s="6">
        <v>45859</v>
      </c>
      <c r="B6669" s="5">
        <v>9.5</v>
      </c>
      <c r="C6669" s="6">
        <v>43191</v>
      </c>
      <c r="D6669" s="5">
        <v>111.65</v>
      </c>
      <c r="E6669" s="6">
        <v>45859</v>
      </c>
      <c r="F6669" s="5">
        <v>97.852999999999994</v>
      </c>
      <c r="G6669" s="6">
        <v>45859</v>
      </c>
      <c r="H6669" s="5">
        <v>0.53800000000000003</v>
      </c>
      <c r="I6669" s="6">
        <v>45859</v>
      </c>
      <c r="J6669" s="5">
        <v>98.79</v>
      </c>
      <c r="K6669" s="6">
        <v>45859</v>
      </c>
      <c r="L6669" s="5">
        <v>16.649999999999999</v>
      </c>
      <c r="M6669" s="6">
        <v>43191</v>
      </c>
      <c r="N6669" s="5">
        <v>58.541400000000003</v>
      </c>
      <c r="O6669" s="6">
        <v>45859</v>
      </c>
      <c r="P6669" s="5">
        <v>-61.9</v>
      </c>
    </row>
    <row r="6670" spans="1:16" x14ac:dyDescent="0.2">
      <c r="A6670" s="6">
        <v>45860</v>
      </c>
      <c r="B6670" s="5">
        <v>4.7</v>
      </c>
      <c r="C6670" s="6">
        <v>43192</v>
      </c>
      <c r="D6670" s="5">
        <v>167.71</v>
      </c>
      <c r="E6670" s="6">
        <v>45860</v>
      </c>
      <c r="F6670" s="5">
        <v>97.391999999999996</v>
      </c>
      <c r="G6670" s="6">
        <v>45860</v>
      </c>
      <c r="H6670" s="5">
        <v>0.53200000000000003</v>
      </c>
      <c r="I6670" s="6">
        <v>45860</v>
      </c>
      <c r="J6670" s="5">
        <v>98.76</v>
      </c>
      <c r="K6670" s="6">
        <v>45860</v>
      </c>
      <c r="L6670" s="5">
        <v>16.5</v>
      </c>
      <c r="M6670" s="6">
        <v>43192</v>
      </c>
      <c r="N6670" s="5">
        <v>58.6648</v>
      </c>
      <c r="O6670" s="6">
        <v>45860</v>
      </c>
      <c r="P6670" s="5">
        <v>-64</v>
      </c>
    </row>
    <row r="6671" spans="1:16" x14ac:dyDescent="0.2">
      <c r="A6671" s="6">
        <v>45861</v>
      </c>
      <c r="B6671" s="5">
        <v>4.7</v>
      </c>
      <c r="C6671" s="6">
        <v>43193</v>
      </c>
      <c r="D6671" s="5">
        <v>88.73</v>
      </c>
      <c r="E6671" s="6">
        <v>45861</v>
      </c>
      <c r="F6671" s="5">
        <v>97.213999999999999</v>
      </c>
      <c r="G6671" s="6">
        <v>45861</v>
      </c>
      <c r="H6671" s="5">
        <v>0.61599999999999999</v>
      </c>
      <c r="I6671" s="6">
        <v>45861</v>
      </c>
      <c r="J6671" s="5">
        <v>98.72</v>
      </c>
      <c r="K6671" s="6">
        <v>45861</v>
      </c>
      <c r="L6671" s="5">
        <v>15.37</v>
      </c>
      <c r="M6671" s="6">
        <v>43193</v>
      </c>
      <c r="N6671" s="5">
        <v>56.022599999999997</v>
      </c>
      <c r="O6671" s="6">
        <v>45861</v>
      </c>
      <c r="P6671" s="5">
        <v>-61.2</v>
      </c>
    </row>
    <row r="6672" spans="1:16" x14ac:dyDescent="0.2">
      <c r="A6672" s="6">
        <v>45862</v>
      </c>
      <c r="B6672" s="5">
        <v>2.4</v>
      </c>
      <c r="C6672" s="6">
        <v>43194</v>
      </c>
      <c r="D6672" s="5">
        <v>52.9</v>
      </c>
      <c r="E6672" s="6">
        <v>45862</v>
      </c>
      <c r="F6672" s="5">
        <v>97.376999999999995</v>
      </c>
      <c r="G6672" s="6">
        <v>45862</v>
      </c>
      <c r="H6672" s="5">
        <v>0.61699999999999999</v>
      </c>
      <c r="I6672" s="6">
        <v>45862</v>
      </c>
      <c r="J6672" s="5">
        <v>98.73</v>
      </c>
      <c r="K6672" s="6">
        <v>45862</v>
      </c>
      <c r="L6672" s="5">
        <v>15.39</v>
      </c>
      <c r="M6672" s="6">
        <v>43194</v>
      </c>
      <c r="N6672" s="5">
        <v>55.349600000000002</v>
      </c>
      <c r="O6672" s="6">
        <v>45862</v>
      </c>
      <c r="P6672" s="5">
        <v>-57.9</v>
      </c>
    </row>
    <row r="6673" spans="1:16" x14ac:dyDescent="0.2">
      <c r="A6673" s="6">
        <v>45863</v>
      </c>
      <c r="B6673" s="5">
        <v>3.5</v>
      </c>
      <c r="C6673" s="6">
        <v>43195</v>
      </c>
      <c r="D6673" s="5">
        <v>109.08</v>
      </c>
      <c r="E6673" s="6">
        <v>45863</v>
      </c>
      <c r="F6673" s="5">
        <v>97.644999999999996</v>
      </c>
      <c r="G6673" s="6">
        <v>45863</v>
      </c>
      <c r="H6673" s="5">
        <v>0.64400000000000002</v>
      </c>
      <c r="I6673" s="6">
        <v>45863</v>
      </c>
      <c r="J6673" s="5">
        <v>98.71</v>
      </c>
      <c r="K6673" s="6">
        <v>45863</v>
      </c>
      <c r="L6673" s="5">
        <v>14.93</v>
      </c>
      <c r="M6673" s="6">
        <v>43195</v>
      </c>
      <c r="N6673" s="5">
        <v>53.722000000000001</v>
      </c>
      <c r="O6673" s="6">
        <v>45863</v>
      </c>
      <c r="P6673" s="5">
        <v>-81.8</v>
      </c>
    </row>
    <row r="6674" spans="1:16" x14ac:dyDescent="0.2">
      <c r="A6674" s="6">
        <v>45866</v>
      </c>
      <c r="B6674" s="5">
        <v>6.8</v>
      </c>
      <c r="C6674" s="6">
        <v>43196</v>
      </c>
      <c r="D6674" s="5">
        <v>70.62</v>
      </c>
      <c r="E6674" s="6">
        <v>45866</v>
      </c>
      <c r="F6674" s="5">
        <v>98.634</v>
      </c>
      <c r="G6674" s="6">
        <v>45866</v>
      </c>
      <c r="H6674" s="5">
        <v>0.65200000000000002</v>
      </c>
      <c r="I6674" s="6">
        <v>45866</v>
      </c>
      <c r="J6674" s="5">
        <v>98.77</v>
      </c>
      <c r="K6674" s="6">
        <v>45866</v>
      </c>
      <c r="L6674" s="5">
        <v>15.03</v>
      </c>
      <c r="M6674" s="6">
        <v>43196</v>
      </c>
      <c r="N6674" s="5">
        <v>56.068199999999997</v>
      </c>
      <c r="O6674" s="6">
        <v>45866</v>
      </c>
      <c r="P6674" s="5">
        <v>-73.7</v>
      </c>
    </row>
    <row r="6675" spans="1:16" x14ac:dyDescent="0.2">
      <c r="A6675" s="6">
        <v>45867</v>
      </c>
      <c r="B6675" s="5">
        <v>7.8</v>
      </c>
      <c r="C6675" s="6">
        <v>43197</v>
      </c>
      <c r="D6675" s="5">
        <v>106.96</v>
      </c>
      <c r="E6675" s="6">
        <v>45867</v>
      </c>
      <c r="F6675" s="5">
        <v>98.885999999999996</v>
      </c>
      <c r="G6675" s="6">
        <v>45867</v>
      </c>
      <c r="H6675" s="5">
        <v>0.376</v>
      </c>
      <c r="I6675" s="6">
        <v>45867</v>
      </c>
      <c r="J6675" s="5">
        <v>98.75</v>
      </c>
      <c r="K6675" s="6">
        <v>45867</v>
      </c>
      <c r="L6675" s="5">
        <v>15.98</v>
      </c>
      <c r="M6675" s="6">
        <v>43197</v>
      </c>
      <c r="N6675" s="5">
        <v>56.068199999999997</v>
      </c>
      <c r="O6675" s="6">
        <v>45867</v>
      </c>
      <c r="P6675" s="5">
        <v>-84</v>
      </c>
    </row>
    <row r="6676" spans="1:16" x14ac:dyDescent="0.2">
      <c r="A6676" s="6">
        <v>45868</v>
      </c>
      <c r="B6676" s="5">
        <v>13.4</v>
      </c>
      <c r="C6676" s="6">
        <v>43198</v>
      </c>
      <c r="D6676" s="5">
        <v>151.12</v>
      </c>
      <c r="E6676" s="6">
        <v>45868</v>
      </c>
      <c r="F6676" s="5">
        <v>99.814999999999998</v>
      </c>
      <c r="G6676" s="6">
        <v>45868</v>
      </c>
      <c r="H6676" s="5">
        <v>0.48199999999999998</v>
      </c>
      <c r="I6676" s="6">
        <v>45868</v>
      </c>
      <c r="J6676" s="5">
        <v>98.81</v>
      </c>
      <c r="K6676" s="6">
        <v>45868</v>
      </c>
      <c r="L6676" s="5">
        <v>15.48</v>
      </c>
      <c r="M6676" s="6">
        <v>43198</v>
      </c>
      <c r="N6676" s="5">
        <v>56.068199999999997</v>
      </c>
      <c r="O6676" s="6">
        <v>45868</v>
      </c>
      <c r="P6676" s="5">
        <v>-82</v>
      </c>
    </row>
    <row r="6677" spans="1:16" x14ac:dyDescent="0.2">
      <c r="A6677" s="6">
        <v>45869</v>
      </c>
      <c r="B6677" s="5">
        <v>14.7</v>
      </c>
      <c r="C6677" s="6">
        <v>43199</v>
      </c>
      <c r="D6677" s="5">
        <v>275.14</v>
      </c>
      <c r="E6677" s="6">
        <v>45869</v>
      </c>
      <c r="F6677" s="5">
        <v>99.968000000000004</v>
      </c>
      <c r="G6677" s="6">
        <v>45869</v>
      </c>
      <c r="H6677" s="5">
        <v>0.56399999999999995</v>
      </c>
      <c r="I6677" s="6">
        <v>45869</v>
      </c>
      <c r="J6677" s="5">
        <v>98.83</v>
      </c>
      <c r="K6677" s="6">
        <v>45869</v>
      </c>
      <c r="L6677" s="5">
        <v>16.72</v>
      </c>
      <c r="M6677" s="6">
        <v>43199</v>
      </c>
      <c r="N6677" s="5">
        <v>52.508200000000002</v>
      </c>
      <c r="O6677" s="6">
        <v>45869</v>
      </c>
      <c r="P6677" s="5">
        <v>-76.900000000000006</v>
      </c>
    </row>
    <row r="6678" spans="1:16" x14ac:dyDescent="0.2">
      <c r="A6678" s="6">
        <v>45870</v>
      </c>
      <c r="B6678" s="5">
        <v>7.8</v>
      </c>
      <c r="C6678" s="6">
        <v>43200</v>
      </c>
      <c r="D6678" s="5">
        <v>56.17</v>
      </c>
      <c r="E6678" s="6">
        <v>45870</v>
      </c>
      <c r="F6678" s="5">
        <v>99.141000000000005</v>
      </c>
      <c r="G6678" s="6">
        <v>45870</v>
      </c>
      <c r="H6678" s="5">
        <v>0.308</v>
      </c>
      <c r="I6678" s="6">
        <v>45870</v>
      </c>
      <c r="J6678" s="5">
        <v>98.86</v>
      </c>
      <c r="K6678" s="6">
        <v>45870</v>
      </c>
      <c r="L6678" s="5">
        <v>20.38</v>
      </c>
      <c r="M6678" s="6">
        <v>43200</v>
      </c>
      <c r="N6678" s="5">
        <v>51.433100000000003</v>
      </c>
      <c r="O6678" s="6">
        <v>45870</v>
      </c>
      <c r="P6678" s="5">
        <v>-84.5</v>
      </c>
    </row>
    <row r="6679" spans="1:16" x14ac:dyDescent="0.2">
      <c r="A6679" s="6">
        <v>45873</v>
      </c>
      <c r="B6679" s="5">
        <v>7.7</v>
      </c>
      <c r="C6679" s="6">
        <v>43201</v>
      </c>
      <c r="D6679" s="5">
        <v>79.88</v>
      </c>
      <c r="E6679" s="6">
        <v>45873</v>
      </c>
      <c r="F6679" s="5">
        <v>98.784000000000006</v>
      </c>
      <c r="G6679" s="6">
        <v>45873</v>
      </c>
      <c r="H6679" s="5">
        <v>0.28399999999999997</v>
      </c>
      <c r="I6679" s="6">
        <v>45873</v>
      </c>
      <c r="J6679" s="5">
        <v>98.77</v>
      </c>
      <c r="K6679" s="6">
        <v>45873</v>
      </c>
      <c r="L6679" s="5">
        <v>17.52</v>
      </c>
      <c r="M6679" s="6">
        <v>43201</v>
      </c>
      <c r="N6679" s="5">
        <v>50.499699999999997</v>
      </c>
      <c r="O6679" s="6">
        <v>45873</v>
      </c>
      <c r="P6679" s="5">
        <v>-173.3</v>
      </c>
    </row>
    <row r="6680" spans="1:16" x14ac:dyDescent="0.2">
      <c r="A6680" s="6">
        <v>45874</v>
      </c>
      <c r="B6680" s="5">
        <v>6</v>
      </c>
      <c r="C6680" s="6">
        <v>43202</v>
      </c>
      <c r="D6680" s="5">
        <v>190.11</v>
      </c>
      <c r="E6680" s="6">
        <v>45874</v>
      </c>
      <c r="F6680" s="5">
        <v>98.781999999999996</v>
      </c>
      <c r="G6680" s="6">
        <v>45874</v>
      </c>
      <c r="H6680" s="5">
        <v>0.45</v>
      </c>
      <c r="I6680" s="6">
        <v>45874</v>
      </c>
      <c r="J6680" s="5">
        <v>98.78</v>
      </c>
      <c r="K6680" s="6">
        <v>45874</v>
      </c>
      <c r="L6680" s="5">
        <v>17.850000000000001</v>
      </c>
      <c r="M6680" s="6">
        <v>43202</v>
      </c>
      <c r="N6680" s="5">
        <v>51.487499999999997</v>
      </c>
      <c r="O6680" s="6">
        <v>45874</v>
      </c>
      <c r="P6680" s="5">
        <v>-172.4</v>
      </c>
    </row>
    <row r="6681" spans="1:16" x14ac:dyDescent="0.2">
      <c r="A6681" s="6">
        <v>45875</v>
      </c>
      <c r="B6681" s="5">
        <v>6.2</v>
      </c>
      <c r="C6681" s="6">
        <v>43203</v>
      </c>
      <c r="D6681" s="5">
        <v>141.34</v>
      </c>
      <c r="E6681" s="6">
        <v>45875</v>
      </c>
      <c r="F6681" s="5">
        <v>98.177000000000007</v>
      </c>
      <c r="G6681" s="6">
        <v>45875</v>
      </c>
      <c r="H6681" s="5">
        <v>0.51700000000000002</v>
      </c>
      <c r="I6681" s="6">
        <v>45875</v>
      </c>
      <c r="J6681" s="5">
        <v>98.73</v>
      </c>
      <c r="K6681" s="6">
        <v>45875</v>
      </c>
      <c r="L6681" s="5">
        <v>16.77</v>
      </c>
      <c r="M6681" s="6">
        <v>43203</v>
      </c>
      <c r="N6681" s="5">
        <v>51.142600000000002</v>
      </c>
      <c r="O6681" s="6">
        <v>45875</v>
      </c>
      <c r="P6681" s="5">
        <v>-170.2</v>
      </c>
    </row>
    <row r="6682" spans="1:16" x14ac:dyDescent="0.2">
      <c r="A6682" s="6">
        <v>45876</v>
      </c>
      <c r="B6682" s="5">
        <v>5.2</v>
      </c>
      <c r="C6682" s="6">
        <v>43204</v>
      </c>
      <c r="D6682" s="5">
        <v>71.290000000000006</v>
      </c>
      <c r="E6682" s="6">
        <v>45876</v>
      </c>
      <c r="F6682" s="5">
        <v>98.4</v>
      </c>
      <c r="G6682" s="6">
        <v>45876</v>
      </c>
      <c r="H6682" s="5">
        <v>0.54</v>
      </c>
      <c r="I6682" s="6">
        <v>45876</v>
      </c>
      <c r="J6682" s="5">
        <v>98.74</v>
      </c>
      <c r="K6682" s="6">
        <v>45876</v>
      </c>
      <c r="L6682" s="5">
        <v>16.57</v>
      </c>
      <c r="M6682" s="6">
        <v>43204</v>
      </c>
      <c r="N6682" s="5">
        <v>51.142600000000002</v>
      </c>
      <c r="O6682" s="6">
        <v>45876</v>
      </c>
      <c r="P6682" s="5">
        <v>-167.7</v>
      </c>
    </row>
    <row r="6683" spans="1:16" x14ac:dyDescent="0.2">
      <c r="A6683" s="6">
        <v>45877</v>
      </c>
      <c r="B6683" s="5">
        <v>5.5</v>
      </c>
      <c r="C6683" s="6">
        <v>43205</v>
      </c>
      <c r="D6683" s="5">
        <v>84.7</v>
      </c>
      <c r="E6683" s="6">
        <v>45877</v>
      </c>
      <c r="F6683" s="5">
        <v>98.18</v>
      </c>
      <c r="G6683" s="6">
        <v>45877</v>
      </c>
      <c r="H6683" s="5">
        <v>0.621</v>
      </c>
      <c r="I6683" s="6">
        <v>45877</v>
      </c>
      <c r="J6683" s="5">
        <v>98.71</v>
      </c>
      <c r="K6683" s="6">
        <v>45877</v>
      </c>
      <c r="L6683" s="5">
        <v>15.15</v>
      </c>
      <c r="M6683" s="6">
        <v>43205</v>
      </c>
      <c r="N6683" s="5">
        <v>51.142600000000002</v>
      </c>
      <c r="O6683" s="6">
        <v>45877</v>
      </c>
      <c r="P6683" s="5">
        <v>-165.1</v>
      </c>
    </row>
    <row r="6684" spans="1:16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1:16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1:16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1:16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1:16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3:14" x14ac:dyDescent="0.2">
      <c r="C9169" s="6">
        <v>45693</v>
      </c>
      <c r="D9169" s="5">
        <v>226.19</v>
      </c>
      <c r="M9169" s="6">
        <v>45691</v>
      </c>
      <c r="N9169" s="5">
        <v>94.15</v>
      </c>
    </row>
    <row r="9170" spans="3:14" x14ac:dyDescent="0.2">
      <c r="C9170" s="6">
        <v>45694</v>
      </c>
      <c r="D9170" s="5">
        <v>372.45</v>
      </c>
      <c r="M9170" s="6">
        <v>45692</v>
      </c>
      <c r="N9170" s="5">
        <v>90.28</v>
      </c>
    </row>
    <row r="9171" spans="3:14" x14ac:dyDescent="0.2">
      <c r="C9171" s="6">
        <v>45695</v>
      </c>
      <c r="D9171" s="5">
        <v>332.89</v>
      </c>
      <c r="M9171" s="6">
        <v>45693</v>
      </c>
      <c r="N9171" s="5">
        <v>94.68</v>
      </c>
    </row>
    <row r="9172" spans="3:14" x14ac:dyDescent="0.2">
      <c r="C9172" s="6">
        <v>45696</v>
      </c>
      <c r="D9172" s="5">
        <v>578.84</v>
      </c>
      <c r="M9172" s="6">
        <v>45694</v>
      </c>
      <c r="N9172" s="5">
        <v>93.9</v>
      </c>
    </row>
    <row r="9173" spans="3:14" x14ac:dyDescent="0.2">
      <c r="C9173" s="6">
        <v>45697</v>
      </c>
      <c r="D9173" s="5">
        <v>613.98</v>
      </c>
      <c r="M9173" s="6">
        <v>45695</v>
      </c>
      <c r="N9173" s="5">
        <v>93.13</v>
      </c>
    </row>
    <row r="9174" spans="3:14" x14ac:dyDescent="0.2">
      <c r="C9174" s="6">
        <v>45698</v>
      </c>
      <c r="D9174" s="5">
        <v>290.33999999999997</v>
      </c>
      <c r="M9174" s="6">
        <v>45696</v>
      </c>
      <c r="N9174" s="5">
        <v>93.13</v>
      </c>
    </row>
    <row r="9175" spans="3:14" x14ac:dyDescent="0.2">
      <c r="C9175" s="6">
        <v>45699</v>
      </c>
      <c r="D9175" s="5">
        <v>231.02</v>
      </c>
      <c r="M9175" s="6">
        <v>45697</v>
      </c>
      <c r="N9175" s="5">
        <v>93.13</v>
      </c>
    </row>
    <row r="9176" spans="3:14" x14ac:dyDescent="0.2">
      <c r="C9176" s="6">
        <v>45700</v>
      </c>
      <c r="D9176" s="5">
        <v>285.79000000000002</v>
      </c>
      <c r="M9176" s="6">
        <v>45698</v>
      </c>
      <c r="N9176" s="5">
        <v>87.68</v>
      </c>
    </row>
    <row r="9177" spans="3:14" x14ac:dyDescent="0.2">
      <c r="C9177" s="6">
        <v>45701</v>
      </c>
      <c r="D9177" s="5">
        <v>237.14</v>
      </c>
      <c r="M9177" s="6">
        <v>45699</v>
      </c>
      <c r="N9177" s="5">
        <v>85.58</v>
      </c>
    </row>
    <row r="9178" spans="3:14" x14ac:dyDescent="0.2">
      <c r="C9178" s="6">
        <v>45702</v>
      </c>
      <c r="D9178" s="5">
        <v>299.08</v>
      </c>
      <c r="M9178" s="6">
        <v>45700</v>
      </c>
      <c r="N9178" s="5">
        <v>86.58</v>
      </c>
    </row>
    <row r="9179" spans="3:14" x14ac:dyDescent="0.2">
      <c r="C9179" s="6">
        <v>45703</v>
      </c>
      <c r="D9179" s="5">
        <v>229.84</v>
      </c>
      <c r="M9179" s="6">
        <v>45701</v>
      </c>
      <c r="N9179" s="5">
        <v>84.57</v>
      </c>
    </row>
    <row r="9180" spans="3:14" x14ac:dyDescent="0.2">
      <c r="C9180" s="6">
        <v>45704</v>
      </c>
      <c r="D9180" s="5">
        <v>295.02</v>
      </c>
      <c r="M9180" s="6">
        <v>45702</v>
      </c>
      <c r="N9180" s="5">
        <v>84.67</v>
      </c>
    </row>
    <row r="9181" spans="3:14" x14ac:dyDescent="0.2">
      <c r="C9181" s="6">
        <v>45705</v>
      </c>
      <c r="D9181" s="5">
        <v>376.42</v>
      </c>
      <c r="M9181" s="6">
        <v>45703</v>
      </c>
      <c r="N9181" s="5">
        <v>84.67</v>
      </c>
    </row>
    <row r="9182" spans="3:14" x14ac:dyDescent="0.2">
      <c r="C9182" s="6">
        <v>45706</v>
      </c>
      <c r="D9182" s="5">
        <v>278.62</v>
      </c>
      <c r="M9182" s="6">
        <v>45704</v>
      </c>
      <c r="N9182" s="5">
        <v>84.67</v>
      </c>
    </row>
    <row r="9183" spans="3:14" x14ac:dyDescent="0.2">
      <c r="C9183" s="6">
        <v>45707</v>
      </c>
      <c r="D9183" s="5">
        <v>341.26</v>
      </c>
      <c r="M9183" s="6">
        <v>45705</v>
      </c>
      <c r="N9183" s="5">
        <v>84.67</v>
      </c>
    </row>
    <row r="9184" spans="3:14" x14ac:dyDescent="0.2">
      <c r="C9184" s="6">
        <v>45708</v>
      </c>
      <c r="D9184" s="5">
        <v>373.35</v>
      </c>
      <c r="M9184" s="6">
        <v>45706</v>
      </c>
      <c r="N9184" s="5">
        <v>84.51</v>
      </c>
    </row>
    <row r="9185" spans="3:14" x14ac:dyDescent="0.2">
      <c r="C9185" s="6">
        <v>45709</v>
      </c>
      <c r="D9185" s="5">
        <v>379.85</v>
      </c>
      <c r="M9185" s="6">
        <v>45707</v>
      </c>
      <c r="N9185" s="5">
        <v>83.86</v>
      </c>
    </row>
    <row r="9186" spans="3:14" x14ac:dyDescent="0.2">
      <c r="C9186" s="6">
        <v>45710</v>
      </c>
      <c r="D9186" s="5">
        <v>200.86</v>
      </c>
      <c r="M9186" s="6">
        <v>45708</v>
      </c>
      <c r="N9186" s="5">
        <v>86.26</v>
      </c>
    </row>
    <row r="9187" spans="3:14" x14ac:dyDescent="0.2">
      <c r="C9187" s="6">
        <v>45711</v>
      </c>
      <c r="D9187" s="5">
        <v>478.29</v>
      </c>
      <c r="M9187" s="6">
        <v>45709</v>
      </c>
      <c r="N9187" s="5">
        <v>91.83</v>
      </c>
    </row>
    <row r="9188" spans="3:14" x14ac:dyDescent="0.2">
      <c r="C9188" s="6">
        <v>45712</v>
      </c>
      <c r="D9188" s="5">
        <v>355.54</v>
      </c>
      <c r="M9188" s="6">
        <v>45710</v>
      </c>
      <c r="N9188" s="5">
        <v>91.83</v>
      </c>
    </row>
    <row r="9189" spans="3:14" x14ac:dyDescent="0.2">
      <c r="C9189" s="6">
        <v>45713</v>
      </c>
      <c r="D9189" s="5">
        <v>227.14</v>
      </c>
      <c r="M9189" s="6">
        <v>45711</v>
      </c>
      <c r="N9189" s="5">
        <v>91.83</v>
      </c>
    </row>
    <row r="9190" spans="3:14" x14ac:dyDescent="0.2">
      <c r="C9190" s="6">
        <v>45714</v>
      </c>
      <c r="D9190" s="5">
        <v>275.17</v>
      </c>
      <c r="M9190" s="6">
        <v>45712</v>
      </c>
      <c r="N9190" s="5">
        <v>88.44</v>
      </c>
    </row>
    <row r="9191" spans="3:14" x14ac:dyDescent="0.2">
      <c r="C9191" s="6">
        <v>45715</v>
      </c>
      <c r="D9191" s="5">
        <v>293.02</v>
      </c>
      <c r="M9191" s="6">
        <v>45713</v>
      </c>
      <c r="N9191" s="5">
        <v>96.61</v>
      </c>
    </row>
    <row r="9192" spans="3:14" x14ac:dyDescent="0.2">
      <c r="C9192" s="6">
        <v>45716</v>
      </c>
      <c r="D9192" s="5">
        <v>345.55</v>
      </c>
      <c r="M9192" s="6">
        <v>45714</v>
      </c>
      <c r="N9192" s="5">
        <v>97.52</v>
      </c>
    </row>
    <row r="9193" spans="3:14" x14ac:dyDescent="0.2">
      <c r="C9193" s="6">
        <v>45717</v>
      </c>
      <c r="D9193" s="5">
        <v>523.16</v>
      </c>
      <c r="M9193" s="6">
        <v>45715</v>
      </c>
      <c r="N9193" s="5">
        <v>96.27</v>
      </c>
    </row>
    <row r="9194" spans="3:14" x14ac:dyDescent="0.2">
      <c r="C9194" s="6">
        <v>45718</v>
      </c>
      <c r="D9194" s="5">
        <v>479.31</v>
      </c>
      <c r="M9194" s="6">
        <v>45716</v>
      </c>
      <c r="N9194" s="5">
        <v>104.46</v>
      </c>
    </row>
    <row r="9195" spans="3:14" x14ac:dyDescent="0.2">
      <c r="C9195" s="6">
        <v>45719</v>
      </c>
      <c r="D9195" s="5">
        <v>438.01</v>
      </c>
      <c r="M9195" s="6">
        <v>45717</v>
      </c>
      <c r="N9195" s="5">
        <v>104.46</v>
      </c>
    </row>
    <row r="9196" spans="3:14" x14ac:dyDescent="0.2">
      <c r="C9196" s="6">
        <v>45720</v>
      </c>
      <c r="D9196" s="5">
        <v>448.72</v>
      </c>
      <c r="M9196" s="6">
        <v>45718</v>
      </c>
      <c r="N9196" s="5">
        <v>104.46</v>
      </c>
    </row>
    <row r="9197" spans="3:14" x14ac:dyDescent="0.2">
      <c r="C9197" s="6">
        <v>45721</v>
      </c>
      <c r="D9197" s="5">
        <v>397.48</v>
      </c>
      <c r="M9197" s="6">
        <v>45719</v>
      </c>
      <c r="N9197" s="5">
        <v>105.65</v>
      </c>
    </row>
    <row r="9198" spans="3:14" x14ac:dyDescent="0.2">
      <c r="C9198" s="6">
        <v>45722</v>
      </c>
      <c r="D9198" s="5">
        <v>743.27</v>
      </c>
      <c r="M9198" s="6">
        <v>45720</v>
      </c>
      <c r="N9198" s="5">
        <v>108.87</v>
      </c>
    </row>
    <row r="9199" spans="3:14" x14ac:dyDescent="0.2">
      <c r="C9199" s="6">
        <v>45723</v>
      </c>
      <c r="D9199" s="5">
        <v>517.66999999999996</v>
      </c>
      <c r="M9199" s="6">
        <v>45721</v>
      </c>
      <c r="N9199" s="5">
        <v>104.32</v>
      </c>
    </row>
    <row r="9200" spans="3:14" x14ac:dyDescent="0.2">
      <c r="C9200" s="6">
        <v>45724</v>
      </c>
      <c r="D9200" s="5">
        <v>475.08</v>
      </c>
      <c r="M9200" s="6">
        <v>45722</v>
      </c>
      <c r="N9200" s="5">
        <v>108.95</v>
      </c>
    </row>
    <row r="9201" spans="3:14" x14ac:dyDescent="0.2">
      <c r="C9201" s="6">
        <v>45725</v>
      </c>
      <c r="D9201" s="5">
        <v>475.08</v>
      </c>
      <c r="M9201" s="6">
        <v>45723</v>
      </c>
      <c r="N9201" s="5">
        <v>104.41</v>
      </c>
    </row>
    <row r="9202" spans="3:14" x14ac:dyDescent="0.2">
      <c r="C9202" s="6">
        <v>45726</v>
      </c>
      <c r="D9202" s="5">
        <v>403.78</v>
      </c>
      <c r="M9202" s="6">
        <v>45724</v>
      </c>
      <c r="N9202" s="5">
        <v>104.41</v>
      </c>
    </row>
    <row r="9203" spans="3:14" x14ac:dyDescent="0.2">
      <c r="C9203" s="6">
        <v>45727</v>
      </c>
      <c r="D9203" s="5">
        <v>700.32</v>
      </c>
      <c r="M9203" s="6">
        <v>45725</v>
      </c>
      <c r="N9203" s="5">
        <v>104.41</v>
      </c>
    </row>
    <row r="9204" spans="3:14" x14ac:dyDescent="0.2">
      <c r="C9204" s="6">
        <v>45728</v>
      </c>
      <c r="D9204" s="5">
        <v>421.53</v>
      </c>
      <c r="M9204" s="6">
        <v>45726</v>
      </c>
      <c r="N9204" s="5">
        <v>112.5</v>
      </c>
    </row>
    <row r="9205" spans="3:14" x14ac:dyDescent="0.2">
      <c r="C9205" s="6">
        <v>45729</v>
      </c>
      <c r="D9205" s="5">
        <v>466.6</v>
      </c>
      <c r="M9205" s="6">
        <v>45727</v>
      </c>
      <c r="N9205" s="5">
        <v>114.6</v>
      </c>
    </row>
    <row r="9206" spans="3:14" x14ac:dyDescent="0.2">
      <c r="C9206" s="6">
        <v>45730</v>
      </c>
      <c r="D9206" s="5">
        <v>440.27</v>
      </c>
      <c r="M9206" s="6">
        <v>45728</v>
      </c>
      <c r="N9206" s="5">
        <v>104.11</v>
      </c>
    </row>
    <row r="9207" spans="3:14" x14ac:dyDescent="0.2">
      <c r="C9207" s="6">
        <v>45731</v>
      </c>
      <c r="D9207" s="5">
        <v>487</v>
      </c>
      <c r="M9207" s="6">
        <v>45729</v>
      </c>
      <c r="N9207" s="5">
        <v>106.19</v>
      </c>
    </row>
    <row r="9208" spans="3:14" x14ac:dyDescent="0.2">
      <c r="C9208" s="6">
        <v>45732</v>
      </c>
      <c r="D9208" s="5">
        <v>731.88</v>
      </c>
      <c r="M9208" s="6">
        <v>45730</v>
      </c>
      <c r="N9208" s="5">
        <v>101.01</v>
      </c>
    </row>
    <row r="9209" spans="3:14" x14ac:dyDescent="0.2">
      <c r="C9209" s="6">
        <v>45733</v>
      </c>
      <c r="D9209" s="5">
        <v>649.57000000000005</v>
      </c>
      <c r="M9209" s="6">
        <v>45731</v>
      </c>
      <c r="N9209" s="5">
        <v>101.01</v>
      </c>
    </row>
    <row r="9210" spans="3:14" x14ac:dyDescent="0.2">
      <c r="C9210" s="6">
        <v>45734</v>
      </c>
      <c r="D9210" s="5">
        <v>601.30999999999995</v>
      </c>
      <c r="M9210" s="6">
        <v>45732</v>
      </c>
      <c r="N9210" s="5">
        <v>101.01</v>
      </c>
    </row>
    <row r="9211" spans="3:14" x14ac:dyDescent="0.2">
      <c r="C9211" s="6">
        <v>45735</v>
      </c>
      <c r="D9211" s="5">
        <v>570.42999999999995</v>
      </c>
      <c r="M9211" s="6">
        <v>45733</v>
      </c>
      <c r="N9211" s="5">
        <v>99.78</v>
      </c>
    </row>
    <row r="9212" spans="3:14" x14ac:dyDescent="0.2">
      <c r="C9212" s="6">
        <v>45736</v>
      </c>
      <c r="D9212" s="5">
        <v>442.72</v>
      </c>
      <c r="M9212" s="6">
        <v>45734</v>
      </c>
      <c r="N9212" s="5">
        <v>96.68</v>
      </c>
    </row>
    <row r="9213" spans="3:14" x14ac:dyDescent="0.2">
      <c r="C9213" s="6">
        <v>45737</v>
      </c>
      <c r="D9213" s="5">
        <v>376.51</v>
      </c>
      <c r="M9213" s="6">
        <v>45735</v>
      </c>
      <c r="N9213" s="5">
        <v>91.4</v>
      </c>
    </row>
    <row r="9214" spans="3:14" x14ac:dyDescent="0.2">
      <c r="C9214" s="6">
        <v>45738</v>
      </c>
      <c r="D9214" s="5">
        <v>471.88</v>
      </c>
      <c r="M9214" s="6">
        <v>45736</v>
      </c>
      <c r="N9214" s="5">
        <v>95.74</v>
      </c>
    </row>
    <row r="9215" spans="3:14" x14ac:dyDescent="0.2">
      <c r="C9215" s="6">
        <v>45739</v>
      </c>
      <c r="D9215" s="5">
        <v>539.30999999999995</v>
      </c>
      <c r="M9215" s="6">
        <v>45737</v>
      </c>
      <c r="N9215" s="5">
        <v>94.54</v>
      </c>
    </row>
    <row r="9216" spans="3:14" x14ac:dyDescent="0.2">
      <c r="C9216" s="6">
        <v>45740</v>
      </c>
      <c r="D9216" s="5">
        <v>503.51</v>
      </c>
      <c r="M9216" s="6">
        <v>45738</v>
      </c>
      <c r="N9216" s="5">
        <v>94.54</v>
      </c>
    </row>
    <row r="9217" spans="3:14" x14ac:dyDescent="0.2">
      <c r="C9217" s="6">
        <v>45741</v>
      </c>
      <c r="D9217" s="5">
        <v>476.87</v>
      </c>
      <c r="M9217" s="6">
        <v>45739</v>
      </c>
      <c r="N9217" s="5">
        <v>94.54</v>
      </c>
    </row>
    <row r="9218" spans="3:14" x14ac:dyDescent="0.2">
      <c r="C9218" s="6">
        <v>45742</v>
      </c>
      <c r="D9218" s="5">
        <v>315.44</v>
      </c>
      <c r="M9218" s="6">
        <v>45740</v>
      </c>
      <c r="N9218" s="5">
        <v>95.22</v>
      </c>
    </row>
    <row r="9219" spans="3:14" x14ac:dyDescent="0.2">
      <c r="C9219" s="6">
        <v>45743</v>
      </c>
      <c r="D9219" s="5">
        <v>305.64999999999998</v>
      </c>
      <c r="M9219" s="6">
        <v>45741</v>
      </c>
      <c r="N9219" s="5">
        <v>93.57</v>
      </c>
    </row>
    <row r="9220" spans="3:14" x14ac:dyDescent="0.2">
      <c r="C9220" s="6">
        <v>45744</v>
      </c>
      <c r="D9220" s="5">
        <v>365.23</v>
      </c>
      <c r="M9220" s="6">
        <v>45742</v>
      </c>
      <c r="N9220" s="5">
        <v>91.41</v>
      </c>
    </row>
    <row r="9221" spans="3:14" x14ac:dyDescent="0.2">
      <c r="C9221" s="6">
        <v>45745</v>
      </c>
      <c r="D9221" s="5">
        <v>281.52</v>
      </c>
      <c r="M9221" s="6">
        <v>45743</v>
      </c>
      <c r="N9221" s="5">
        <v>91.03</v>
      </c>
    </row>
    <row r="9222" spans="3:14" x14ac:dyDescent="0.2">
      <c r="C9222" s="6">
        <v>45746</v>
      </c>
      <c r="D9222" s="5">
        <v>616.65</v>
      </c>
      <c r="M9222" s="6">
        <v>45744</v>
      </c>
      <c r="N9222" s="5">
        <v>96.83</v>
      </c>
    </row>
    <row r="9223" spans="3:14" x14ac:dyDescent="0.2">
      <c r="C9223" s="6">
        <v>45747</v>
      </c>
      <c r="D9223" s="5">
        <v>428.9</v>
      </c>
      <c r="M9223" s="6">
        <v>45745</v>
      </c>
      <c r="N9223" s="5">
        <v>96.83</v>
      </c>
    </row>
    <row r="9224" spans="3:14" x14ac:dyDescent="0.2">
      <c r="C9224" s="6">
        <v>45748</v>
      </c>
      <c r="D9224" s="5">
        <v>659.49</v>
      </c>
      <c r="M9224" s="6">
        <v>45746</v>
      </c>
      <c r="N9224" s="5">
        <v>96.83</v>
      </c>
    </row>
    <row r="9225" spans="3:14" x14ac:dyDescent="0.2">
      <c r="C9225" s="6">
        <v>45749</v>
      </c>
      <c r="D9225" s="5">
        <v>458.41</v>
      </c>
      <c r="M9225" s="6">
        <v>45747</v>
      </c>
      <c r="N9225" s="5">
        <v>101.35</v>
      </c>
    </row>
    <row r="9226" spans="3:14" x14ac:dyDescent="0.2">
      <c r="C9226" s="6">
        <v>45750</v>
      </c>
      <c r="D9226" s="5">
        <v>441.07</v>
      </c>
      <c r="M9226" s="6">
        <v>45748</v>
      </c>
      <c r="N9226" s="5">
        <v>104.73</v>
      </c>
    </row>
    <row r="9227" spans="3:14" x14ac:dyDescent="0.2">
      <c r="C9227" s="6">
        <v>45751</v>
      </c>
      <c r="D9227" s="5">
        <v>568.5</v>
      </c>
      <c r="M9227" s="6">
        <v>45749</v>
      </c>
      <c r="N9227" s="5">
        <v>106.39</v>
      </c>
    </row>
    <row r="9228" spans="3:14" x14ac:dyDescent="0.2">
      <c r="C9228" s="6">
        <v>45752</v>
      </c>
      <c r="D9228" s="5">
        <v>1203.24</v>
      </c>
      <c r="M9228" s="6">
        <v>45750</v>
      </c>
      <c r="N9228" s="5">
        <v>112</v>
      </c>
    </row>
    <row r="9229" spans="3:14" x14ac:dyDescent="0.2">
      <c r="C9229" s="6">
        <v>45753</v>
      </c>
      <c r="D9229" s="5">
        <v>1203.24</v>
      </c>
      <c r="M9229" s="6">
        <v>45751</v>
      </c>
      <c r="N9229" s="5">
        <v>125.71</v>
      </c>
    </row>
    <row r="9230" spans="3:14" x14ac:dyDescent="0.2">
      <c r="C9230" s="6">
        <v>45754</v>
      </c>
      <c r="D9230" s="5">
        <v>574.97</v>
      </c>
      <c r="M9230" s="6">
        <v>45752</v>
      </c>
      <c r="N9230" s="5">
        <v>125.71</v>
      </c>
    </row>
    <row r="9231" spans="3:14" x14ac:dyDescent="0.2">
      <c r="C9231" s="6">
        <v>45755</v>
      </c>
      <c r="D9231" s="5">
        <v>565.99</v>
      </c>
      <c r="M9231" s="6">
        <v>45753</v>
      </c>
      <c r="N9231" s="5">
        <v>125.71</v>
      </c>
    </row>
    <row r="9232" spans="3:14" x14ac:dyDescent="0.2">
      <c r="C9232" s="6">
        <v>45756</v>
      </c>
      <c r="D9232" s="5">
        <v>590.08000000000004</v>
      </c>
      <c r="M9232" s="6">
        <v>45754</v>
      </c>
      <c r="N9232" s="5">
        <v>137.30000000000001</v>
      </c>
    </row>
    <row r="9233" spans="3:14" x14ac:dyDescent="0.2">
      <c r="C9233" s="6">
        <v>45757</v>
      </c>
      <c r="D9233" s="5">
        <v>623.45000000000005</v>
      </c>
      <c r="M9233" s="6">
        <v>45755</v>
      </c>
      <c r="N9233" s="5">
        <v>139.88</v>
      </c>
    </row>
    <row r="9234" spans="3:14" x14ac:dyDescent="0.2">
      <c r="C9234" s="6">
        <v>45758</v>
      </c>
      <c r="D9234" s="5">
        <v>834.03</v>
      </c>
      <c r="M9234" s="6">
        <v>45756</v>
      </c>
      <c r="N9234" s="5">
        <v>128.83000000000001</v>
      </c>
    </row>
    <row r="9235" spans="3:14" x14ac:dyDescent="0.2">
      <c r="C9235" s="6">
        <v>45759</v>
      </c>
      <c r="D9235" s="5">
        <v>589.49</v>
      </c>
      <c r="M9235" s="6">
        <v>45757</v>
      </c>
      <c r="N9235" s="5">
        <v>128.35</v>
      </c>
    </row>
    <row r="9236" spans="3:14" x14ac:dyDescent="0.2">
      <c r="C9236" s="6">
        <v>45760</v>
      </c>
      <c r="D9236" s="5">
        <v>910.44</v>
      </c>
      <c r="M9236" s="6">
        <v>45758</v>
      </c>
      <c r="N9236" s="5">
        <v>137.26</v>
      </c>
    </row>
    <row r="9237" spans="3:14" x14ac:dyDescent="0.2">
      <c r="C9237" s="6">
        <v>45761</v>
      </c>
      <c r="D9237" s="5">
        <v>490.46</v>
      </c>
      <c r="M9237" s="6">
        <v>45759</v>
      </c>
      <c r="N9237" s="5">
        <v>137.26</v>
      </c>
    </row>
    <row r="9238" spans="3:14" x14ac:dyDescent="0.2">
      <c r="C9238" s="6">
        <v>45762</v>
      </c>
      <c r="D9238" s="5">
        <v>371.97</v>
      </c>
      <c r="M9238" s="6">
        <v>45760</v>
      </c>
      <c r="N9238" s="5">
        <v>137.26</v>
      </c>
    </row>
    <row r="9239" spans="3:14" x14ac:dyDescent="0.2">
      <c r="C9239" s="6">
        <v>45763</v>
      </c>
      <c r="D9239" s="5">
        <v>506.96</v>
      </c>
      <c r="M9239" s="6">
        <v>45761</v>
      </c>
      <c r="N9239" s="5">
        <v>132.46</v>
      </c>
    </row>
    <row r="9240" spans="3:14" x14ac:dyDescent="0.2">
      <c r="C9240" s="6">
        <v>45764</v>
      </c>
      <c r="D9240" s="5">
        <v>511.18</v>
      </c>
      <c r="M9240" s="6">
        <v>45762</v>
      </c>
      <c r="N9240" s="5">
        <v>122.56</v>
      </c>
    </row>
    <row r="9241" spans="3:14" x14ac:dyDescent="0.2">
      <c r="C9241" s="6">
        <v>45765</v>
      </c>
      <c r="D9241" s="5">
        <v>413.61</v>
      </c>
      <c r="M9241" s="6">
        <v>45763</v>
      </c>
      <c r="N9241" s="5">
        <v>119.4</v>
      </c>
    </row>
    <row r="9242" spans="3:14" x14ac:dyDescent="0.2">
      <c r="C9242" s="6">
        <v>45766</v>
      </c>
      <c r="D9242" s="5">
        <v>431.85</v>
      </c>
      <c r="M9242" s="6">
        <v>45764</v>
      </c>
      <c r="N9242" s="5">
        <v>114.64</v>
      </c>
    </row>
    <row r="9243" spans="3:14" x14ac:dyDescent="0.2">
      <c r="C9243" s="6">
        <v>45767</v>
      </c>
      <c r="D9243" s="5">
        <v>526.77</v>
      </c>
      <c r="M9243" s="6">
        <v>45765</v>
      </c>
      <c r="N9243" s="5">
        <v>114.64</v>
      </c>
    </row>
    <row r="9244" spans="3:14" x14ac:dyDescent="0.2">
      <c r="C9244" s="6">
        <v>45768</v>
      </c>
      <c r="D9244" s="5">
        <v>398.08</v>
      </c>
      <c r="M9244" s="6">
        <v>45766</v>
      </c>
      <c r="N9244" s="5">
        <v>114.64</v>
      </c>
    </row>
    <row r="9245" spans="3:14" x14ac:dyDescent="0.2">
      <c r="C9245" s="6">
        <v>45769</v>
      </c>
      <c r="D9245" s="5">
        <v>432.38</v>
      </c>
      <c r="M9245" s="6">
        <v>45767</v>
      </c>
      <c r="N9245" s="5">
        <v>114.64</v>
      </c>
    </row>
    <row r="9246" spans="3:14" x14ac:dyDescent="0.2">
      <c r="C9246" s="6">
        <v>45770</v>
      </c>
      <c r="D9246" s="5">
        <v>333.85</v>
      </c>
      <c r="M9246" s="6">
        <v>45768</v>
      </c>
      <c r="N9246" s="5">
        <v>128.56</v>
      </c>
    </row>
    <row r="9247" spans="3:14" x14ac:dyDescent="0.2">
      <c r="C9247" s="6">
        <v>45771</v>
      </c>
      <c r="D9247" s="5">
        <v>416.02</v>
      </c>
      <c r="M9247" s="6">
        <v>45769</v>
      </c>
      <c r="N9247" s="5">
        <v>118.35</v>
      </c>
    </row>
    <row r="9248" spans="3:14" x14ac:dyDescent="0.2">
      <c r="C9248" s="6">
        <v>45772</v>
      </c>
      <c r="D9248" s="5">
        <v>519.27</v>
      </c>
      <c r="M9248" s="6">
        <v>45770</v>
      </c>
      <c r="N9248" s="5">
        <v>116.6</v>
      </c>
    </row>
    <row r="9249" spans="3:14" x14ac:dyDescent="0.2">
      <c r="C9249" s="6">
        <v>45773</v>
      </c>
      <c r="D9249" s="5">
        <v>475.53</v>
      </c>
      <c r="M9249" s="6">
        <v>45771</v>
      </c>
      <c r="N9249" s="5">
        <v>108.28</v>
      </c>
    </row>
    <row r="9250" spans="3:14" x14ac:dyDescent="0.2">
      <c r="C9250" s="6">
        <v>45774</v>
      </c>
      <c r="D9250" s="5">
        <v>659.6</v>
      </c>
      <c r="M9250" s="6">
        <v>45772</v>
      </c>
      <c r="N9250" s="5">
        <v>105.79</v>
      </c>
    </row>
    <row r="9251" spans="3:14" x14ac:dyDescent="0.2">
      <c r="C9251" s="6">
        <v>45775</v>
      </c>
      <c r="D9251" s="5">
        <v>787.49</v>
      </c>
      <c r="M9251" s="6">
        <v>45773</v>
      </c>
      <c r="N9251" s="5">
        <v>105.79</v>
      </c>
    </row>
    <row r="9252" spans="3:14" x14ac:dyDescent="0.2">
      <c r="C9252" s="6">
        <v>45776</v>
      </c>
      <c r="D9252" s="5">
        <v>581.71</v>
      </c>
      <c r="M9252" s="6">
        <v>45774</v>
      </c>
      <c r="N9252" s="5">
        <v>105.79</v>
      </c>
    </row>
    <row r="9253" spans="3:14" x14ac:dyDescent="0.2">
      <c r="C9253" s="6">
        <v>45777</v>
      </c>
      <c r="D9253" s="5">
        <v>442.34</v>
      </c>
      <c r="M9253" s="6">
        <v>45775</v>
      </c>
      <c r="N9253" s="5">
        <v>110.01</v>
      </c>
    </row>
    <row r="9254" spans="3:14" x14ac:dyDescent="0.2">
      <c r="C9254" s="6">
        <v>45778</v>
      </c>
      <c r="D9254" s="5">
        <v>903.78</v>
      </c>
      <c r="M9254" s="6">
        <v>45776</v>
      </c>
      <c r="N9254" s="5">
        <v>112.27</v>
      </c>
    </row>
    <row r="9255" spans="3:14" x14ac:dyDescent="0.2">
      <c r="C9255" s="6">
        <v>45779</v>
      </c>
      <c r="D9255" s="5">
        <v>607</v>
      </c>
      <c r="M9255" s="6">
        <v>45777</v>
      </c>
      <c r="N9255" s="5">
        <v>112.48</v>
      </c>
    </row>
    <row r="9256" spans="3:14" x14ac:dyDescent="0.2">
      <c r="C9256" s="6">
        <v>45780</v>
      </c>
      <c r="D9256" s="5">
        <v>702.2</v>
      </c>
      <c r="M9256" s="6">
        <v>45778</v>
      </c>
      <c r="N9256" s="5">
        <v>107.33</v>
      </c>
    </row>
    <row r="9257" spans="3:14" x14ac:dyDescent="0.2">
      <c r="C9257" s="6">
        <v>45781</v>
      </c>
      <c r="D9257" s="5">
        <v>650.4</v>
      </c>
      <c r="M9257" s="6">
        <v>45779</v>
      </c>
      <c r="N9257" s="5">
        <v>101.4</v>
      </c>
    </row>
    <row r="9258" spans="3:14" x14ac:dyDescent="0.2">
      <c r="C9258" s="6">
        <v>45782</v>
      </c>
      <c r="D9258" s="5">
        <v>352.02</v>
      </c>
      <c r="M9258" s="6">
        <v>45780</v>
      </c>
      <c r="N9258" s="5">
        <v>101.4</v>
      </c>
    </row>
    <row r="9259" spans="3:14" x14ac:dyDescent="0.2">
      <c r="C9259" s="6">
        <v>45783</v>
      </c>
      <c r="D9259" s="5">
        <v>662.07</v>
      </c>
      <c r="M9259" s="6">
        <v>45781</v>
      </c>
      <c r="N9259" s="5">
        <v>101.4</v>
      </c>
    </row>
    <row r="9260" spans="3:14" x14ac:dyDescent="0.2">
      <c r="C9260" s="6">
        <v>45784</v>
      </c>
      <c r="D9260" s="5">
        <v>662.07</v>
      </c>
      <c r="M9260" s="6">
        <v>45782</v>
      </c>
      <c r="N9260" s="5">
        <v>104.45</v>
      </c>
    </row>
    <row r="9261" spans="3:14" x14ac:dyDescent="0.2">
      <c r="C9261" s="6">
        <v>45785</v>
      </c>
      <c r="D9261" s="5">
        <v>567.82000000000005</v>
      </c>
      <c r="M9261" s="6">
        <v>45783</v>
      </c>
      <c r="N9261" s="5">
        <v>106.18</v>
      </c>
    </row>
    <row r="9262" spans="3:14" x14ac:dyDescent="0.2">
      <c r="C9262" s="6">
        <v>45786</v>
      </c>
      <c r="D9262" s="5">
        <v>535.71</v>
      </c>
      <c r="M9262" s="6">
        <v>45784</v>
      </c>
      <c r="N9262" s="5">
        <v>99.87</v>
      </c>
    </row>
    <row r="9263" spans="3:14" x14ac:dyDescent="0.2">
      <c r="C9263" s="6">
        <v>45787</v>
      </c>
      <c r="D9263" s="5">
        <v>676.42</v>
      </c>
      <c r="M9263" s="6">
        <v>45785</v>
      </c>
      <c r="N9263" s="5">
        <v>98.66</v>
      </c>
    </row>
    <row r="9264" spans="3:14" x14ac:dyDescent="0.2">
      <c r="C9264" s="6">
        <v>45788</v>
      </c>
      <c r="D9264" s="5">
        <v>777.22</v>
      </c>
      <c r="M9264" s="6">
        <v>45786</v>
      </c>
      <c r="N9264" s="5">
        <v>100.4</v>
      </c>
    </row>
    <row r="9265" spans="3:14" x14ac:dyDescent="0.2">
      <c r="C9265" s="6">
        <v>45789</v>
      </c>
      <c r="D9265" s="5">
        <v>667.73</v>
      </c>
      <c r="M9265" s="6">
        <v>45787</v>
      </c>
      <c r="N9265" s="5">
        <v>100.4</v>
      </c>
    </row>
    <row r="9266" spans="3:14" x14ac:dyDescent="0.2">
      <c r="C9266" s="6">
        <v>45790</v>
      </c>
      <c r="D9266" s="5">
        <v>513.4</v>
      </c>
      <c r="M9266" s="6">
        <v>45788</v>
      </c>
      <c r="N9266" s="5">
        <v>100.4</v>
      </c>
    </row>
    <row r="9267" spans="3:14" x14ac:dyDescent="0.2">
      <c r="C9267" s="6">
        <v>45791</v>
      </c>
      <c r="D9267" s="5">
        <v>778.11</v>
      </c>
      <c r="M9267" s="6">
        <v>45789</v>
      </c>
      <c r="N9267" s="5">
        <v>102.9</v>
      </c>
    </row>
    <row r="9268" spans="3:14" x14ac:dyDescent="0.2">
      <c r="C9268" s="6">
        <v>45792</v>
      </c>
      <c r="D9268" s="5">
        <v>470.58</v>
      </c>
      <c r="M9268" s="6">
        <v>45790</v>
      </c>
      <c r="N9268" s="5">
        <v>100.13</v>
      </c>
    </row>
    <row r="9269" spans="3:14" x14ac:dyDescent="0.2">
      <c r="C9269" s="6">
        <v>45793</v>
      </c>
      <c r="D9269" s="5">
        <v>518</v>
      </c>
      <c r="M9269" s="6">
        <v>45791</v>
      </c>
      <c r="N9269" s="5">
        <v>100.73</v>
      </c>
    </row>
    <row r="9270" spans="3:14" x14ac:dyDescent="0.2">
      <c r="C9270" s="6">
        <v>45794</v>
      </c>
      <c r="D9270" s="5">
        <v>583.05999999999995</v>
      </c>
      <c r="M9270" s="6">
        <v>45792</v>
      </c>
      <c r="N9270" s="5">
        <v>98.65</v>
      </c>
    </row>
    <row r="9271" spans="3:14" x14ac:dyDescent="0.2">
      <c r="C9271" s="6">
        <v>45795</v>
      </c>
      <c r="D9271" s="5">
        <v>676.3</v>
      </c>
      <c r="M9271" s="6">
        <v>45793</v>
      </c>
      <c r="N9271" s="5">
        <v>96.7</v>
      </c>
    </row>
    <row r="9272" spans="3:14" x14ac:dyDescent="0.2">
      <c r="C9272" s="6">
        <v>45796</v>
      </c>
      <c r="D9272" s="5">
        <v>391.53</v>
      </c>
      <c r="M9272" s="6">
        <v>45794</v>
      </c>
      <c r="N9272" s="5">
        <v>96.7</v>
      </c>
    </row>
    <row r="9273" spans="3:14" x14ac:dyDescent="0.2">
      <c r="C9273" s="6">
        <v>45797</v>
      </c>
      <c r="D9273" s="5">
        <v>409.51</v>
      </c>
      <c r="M9273" s="6">
        <v>45795</v>
      </c>
      <c r="N9273" s="5">
        <v>96.7</v>
      </c>
    </row>
    <row r="9274" spans="3:14" x14ac:dyDescent="0.2">
      <c r="C9274" s="6">
        <v>45798</v>
      </c>
      <c r="D9274" s="5">
        <v>313.45</v>
      </c>
      <c r="M9274" s="6">
        <v>45796</v>
      </c>
      <c r="N9274" s="5">
        <v>103.81</v>
      </c>
    </row>
    <row r="9275" spans="3:14" x14ac:dyDescent="0.2">
      <c r="C9275" s="6">
        <v>45799</v>
      </c>
      <c r="D9275" s="5">
        <v>285.36</v>
      </c>
      <c r="M9275" s="6">
        <v>45797</v>
      </c>
      <c r="N9275" s="5">
        <v>101.37</v>
      </c>
    </row>
    <row r="9276" spans="3:14" x14ac:dyDescent="0.2">
      <c r="C9276" s="6">
        <v>45800</v>
      </c>
      <c r="D9276" s="5">
        <v>330.06</v>
      </c>
      <c r="M9276" s="6">
        <v>45798</v>
      </c>
      <c r="N9276" s="5">
        <v>102.1</v>
      </c>
    </row>
    <row r="9277" spans="3:14" x14ac:dyDescent="0.2">
      <c r="C9277" s="6">
        <v>45801</v>
      </c>
      <c r="D9277" s="5">
        <v>247.9</v>
      </c>
      <c r="M9277" s="6">
        <v>45799</v>
      </c>
      <c r="N9277" s="5">
        <v>99.47</v>
      </c>
    </row>
    <row r="9278" spans="3:14" x14ac:dyDescent="0.2">
      <c r="C9278" s="6">
        <v>45802</v>
      </c>
      <c r="D9278" s="5">
        <v>355.31</v>
      </c>
      <c r="M9278" s="6">
        <v>45800</v>
      </c>
      <c r="N9278" s="5">
        <v>100.91</v>
      </c>
    </row>
    <row r="9279" spans="3:14" x14ac:dyDescent="0.2">
      <c r="C9279" s="6">
        <v>45803</v>
      </c>
      <c r="D9279" s="5">
        <v>294.68</v>
      </c>
      <c r="M9279" s="6">
        <v>45801</v>
      </c>
      <c r="N9279" s="5">
        <v>100.91</v>
      </c>
    </row>
    <row r="9280" spans="3:14" x14ac:dyDescent="0.2">
      <c r="C9280" s="6">
        <v>45804</v>
      </c>
      <c r="D9280" s="5">
        <v>411.2</v>
      </c>
      <c r="M9280" s="6">
        <v>45802</v>
      </c>
      <c r="N9280" s="5">
        <v>100.91</v>
      </c>
    </row>
    <row r="9281" spans="3:14" x14ac:dyDescent="0.2">
      <c r="C9281" s="6">
        <v>45805</v>
      </c>
      <c r="D9281" s="5">
        <v>274.58</v>
      </c>
      <c r="M9281" s="6">
        <v>45803</v>
      </c>
      <c r="N9281" s="5">
        <v>100.91</v>
      </c>
    </row>
    <row r="9282" spans="3:14" x14ac:dyDescent="0.2">
      <c r="C9282" s="6">
        <v>45806</v>
      </c>
      <c r="D9282" s="5">
        <v>343.9</v>
      </c>
      <c r="M9282" s="6">
        <v>45804</v>
      </c>
      <c r="N9282" s="5">
        <v>97.93</v>
      </c>
    </row>
    <row r="9283" spans="3:14" x14ac:dyDescent="0.2">
      <c r="C9283" s="6">
        <v>45807</v>
      </c>
      <c r="D9283" s="5">
        <v>513.69000000000005</v>
      </c>
      <c r="M9283" s="6">
        <v>45805</v>
      </c>
      <c r="N9283" s="5">
        <v>93.2</v>
      </c>
    </row>
    <row r="9284" spans="3:14" x14ac:dyDescent="0.2">
      <c r="C9284" s="6">
        <v>45808</v>
      </c>
      <c r="D9284" s="5">
        <v>366.54</v>
      </c>
      <c r="M9284" s="6">
        <v>45806</v>
      </c>
      <c r="N9284" s="5">
        <v>92.67</v>
      </c>
    </row>
    <row r="9285" spans="3:14" x14ac:dyDescent="0.2">
      <c r="C9285" s="6">
        <v>45809</v>
      </c>
      <c r="D9285" s="5">
        <v>910.83</v>
      </c>
      <c r="M9285" s="6">
        <v>45807</v>
      </c>
      <c r="N9285" s="5">
        <v>92.11</v>
      </c>
    </row>
    <row r="9286" spans="3:14" x14ac:dyDescent="0.2">
      <c r="C9286" s="6">
        <v>45810</v>
      </c>
      <c r="D9286" s="5">
        <v>444.77</v>
      </c>
      <c r="M9286" s="6">
        <v>45808</v>
      </c>
      <c r="N9286" s="5">
        <v>92.11</v>
      </c>
    </row>
    <row r="9287" spans="3:14" x14ac:dyDescent="0.2">
      <c r="C9287" s="6">
        <v>45811</v>
      </c>
      <c r="D9287" s="5">
        <v>475.68</v>
      </c>
      <c r="M9287" s="6">
        <v>45809</v>
      </c>
      <c r="N9287" s="5">
        <v>92.11</v>
      </c>
    </row>
    <row r="9288" spans="3:14" x14ac:dyDescent="0.2">
      <c r="C9288" s="6">
        <v>45812</v>
      </c>
      <c r="D9288" s="5">
        <v>425.99</v>
      </c>
      <c r="M9288" s="6">
        <v>45810</v>
      </c>
      <c r="N9288" s="5">
        <v>95.76</v>
      </c>
    </row>
    <row r="9289" spans="3:14" x14ac:dyDescent="0.2">
      <c r="C9289" s="6">
        <v>45813</v>
      </c>
      <c r="D9289" s="5">
        <v>354.04</v>
      </c>
      <c r="M9289" s="6">
        <v>45811</v>
      </c>
      <c r="N9289" s="5">
        <v>100</v>
      </c>
    </row>
    <row r="9290" spans="3:14" x14ac:dyDescent="0.2">
      <c r="C9290" s="6">
        <v>45814</v>
      </c>
      <c r="D9290" s="5">
        <v>339.28</v>
      </c>
      <c r="M9290" s="6">
        <v>45812</v>
      </c>
      <c r="N9290" s="5">
        <v>96.98</v>
      </c>
    </row>
    <row r="9291" spans="3:14" x14ac:dyDescent="0.2">
      <c r="C9291" s="6">
        <v>45815</v>
      </c>
      <c r="D9291" s="5">
        <v>402.27</v>
      </c>
      <c r="M9291" s="6">
        <v>45813</v>
      </c>
      <c r="N9291" s="5">
        <v>94.65</v>
      </c>
    </row>
    <row r="9292" spans="3:14" x14ac:dyDescent="0.2">
      <c r="C9292" s="6">
        <v>45816</v>
      </c>
      <c r="D9292" s="5">
        <v>402.27</v>
      </c>
      <c r="M9292" s="6">
        <v>45814</v>
      </c>
      <c r="N9292" s="5">
        <v>89.65</v>
      </c>
    </row>
    <row r="9293" spans="3:14" x14ac:dyDescent="0.2">
      <c r="C9293" s="6">
        <v>45817</v>
      </c>
      <c r="D9293" s="5">
        <v>328.93</v>
      </c>
      <c r="M9293" s="6">
        <v>45815</v>
      </c>
      <c r="N9293" s="5">
        <v>89.65</v>
      </c>
    </row>
    <row r="9294" spans="3:14" x14ac:dyDescent="0.2">
      <c r="C9294" s="6">
        <v>45818</v>
      </c>
      <c r="D9294" s="5">
        <v>273.74</v>
      </c>
      <c r="M9294" s="6">
        <v>45816</v>
      </c>
      <c r="N9294" s="5">
        <v>89.65</v>
      </c>
    </row>
    <row r="9295" spans="3:14" x14ac:dyDescent="0.2">
      <c r="C9295" s="6">
        <v>45819</v>
      </c>
      <c r="D9295" s="5">
        <v>282.14</v>
      </c>
      <c r="M9295" s="6">
        <v>45817</v>
      </c>
      <c r="N9295" s="5">
        <v>92.62</v>
      </c>
    </row>
    <row r="9296" spans="3:14" x14ac:dyDescent="0.2">
      <c r="C9296" s="6">
        <v>45820</v>
      </c>
      <c r="D9296" s="5">
        <v>486.95</v>
      </c>
      <c r="M9296" s="6">
        <v>45818</v>
      </c>
      <c r="N9296" s="5">
        <v>91.22</v>
      </c>
    </row>
    <row r="9297" spans="3:14" x14ac:dyDescent="0.2">
      <c r="C9297" s="6">
        <v>45821</v>
      </c>
      <c r="D9297" s="5">
        <v>270.41000000000003</v>
      </c>
      <c r="M9297" s="6">
        <v>45819</v>
      </c>
      <c r="N9297" s="5">
        <v>89.36</v>
      </c>
    </row>
    <row r="9298" spans="3:14" x14ac:dyDescent="0.2">
      <c r="C9298" s="6">
        <v>45822</v>
      </c>
      <c r="D9298" s="5">
        <v>346.97</v>
      </c>
      <c r="M9298" s="6">
        <v>45820</v>
      </c>
      <c r="N9298" s="5">
        <v>88.99</v>
      </c>
    </row>
    <row r="9299" spans="3:14" x14ac:dyDescent="0.2">
      <c r="C9299" s="6">
        <v>45823</v>
      </c>
      <c r="D9299" s="5">
        <v>533.15</v>
      </c>
      <c r="M9299" s="6">
        <v>45821</v>
      </c>
      <c r="N9299" s="5">
        <v>95.31</v>
      </c>
    </row>
    <row r="9300" spans="3:14" x14ac:dyDescent="0.2">
      <c r="C9300" s="6">
        <v>45824</v>
      </c>
      <c r="D9300" s="5">
        <v>340.37</v>
      </c>
      <c r="M9300" s="6">
        <v>45822</v>
      </c>
      <c r="N9300" s="5">
        <v>95.31</v>
      </c>
    </row>
    <row r="9301" spans="3:14" x14ac:dyDescent="0.2">
      <c r="C9301" s="6">
        <v>45825</v>
      </c>
      <c r="D9301" s="5">
        <v>446.84</v>
      </c>
      <c r="M9301" s="6">
        <v>45823</v>
      </c>
      <c r="N9301" s="5">
        <v>95.31</v>
      </c>
    </row>
    <row r="9302" spans="3:14" x14ac:dyDescent="0.2">
      <c r="C9302" s="6">
        <v>45826</v>
      </c>
      <c r="D9302" s="5">
        <v>482.1</v>
      </c>
      <c r="M9302" s="6">
        <v>45824</v>
      </c>
      <c r="N9302" s="5">
        <v>93.48</v>
      </c>
    </row>
    <row r="9303" spans="3:14" x14ac:dyDescent="0.2">
      <c r="C9303" s="6">
        <v>45827</v>
      </c>
      <c r="D9303" s="5">
        <v>318.02</v>
      </c>
      <c r="M9303" s="6">
        <v>45825</v>
      </c>
      <c r="N9303" s="5">
        <v>97.18</v>
      </c>
    </row>
    <row r="9304" spans="3:14" x14ac:dyDescent="0.2">
      <c r="C9304" s="6">
        <v>45828</v>
      </c>
      <c r="D9304" s="5">
        <v>325</v>
      </c>
      <c r="M9304" s="6">
        <v>45826</v>
      </c>
      <c r="N9304" s="5">
        <v>93.64</v>
      </c>
    </row>
    <row r="9305" spans="3:14" x14ac:dyDescent="0.2">
      <c r="C9305" s="6">
        <v>45829</v>
      </c>
      <c r="D9305" s="5">
        <v>246.28</v>
      </c>
      <c r="M9305" s="6">
        <v>45827</v>
      </c>
      <c r="N9305" s="5">
        <v>93.64</v>
      </c>
    </row>
    <row r="9306" spans="3:14" x14ac:dyDescent="0.2">
      <c r="C9306" s="6">
        <v>45830</v>
      </c>
      <c r="D9306" s="5">
        <v>463.82</v>
      </c>
      <c r="M9306" s="6">
        <v>45828</v>
      </c>
      <c r="N9306" s="5">
        <v>90.1</v>
      </c>
    </row>
    <row r="9307" spans="3:14" x14ac:dyDescent="0.2">
      <c r="C9307" s="6">
        <v>45831</v>
      </c>
      <c r="D9307" s="5">
        <v>229.86</v>
      </c>
      <c r="M9307" s="6">
        <v>45829</v>
      </c>
      <c r="N9307" s="5">
        <v>90.1</v>
      </c>
    </row>
    <row r="9308" spans="3:14" x14ac:dyDescent="0.2">
      <c r="C9308" s="6">
        <v>45832</v>
      </c>
      <c r="D9308" s="5">
        <v>327.74</v>
      </c>
      <c r="M9308" s="6">
        <v>45830</v>
      </c>
      <c r="N9308" s="5">
        <v>90.1</v>
      </c>
    </row>
    <row r="9309" spans="3:14" x14ac:dyDescent="0.2">
      <c r="C9309" s="6">
        <v>45833</v>
      </c>
      <c r="D9309" s="5">
        <v>340.82</v>
      </c>
      <c r="M9309" s="6">
        <v>45831</v>
      </c>
      <c r="N9309" s="5">
        <v>95.03</v>
      </c>
    </row>
    <row r="9310" spans="3:14" x14ac:dyDescent="0.2">
      <c r="C9310" s="6">
        <v>45834</v>
      </c>
      <c r="D9310" s="5">
        <v>242.02</v>
      </c>
      <c r="M9310" s="6">
        <v>45832</v>
      </c>
      <c r="N9310" s="5">
        <v>92.62</v>
      </c>
    </row>
    <row r="9311" spans="3:14" x14ac:dyDescent="0.2">
      <c r="C9311" s="6">
        <v>45835</v>
      </c>
      <c r="D9311" s="5">
        <v>299.42</v>
      </c>
      <c r="M9311" s="6">
        <v>45833</v>
      </c>
      <c r="N9311" s="5">
        <v>91.24</v>
      </c>
    </row>
    <row r="9312" spans="3:14" x14ac:dyDescent="0.2">
      <c r="C9312" s="6">
        <v>45836</v>
      </c>
      <c r="D9312" s="5">
        <v>389.37</v>
      </c>
      <c r="M9312" s="6">
        <v>45834</v>
      </c>
      <c r="N9312" s="5">
        <v>89.47</v>
      </c>
    </row>
    <row r="9313" spans="3:14" x14ac:dyDescent="0.2">
      <c r="C9313" s="6">
        <v>45837</v>
      </c>
      <c r="D9313" s="5">
        <v>584.75</v>
      </c>
      <c r="M9313" s="6">
        <v>45835</v>
      </c>
      <c r="N9313" s="5">
        <v>87.93</v>
      </c>
    </row>
    <row r="9314" spans="3:14" x14ac:dyDescent="0.2">
      <c r="C9314" s="6">
        <v>45838</v>
      </c>
      <c r="D9314" s="5">
        <v>496.17</v>
      </c>
      <c r="M9314" s="6">
        <v>45836</v>
      </c>
      <c r="N9314" s="5">
        <v>87.93</v>
      </c>
    </row>
    <row r="9315" spans="3:14" x14ac:dyDescent="0.2">
      <c r="C9315" s="6">
        <v>45839</v>
      </c>
      <c r="D9315" s="5">
        <v>433.93</v>
      </c>
      <c r="M9315" s="6">
        <v>45837</v>
      </c>
      <c r="N9315" s="5">
        <v>87.93</v>
      </c>
    </row>
    <row r="9316" spans="3:14" x14ac:dyDescent="0.2">
      <c r="C9316" s="6">
        <v>45840</v>
      </c>
      <c r="D9316" s="5">
        <v>375.56</v>
      </c>
      <c r="M9316" s="6">
        <v>45838</v>
      </c>
      <c r="N9316" s="5">
        <v>90.26</v>
      </c>
    </row>
    <row r="9317" spans="3:14" x14ac:dyDescent="0.2">
      <c r="C9317" s="6">
        <v>45841</v>
      </c>
      <c r="D9317" s="5">
        <v>775.73</v>
      </c>
      <c r="M9317" s="6">
        <v>45839</v>
      </c>
      <c r="N9317" s="5">
        <v>93.48</v>
      </c>
    </row>
    <row r="9318" spans="3:14" x14ac:dyDescent="0.2">
      <c r="C9318" s="6">
        <v>45842</v>
      </c>
      <c r="D9318" s="5">
        <v>664.35</v>
      </c>
      <c r="M9318" s="6">
        <v>45840</v>
      </c>
      <c r="N9318" s="5">
        <v>91.37</v>
      </c>
    </row>
    <row r="9319" spans="3:14" x14ac:dyDescent="0.2">
      <c r="C9319" s="6">
        <v>45843</v>
      </c>
      <c r="D9319" s="5">
        <v>432.3</v>
      </c>
      <c r="M9319" s="6">
        <v>45841</v>
      </c>
      <c r="N9319" s="5">
        <v>86.09</v>
      </c>
    </row>
    <row r="9320" spans="3:14" x14ac:dyDescent="0.2">
      <c r="C9320" s="6">
        <v>45844</v>
      </c>
      <c r="D9320" s="5">
        <v>432.3</v>
      </c>
      <c r="M9320" s="6">
        <v>45842</v>
      </c>
      <c r="N9320" s="5">
        <v>86.09</v>
      </c>
    </row>
    <row r="9321" spans="3:14" x14ac:dyDescent="0.2">
      <c r="C9321" s="6">
        <v>45845</v>
      </c>
      <c r="D9321" s="5">
        <v>406.62</v>
      </c>
      <c r="M9321" s="6">
        <v>45843</v>
      </c>
      <c r="N9321" s="5">
        <v>86.09</v>
      </c>
    </row>
    <row r="9322" spans="3:14" x14ac:dyDescent="0.2">
      <c r="C9322" s="6">
        <v>45846</v>
      </c>
      <c r="D9322" s="5">
        <v>226.19</v>
      </c>
      <c r="M9322" s="6">
        <v>45844</v>
      </c>
      <c r="N9322" s="5">
        <v>86.09</v>
      </c>
    </row>
    <row r="9323" spans="3:14" x14ac:dyDescent="0.2">
      <c r="C9323" s="6">
        <v>45847</v>
      </c>
      <c r="D9323" s="5">
        <v>270.45</v>
      </c>
      <c r="M9323" s="6">
        <v>45845</v>
      </c>
      <c r="N9323" s="5">
        <v>88.53</v>
      </c>
    </row>
    <row r="9324" spans="3:14" x14ac:dyDescent="0.2">
      <c r="C9324" s="6">
        <v>45848</v>
      </c>
      <c r="D9324" s="5">
        <v>539.54999999999995</v>
      </c>
      <c r="M9324" s="6">
        <v>45846</v>
      </c>
      <c r="N9324" s="5">
        <v>88.05</v>
      </c>
    </row>
    <row r="9325" spans="3:14" x14ac:dyDescent="0.2">
      <c r="C9325" s="6">
        <v>45849</v>
      </c>
      <c r="D9325" s="5">
        <v>322.44</v>
      </c>
      <c r="M9325" s="6">
        <v>45847</v>
      </c>
      <c r="N9325" s="5">
        <v>84.31</v>
      </c>
    </row>
    <row r="9326" spans="3:14" x14ac:dyDescent="0.2">
      <c r="C9326" s="6">
        <v>45850</v>
      </c>
      <c r="D9326" s="5">
        <v>356.31</v>
      </c>
      <c r="M9326" s="6">
        <v>45848</v>
      </c>
      <c r="N9326" s="5">
        <v>81.58</v>
      </c>
    </row>
    <row r="9327" spans="3:14" x14ac:dyDescent="0.2">
      <c r="C9327" s="6">
        <v>45851</v>
      </c>
      <c r="D9327" s="5">
        <v>347.9</v>
      </c>
      <c r="M9327" s="6">
        <v>45849</v>
      </c>
      <c r="N9327" s="5">
        <v>85.48</v>
      </c>
    </row>
    <row r="9328" spans="3:14" x14ac:dyDescent="0.2">
      <c r="C9328" s="6">
        <v>45852</v>
      </c>
      <c r="D9328" s="5">
        <v>379.89</v>
      </c>
      <c r="M9328" s="6">
        <v>45850</v>
      </c>
      <c r="N9328" s="5">
        <v>85.48</v>
      </c>
    </row>
    <row r="9329" spans="3:14" x14ac:dyDescent="0.2">
      <c r="C9329" s="6">
        <v>45853</v>
      </c>
      <c r="D9329" s="5">
        <v>570.17999999999995</v>
      </c>
      <c r="M9329" s="6">
        <v>45851</v>
      </c>
      <c r="N9329" s="5">
        <v>85.48</v>
      </c>
    </row>
    <row r="9330" spans="3:14" x14ac:dyDescent="0.2">
      <c r="C9330" s="6">
        <v>45854</v>
      </c>
      <c r="D9330" s="5">
        <v>469.37</v>
      </c>
      <c r="M9330" s="6">
        <v>45852</v>
      </c>
      <c r="N9330" s="5">
        <v>90.73</v>
      </c>
    </row>
    <row r="9331" spans="3:14" x14ac:dyDescent="0.2">
      <c r="C9331" s="6">
        <v>45855</v>
      </c>
      <c r="D9331" s="5">
        <v>442.58</v>
      </c>
      <c r="M9331" s="6">
        <v>45853</v>
      </c>
      <c r="N9331" s="5">
        <v>88.95</v>
      </c>
    </row>
    <row r="9332" spans="3:14" x14ac:dyDescent="0.2">
      <c r="C9332" s="6">
        <v>45856</v>
      </c>
      <c r="D9332" s="5">
        <v>429.85</v>
      </c>
      <c r="M9332" s="6">
        <v>45854</v>
      </c>
      <c r="N9332" s="5">
        <v>89.52</v>
      </c>
    </row>
    <row r="9333" spans="3:14" x14ac:dyDescent="0.2">
      <c r="C9333" s="6">
        <v>45857</v>
      </c>
      <c r="D9333" s="5">
        <v>399.56</v>
      </c>
      <c r="M9333" s="6">
        <v>45855</v>
      </c>
      <c r="N9333" s="5">
        <v>85.57</v>
      </c>
    </row>
    <row r="9334" spans="3:14" x14ac:dyDescent="0.2">
      <c r="C9334" s="6">
        <v>45858</v>
      </c>
      <c r="D9334" s="5">
        <v>508.9</v>
      </c>
      <c r="M9334" s="6">
        <v>45856</v>
      </c>
      <c r="N9334" s="5">
        <v>83.29</v>
      </c>
    </row>
    <row r="9335" spans="3:14" x14ac:dyDescent="0.2">
      <c r="C9335" s="6">
        <v>45859</v>
      </c>
      <c r="D9335" s="5">
        <v>290.87</v>
      </c>
      <c r="M9335" s="6">
        <v>45857</v>
      </c>
      <c r="N9335" s="5">
        <v>83.29</v>
      </c>
    </row>
    <row r="9336" spans="3:14" x14ac:dyDescent="0.2">
      <c r="C9336" s="6">
        <v>45860</v>
      </c>
      <c r="D9336" s="5">
        <v>222.46</v>
      </c>
      <c r="M9336" s="6">
        <v>45858</v>
      </c>
      <c r="N9336" s="5">
        <v>83.29</v>
      </c>
    </row>
    <row r="9337" spans="3:14" x14ac:dyDescent="0.2">
      <c r="C9337" s="6">
        <v>45861</v>
      </c>
      <c r="D9337" s="5">
        <v>235.6</v>
      </c>
      <c r="M9337" s="6">
        <v>45859</v>
      </c>
      <c r="N9337" s="5">
        <v>86.62</v>
      </c>
    </row>
    <row r="9338" spans="3:14" x14ac:dyDescent="0.2">
      <c r="C9338" s="6">
        <v>45862</v>
      </c>
      <c r="D9338" s="5">
        <v>304.67</v>
      </c>
      <c r="M9338" s="6">
        <v>45860</v>
      </c>
      <c r="N9338" s="5">
        <v>89.89</v>
      </c>
    </row>
    <row r="9339" spans="3:14" x14ac:dyDescent="0.2">
      <c r="C9339" s="6">
        <v>45863</v>
      </c>
      <c r="D9339" s="5">
        <v>224.98</v>
      </c>
      <c r="M9339" s="6">
        <v>45861</v>
      </c>
      <c r="N9339" s="5">
        <v>85.95</v>
      </c>
    </row>
    <row r="9340" spans="3:14" x14ac:dyDescent="0.2">
      <c r="C9340" s="6">
        <v>45864</v>
      </c>
      <c r="D9340" s="5">
        <v>176.8</v>
      </c>
      <c r="M9340" s="6">
        <v>45862</v>
      </c>
      <c r="N9340" s="5">
        <v>82.75</v>
      </c>
    </row>
    <row r="9341" spans="3:14" x14ac:dyDescent="0.2">
      <c r="C9341" s="6">
        <v>45865</v>
      </c>
      <c r="D9341" s="5">
        <v>223.41</v>
      </c>
      <c r="M9341" s="6">
        <v>45863</v>
      </c>
      <c r="N9341" s="5">
        <v>82.09</v>
      </c>
    </row>
    <row r="9342" spans="3:14" x14ac:dyDescent="0.2">
      <c r="C9342" s="6">
        <v>45866</v>
      </c>
      <c r="D9342" s="5">
        <v>272.27999999999997</v>
      </c>
      <c r="M9342" s="6">
        <v>45864</v>
      </c>
      <c r="N9342" s="5">
        <v>82.09</v>
      </c>
    </row>
    <row r="9343" spans="3:14" x14ac:dyDescent="0.2">
      <c r="C9343" s="6">
        <v>45867</v>
      </c>
      <c r="D9343" s="5">
        <v>201.39</v>
      </c>
      <c r="M9343" s="6">
        <v>45865</v>
      </c>
      <c r="N9343" s="5">
        <v>82.09</v>
      </c>
    </row>
    <row r="9344" spans="3:14" x14ac:dyDescent="0.2">
      <c r="C9344" s="6">
        <v>45868</v>
      </c>
      <c r="D9344" s="5">
        <v>279.22000000000003</v>
      </c>
      <c r="M9344" s="6">
        <v>45866</v>
      </c>
      <c r="N9344" s="5">
        <v>83.73</v>
      </c>
    </row>
    <row r="9345" spans="3:14" x14ac:dyDescent="0.2">
      <c r="C9345" s="6">
        <v>45869</v>
      </c>
      <c r="D9345" s="5">
        <v>379.52</v>
      </c>
      <c r="M9345" s="6">
        <v>45867</v>
      </c>
      <c r="N9345" s="5">
        <v>85.07</v>
      </c>
    </row>
    <row r="9346" spans="3:14" x14ac:dyDescent="0.2">
      <c r="C9346" s="6">
        <v>45870</v>
      </c>
      <c r="D9346" s="5">
        <v>574.42999999999995</v>
      </c>
      <c r="M9346" s="6">
        <v>45868</v>
      </c>
      <c r="N9346" s="5">
        <v>81.88</v>
      </c>
    </row>
    <row r="9347" spans="3:14" x14ac:dyDescent="0.2">
      <c r="C9347" s="6">
        <v>45871</v>
      </c>
      <c r="D9347" s="5">
        <v>389.41</v>
      </c>
      <c r="M9347" s="6">
        <v>45869</v>
      </c>
      <c r="N9347" s="5">
        <v>79.84</v>
      </c>
    </row>
    <row r="9348" spans="3:14" x14ac:dyDescent="0.2">
      <c r="C9348" s="6">
        <v>45872</v>
      </c>
      <c r="D9348" s="5">
        <v>668.93</v>
      </c>
      <c r="M9348" s="6">
        <v>45870</v>
      </c>
      <c r="N9348" s="5">
        <v>83.83</v>
      </c>
    </row>
    <row r="9349" spans="3:14" x14ac:dyDescent="0.2">
      <c r="C9349" s="6">
        <v>45873</v>
      </c>
      <c r="D9349" s="5">
        <v>263.2</v>
      </c>
      <c r="M9349" s="6">
        <v>45871</v>
      </c>
      <c r="N9349" s="5">
        <v>83.83</v>
      </c>
    </row>
    <row r="9350" spans="3:14" x14ac:dyDescent="0.2">
      <c r="C9350" s="6">
        <v>45874</v>
      </c>
      <c r="D9350" s="5">
        <v>258.10000000000002</v>
      </c>
      <c r="M9350" s="6">
        <v>45872</v>
      </c>
      <c r="N9350" s="5">
        <v>83.83</v>
      </c>
    </row>
    <row r="9351" spans="3:14" x14ac:dyDescent="0.2">
      <c r="C9351" s="6">
        <v>45875</v>
      </c>
      <c r="D9351" s="5">
        <v>230.36</v>
      </c>
      <c r="M9351" s="6">
        <v>45873</v>
      </c>
      <c r="N9351" s="5">
        <v>87.95</v>
      </c>
    </row>
    <row r="9352" spans="3:14" x14ac:dyDescent="0.2">
      <c r="C9352" s="6">
        <v>45876</v>
      </c>
      <c r="D9352" s="5">
        <v>268.07</v>
      </c>
      <c r="M9352" s="6">
        <v>45874</v>
      </c>
      <c r="N9352" s="5">
        <v>89.2</v>
      </c>
    </row>
    <row r="9353" spans="3:14" x14ac:dyDescent="0.2">
      <c r="C9353" s="6">
        <v>45877</v>
      </c>
      <c r="D9353" s="5">
        <v>246.05</v>
      </c>
      <c r="M9353" s="6">
        <v>45875</v>
      </c>
      <c r="N9353" s="5">
        <v>83.89</v>
      </c>
    </row>
    <row r="9354" spans="3:14" x14ac:dyDescent="0.2">
      <c r="C9354" s="6">
        <v>45878</v>
      </c>
      <c r="D9354" s="5">
        <v>150.85</v>
      </c>
      <c r="M9354" s="6">
        <v>45876</v>
      </c>
      <c r="N9354" s="5">
        <v>80.150000000000006</v>
      </c>
    </row>
    <row r="9355" spans="3:14" x14ac:dyDescent="0.2">
      <c r="C9355" s="6">
        <v>45879</v>
      </c>
      <c r="D9355" s="5">
        <v>150.85</v>
      </c>
      <c r="M9355" s="6">
        <v>45877</v>
      </c>
      <c r="N9355" s="5">
        <v>79.2</v>
      </c>
    </row>
    <row r="9356" spans="3:14" x14ac:dyDescent="0.2">
      <c r="M9356" s="6">
        <v>45878</v>
      </c>
      <c r="N9356" s="5">
        <v>79.2</v>
      </c>
    </row>
    <row r="9357" spans="3:14" x14ac:dyDescent="0.2">
      <c r="M9357" s="6">
        <v>45879</v>
      </c>
      <c r="N9357" s="5">
        <v>79.2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39"/>
  <sheetViews>
    <sheetView topLeftCell="A1317" workbookViewId="0">
      <selection activeCell="G1335" sqref="G1335:H1339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C1310" s="6">
        <v>45693</v>
      </c>
      <c r="D1310" s="5">
        <v>6810935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C1311" s="6">
        <v>45700</v>
      </c>
      <c r="D1311" s="5">
        <v>6813513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A1312" s="6">
        <v>45688</v>
      </c>
      <c r="B1312" s="5">
        <v>220</v>
      </c>
      <c r="C1312" s="6">
        <v>45707</v>
      </c>
      <c r="D1312" s="5">
        <v>6782332</v>
      </c>
      <c r="E1312" s="6">
        <v>45686</v>
      </c>
      <c r="F1312" s="5">
        <v>3224785</v>
      </c>
      <c r="G1312" s="6">
        <v>45686</v>
      </c>
      <c r="H1312" s="5">
        <v>784206</v>
      </c>
    </row>
    <row r="1313" spans="1:8" x14ac:dyDescent="0.2">
      <c r="A1313" s="6">
        <v>45695</v>
      </c>
      <c r="B1313" s="5">
        <v>214</v>
      </c>
      <c r="C1313" s="6">
        <v>45714</v>
      </c>
      <c r="D1313" s="5">
        <v>6766101</v>
      </c>
      <c r="E1313" s="6">
        <v>45693</v>
      </c>
      <c r="F1313" s="5">
        <v>3177065</v>
      </c>
      <c r="G1313" s="6">
        <v>45693</v>
      </c>
      <c r="H1313" s="5">
        <v>805593</v>
      </c>
    </row>
    <row r="1314" spans="1:8" x14ac:dyDescent="0.2">
      <c r="A1314" s="6">
        <v>45702</v>
      </c>
      <c r="B1314" s="5">
        <v>220</v>
      </c>
      <c r="C1314" s="6">
        <v>45721</v>
      </c>
      <c r="D1314" s="5">
        <v>6756764</v>
      </c>
      <c r="E1314" s="6">
        <v>45700</v>
      </c>
      <c r="F1314" s="5">
        <v>3220027</v>
      </c>
      <c r="G1314" s="6">
        <v>45700</v>
      </c>
      <c r="H1314" s="5">
        <v>828102</v>
      </c>
    </row>
    <row r="1315" spans="1:8" x14ac:dyDescent="0.2">
      <c r="A1315" s="6">
        <v>45709</v>
      </c>
      <c r="B1315" s="5">
        <v>242</v>
      </c>
      <c r="C1315" s="6">
        <v>45728</v>
      </c>
      <c r="D1315" s="5">
        <v>6759571</v>
      </c>
      <c r="E1315" s="6">
        <v>45707</v>
      </c>
      <c r="F1315" s="5">
        <v>3270082</v>
      </c>
      <c r="G1315" s="6">
        <v>45707</v>
      </c>
      <c r="H1315" s="5">
        <v>790062</v>
      </c>
    </row>
    <row r="1316" spans="1:8" x14ac:dyDescent="0.2">
      <c r="A1316" s="6">
        <v>45716</v>
      </c>
      <c r="B1316" s="5">
        <v>221</v>
      </c>
      <c r="C1316" s="6">
        <v>45735</v>
      </c>
      <c r="D1316" s="5">
        <v>6755982</v>
      </c>
      <c r="E1316" s="6">
        <v>45714</v>
      </c>
      <c r="F1316" s="5">
        <v>3327249</v>
      </c>
      <c r="G1316" s="6">
        <v>45714</v>
      </c>
      <c r="H1316" s="5">
        <v>681161</v>
      </c>
    </row>
    <row r="1317" spans="1:8" x14ac:dyDescent="0.2">
      <c r="A1317" s="6">
        <v>45723</v>
      </c>
      <c r="B1317" s="5">
        <v>223</v>
      </c>
      <c r="C1317" s="6">
        <v>45742</v>
      </c>
      <c r="D1317" s="5">
        <v>6740253</v>
      </c>
      <c r="E1317" s="6">
        <v>45721</v>
      </c>
      <c r="F1317" s="5">
        <v>3312625</v>
      </c>
      <c r="G1317" s="6">
        <v>45721</v>
      </c>
      <c r="H1317" s="5">
        <v>548331</v>
      </c>
    </row>
    <row r="1318" spans="1:8" x14ac:dyDescent="0.2">
      <c r="A1318" s="6">
        <v>45730</v>
      </c>
      <c r="B1318" s="5">
        <v>225</v>
      </c>
      <c r="C1318" s="6">
        <v>45749</v>
      </c>
      <c r="D1318" s="5">
        <v>6723452</v>
      </c>
      <c r="E1318" s="6">
        <v>45728</v>
      </c>
      <c r="F1318" s="5">
        <v>3400235</v>
      </c>
      <c r="G1318" s="6">
        <v>45728</v>
      </c>
      <c r="H1318" s="5">
        <v>512581</v>
      </c>
    </row>
    <row r="1319" spans="1:8" x14ac:dyDescent="0.2">
      <c r="A1319" s="6">
        <v>45737</v>
      </c>
      <c r="B1319" s="5">
        <v>225</v>
      </c>
      <c r="C1319" s="6">
        <v>45756</v>
      </c>
      <c r="D1319" s="5">
        <v>6727416</v>
      </c>
      <c r="E1319" s="6">
        <v>45735</v>
      </c>
      <c r="F1319" s="5">
        <v>3467789</v>
      </c>
      <c r="G1319" s="6">
        <v>45735</v>
      </c>
      <c r="H1319" s="5">
        <v>435936</v>
      </c>
    </row>
    <row r="1320" spans="1:8" x14ac:dyDescent="0.2">
      <c r="A1320" s="6">
        <v>45744</v>
      </c>
      <c r="B1320" s="5">
        <v>219</v>
      </c>
      <c r="C1320" s="6">
        <v>45763</v>
      </c>
      <c r="D1320" s="5">
        <v>6727113</v>
      </c>
      <c r="E1320" s="6">
        <v>45742</v>
      </c>
      <c r="F1320" s="5">
        <v>3450933</v>
      </c>
      <c r="G1320" s="6">
        <v>45742</v>
      </c>
      <c r="H1320" s="5">
        <v>360177</v>
      </c>
    </row>
    <row r="1321" spans="1:8" x14ac:dyDescent="0.2">
      <c r="A1321" s="6">
        <v>45751</v>
      </c>
      <c r="B1321" s="5">
        <v>224</v>
      </c>
      <c r="C1321" s="6">
        <v>45770</v>
      </c>
      <c r="D1321" s="5">
        <v>6726930</v>
      </c>
      <c r="E1321" s="6">
        <v>45749</v>
      </c>
      <c r="F1321" s="5">
        <v>3379339</v>
      </c>
      <c r="G1321" s="6">
        <v>45749</v>
      </c>
      <c r="H1321" s="5">
        <v>313326</v>
      </c>
    </row>
    <row r="1322" spans="1:8" x14ac:dyDescent="0.2">
      <c r="A1322" s="6">
        <v>45758</v>
      </c>
      <c r="B1322" s="5">
        <v>216</v>
      </c>
      <c r="C1322" s="6">
        <v>45777</v>
      </c>
      <c r="D1322" s="5">
        <v>6709277</v>
      </c>
      <c r="E1322" s="6">
        <v>45756</v>
      </c>
      <c r="F1322" s="5">
        <v>3474682</v>
      </c>
      <c r="G1322" s="6">
        <v>45756</v>
      </c>
      <c r="H1322" s="5">
        <v>306049</v>
      </c>
    </row>
    <row r="1323" spans="1:8" x14ac:dyDescent="0.2">
      <c r="A1323" s="6">
        <v>45765</v>
      </c>
      <c r="B1323" s="5">
        <v>223</v>
      </c>
      <c r="C1323" s="6">
        <v>45784</v>
      </c>
      <c r="D1323" s="5">
        <v>6710889</v>
      </c>
      <c r="E1323" s="6">
        <v>45763</v>
      </c>
      <c r="F1323" s="5">
        <v>3452030</v>
      </c>
      <c r="G1323" s="6">
        <v>45763</v>
      </c>
      <c r="H1323" s="5">
        <v>422983</v>
      </c>
    </row>
    <row r="1324" spans="1:8" x14ac:dyDescent="0.2">
      <c r="A1324" s="6">
        <v>45772</v>
      </c>
      <c r="B1324" s="5">
        <v>241</v>
      </c>
      <c r="C1324" s="6">
        <v>45791</v>
      </c>
      <c r="D1324" s="5">
        <v>6713270</v>
      </c>
      <c r="E1324" s="6">
        <v>45770</v>
      </c>
      <c r="F1324" s="5">
        <v>3256734</v>
      </c>
      <c r="G1324" s="6">
        <v>45770</v>
      </c>
      <c r="H1324" s="5">
        <v>606632</v>
      </c>
    </row>
    <row r="1325" spans="1:8" x14ac:dyDescent="0.2">
      <c r="A1325" s="6">
        <v>45779</v>
      </c>
      <c r="B1325" s="5">
        <v>229</v>
      </c>
      <c r="C1325" s="6">
        <v>45798</v>
      </c>
      <c r="D1325" s="5">
        <v>6688726</v>
      </c>
      <c r="E1325" s="6">
        <v>45777</v>
      </c>
      <c r="F1325" s="5">
        <v>3219214</v>
      </c>
      <c r="G1325" s="6">
        <v>45777</v>
      </c>
      <c r="H1325" s="5">
        <v>595741</v>
      </c>
    </row>
    <row r="1326" spans="1:8" x14ac:dyDescent="0.2">
      <c r="A1326" s="6">
        <v>45786</v>
      </c>
      <c r="B1326" s="5">
        <v>228</v>
      </c>
      <c r="C1326" s="6">
        <v>45805</v>
      </c>
      <c r="D1326" s="5">
        <v>6673244</v>
      </c>
      <c r="E1326" s="6">
        <v>45784</v>
      </c>
      <c r="F1326" s="5">
        <v>3218636</v>
      </c>
      <c r="G1326" s="6">
        <v>45784</v>
      </c>
      <c r="H1326" s="5">
        <v>583727</v>
      </c>
    </row>
    <row r="1327" spans="1:8" x14ac:dyDescent="0.2">
      <c r="A1327" s="6">
        <v>45793</v>
      </c>
      <c r="B1327" s="5">
        <v>226</v>
      </c>
      <c r="C1327" s="6">
        <v>45812</v>
      </c>
      <c r="D1327" s="5">
        <v>6672885</v>
      </c>
      <c r="E1327" s="6">
        <v>45791</v>
      </c>
      <c r="F1327" s="5">
        <v>3235723</v>
      </c>
      <c r="G1327" s="6">
        <v>45791</v>
      </c>
      <c r="H1327" s="5">
        <v>575846</v>
      </c>
    </row>
    <row r="1328" spans="1:8" x14ac:dyDescent="0.2">
      <c r="A1328" s="6">
        <v>45800</v>
      </c>
      <c r="B1328" s="5">
        <v>239</v>
      </c>
      <c r="C1328" s="6">
        <v>45819</v>
      </c>
      <c r="D1328" s="5">
        <v>6677155</v>
      </c>
      <c r="E1328" s="6">
        <v>45798</v>
      </c>
      <c r="F1328" s="5">
        <v>3289469</v>
      </c>
      <c r="G1328" s="6">
        <v>45798</v>
      </c>
      <c r="H1328" s="5">
        <v>503055</v>
      </c>
    </row>
    <row r="1329" spans="1:8" x14ac:dyDescent="0.2">
      <c r="A1329" s="6">
        <v>45807</v>
      </c>
      <c r="B1329" s="5">
        <v>247</v>
      </c>
      <c r="C1329" s="6">
        <v>45826</v>
      </c>
      <c r="D1329" s="5">
        <v>6681056</v>
      </c>
      <c r="E1329" s="6">
        <v>45805</v>
      </c>
      <c r="F1329" s="5">
        <v>3270661</v>
      </c>
      <c r="G1329" s="6">
        <v>45805</v>
      </c>
      <c r="H1329" s="5">
        <v>467204</v>
      </c>
    </row>
    <row r="1330" spans="1:8" x14ac:dyDescent="0.2">
      <c r="A1330" s="6">
        <v>45814</v>
      </c>
      <c r="B1330" s="5">
        <v>250</v>
      </c>
      <c r="C1330" s="6">
        <v>45833</v>
      </c>
      <c r="D1330" s="5">
        <v>6662200</v>
      </c>
      <c r="E1330" s="6">
        <v>45812</v>
      </c>
      <c r="F1330" s="5">
        <v>3294381</v>
      </c>
      <c r="G1330" s="6">
        <v>45812</v>
      </c>
      <c r="H1330" s="5">
        <v>378947</v>
      </c>
    </row>
    <row r="1331" spans="1:8" x14ac:dyDescent="0.2">
      <c r="A1331" s="6">
        <v>45821</v>
      </c>
      <c r="B1331" s="5">
        <v>246</v>
      </c>
      <c r="C1331" s="6">
        <v>45840</v>
      </c>
      <c r="D1331" s="5">
        <v>6659598</v>
      </c>
      <c r="E1331" s="6">
        <v>45819</v>
      </c>
      <c r="F1331" s="5">
        <v>3407108</v>
      </c>
      <c r="G1331" s="6">
        <v>45819</v>
      </c>
      <c r="H1331" s="5">
        <v>332907</v>
      </c>
    </row>
    <row r="1332" spans="1:8" x14ac:dyDescent="0.2">
      <c r="A1332" s="6">
        <v>45828</v>
      </c>
      <c r="B1332" s="5">
        <v>237</v>
      </c>
      <c r="C1332" s="6">
        <v>45847</v>
      </c>
      <c r="D1332" s="5">
        <v>6661912</v>
      </c>
      <c r="E1332" s="6">
        <v>45826</v>
      </c>
      <c r="F1332" s="5">
        <v>3406366</v>
      </c>
      <c r="G1332" s="6">
        <v>45826</v>
      </c>
      <c r="H1332" s="5">
        <v>337762</v>
      </c>
    </row>
    <row r="1333" spans="1:8" x14ac:dyDescent="0.2">
      <c r="A1333" s="6">
        <v>45835</v>
      </c>
      <c r="B1333" s="5">
        <v>233</v>
      </c>
      <c r="C1333" s="6">
        <v>45854</v>
      </c>
      <c r="D1333" s="5">
        <v>6659273</v>
      </c>
      <c r="E1333" s="6">
        <v>45833</v>
      </c>
      <c r="F1333" s="5">
        <v>3369328</v>
      </c>
      <c r="G1333" s="6">
        <v>45833</v>
      </c>
      <c r="H1333" s="5">
        <v>364375</v>
      </c>
    </row>
    <row r="1334" spans="1:8" x14ac:dyDescent="0.2">
      <c r="A1334" s="6">
        <v>45842</v>
      </c>
      <c r="B1334" s="5">
        <v>228</v>
      </c>
      <c r="C1334" s="6">
        <v>45861</v>
      </c>
      <c r="D1334" s="5">
        <v>6657715</v>
      </c>
      <c r="E1334" s="6">
        <v>45840</v>
      </c>
      <c r="F1334" s="5">
        <v>3225980</v>
      </c>
      <c r="G1334" s="6">
        <v>45840</v>
      </c>
      <c r="H1334" s="5">
        <v>359516</v>
      </c>
    </row>
    <row r="1335" spans="1:8" x14ac:dyDescent="0.2">
      <c r="A1335" s="6">
        <v>45849</v>
      </c>
      <c r="B1335" s="5">
        <v>221</v>
      </c>
      <c r="C1335" s="6">
        <v>45868</v>
      </c>
      <c r="D1335" s="5">
        <v>6642578</v>
      </c>
      <c r="E1335" s="6">
        <v>45847</v>
      </c>
      <c r="F1335" s="5">
        <v>3330249</v>
      </c>
      <c r="G1335" s="6">
        <v>45847</v>
      </c>
      <c r="H1335" s="5">
        <v>319889</v>
      </c>
    </row>
    <row r="1336" spans="1:8" x14ac:dyDescent="0.2">
      <c r="A1336" s="6">
        <v>45856</v>
      </c>
      <c r="B1336" s="5">
        <v>217</v>
      </c>
      <c r="C1336" s="6">
        <v>45875</v>
      </c>
      <c r="D1336" s="5">
        <v>6640843</v>
      </c>
      <c r="E1336" s="6">
        <v>45854</v>
      </c>
      <c r="F1336" s="5">
        <v>3398822</v>
      </c>
      <c r="G1336" s="6">
        <v>45854</v>
      </c>
      <c r="H1336" s="5">
        <v>296247</v>
      </c>
    </row>
    <row r="1337" spans="1:8" x14ac:dyDescent="0.2">
      <c r="A1337" s="6">
        <v>45863</v>
      </c>
      <c r="B1337" s="5">
        <v>219</v>
      </c>
      <c r="E1337" s="6">
        <v>45861</v>
      </c>
      <c r="F1337" s="5">
        <v>3362277</v>
      </c>
      <c r="G1337" s="6">
        <v>45861</v>
      </c>
      <c r="H1337" s="5">
        <v>323176</v>
      </c>
    </row>
    <row r="1338" spans="1:8" x14ac:dyDescent="0.2">
      <c r="A1338" s="6">
        <v>45870</v>
      </c>
      <c r="B1338" s="5">
        <v>226</v>
      </c>
      <c r="E1338" s="6">
        <v>45868</v>
      </c>
      <c r="F1338" s="5">
        <v>3347414</v>
      </c>
      <c r="G1338" s="6">
        <v>45868</v>
      </c>
      <c r="H1338" s="5">
        <v>370507</v>
      </c>
    </row>
    <row r="1339" spans="1:8" x14ac:dyDescent="0.2">
      <c r="E1339" s="6">
        <v>45875</v>
      </c>
      <c r="F1339" s="5">
        <v>3332492</v>
      </c>
      <c r="G1339" s="6">
        <v>45875</v>
      </c>
      <c r="H1339" s="5">
        <v>421043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10"/>
  <sheetViews>
    <sheetView topLeftCell="DM288" workbookViewId="0">
      <selection activeCell="DY309" sqref="DY309:DZ309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I45" s="6">
        <v>45716</v>
      </c>
      <c r="J45" s="5">
        <v>52.7</v>
      </c>
      <c r="K45" s="6">
        <v>45716</v>
      </c>
      <c r="L45" s="5">
        <v>51.6</v>
      </c>
      <c r="M45" s="6">
        <v>45716</v>
      </c>
      <c r="N45" s="5">
        <v>51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I46" s="6">
        <v>45747</v>
      </c>
      <c r="J46" s="5">
        <v>50.2</v>
      </c>
      <c r="K46" s="6">
        <v>45747</v>
      </c>
      <c r="L46" s="5">
        <v>53.5</v>
      </c>
      <c r="M46" s="6">
        <v>45747</v>
      </c>
      <c r="N46" s="5">
        <v>54.4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I47" s="6">
        <v>45777</v>
      </c>
      <c r="J47" s="5">
        <v>50.2</v>
      </c>
      <c r="K47" s="6">
        <v>45777</v>
      </c>
      <c r="L47" s="5">
        <v>50.6</v>
      </c>
      <c r="M47" s="6">
        <v>45777</v>
      </c>
      <c r="N47" s="5">
        <v>50.8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I48" s="6">
        <v>45808</v>
      </c>
      <c r="J48" s="5">
        <v>52</v>
      </c>
      <c r="K48" s="6">
        <v>45808</v>
      </c>
      <c r="L48" s="5">
        <v>53</v>
      </c>
      <c r="M48" s="6">
        <v>45808</v>
      </c>
      <c r="N48" s="5">
        <v>53.7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I49" s="6">
        <v>45838</v>
      </c>
      <c r="J49" s="5">
        <v>52.9</v>
      </c>
      <c r="K49" s="6">
        <v>45838</v>
      </c>
      <c r="L49" s="5">
        <v>52.9</v>
      </c>
      <c r="M49" s="6">
        <v>45838</v>
      </c>
      <c r="N49" s="5">
        <v>52.9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I50" s="6">
        <v>45869</v>
      </c>
      <c r="J50" s="5">
        <v>49.8</v>
      </c>
      <c r="K50" s="6">
        <v>45869</v>
      </c>
      <c r="L50" s="5">
        <v>55.1</v>
      </c>
      <c r="M50" s="6">
        <v>45869</v>
      </c>
      <c r="N50" s="5">
        <v>55.7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C174" s="6">
        <v>45716</v>
      </c>
      <c r="AD174" s="5">
        <v>-7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W174" s="6">
        <v>45688</v>
      </c>
      <c r="CX174" s="5">
        <v>3.5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C175" s="6">
        <v>45747</v>
      </c>
      <c r="AD175" s="5">
        <v>-7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W175" s="6">
        <v>45716</v>
      </c>
      <c r="CX175" s="5">
        <v>3.2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C176" s="6">
        <v>45777</v>
      </c>
      <c r="AD176" s="5">
        <v>-17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W176" s="6">
        <v>45747</v>
      </c>
      <c r="CX176" s="5">
        <v>2.7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C177" s="6">
        <v>45808</v>
      </c>
      <c r="AD177" s="5">
        <v>-18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W177" s="6">
        <v>45777</v>
      </c>
      <c r="CX177" s="5">
        <v>2.4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C178" s="6">
        <v>45838</v>
      </c>
      <c r="AD178" s="5">
        <v>-7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W178" s="6">
        <v>45808</v>
      </c>
      <c r="CX178" s="5">
        <v>2.6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C179" s="6">
        <v>45869</v>
      </c>
      <c r="AD179" s="5">
        <v>-7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W179" s="6">
        <v>45838</v>
      </c>
      <c r="CX179" s="5">
        <v>2.2999999999999998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O183" s="6">
        <v>45688</v>
      </c>
      <c r="AP183" s="5">
        <v>186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O184" s="6">
        <v>45716</v>
      </c>
      <c r="AP184" s="5">
        <v>77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O185" s="6">
        <v>45747</v>
      </c>
      <c r="AP185" s="5">
        <v>155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CY185" s="6">
        <v>45688</v>
      </c>
      <c r="CZ185" s="5">
        <v>0.4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O186" s="6">
        <v>45777</v>
      </c>
      <c r="AP186" s="5">
        <v>62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CY186" s="6">
        <v>45716</v>
      </c>
      <c r="CZ186" s="5">
        <v>0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O187" s="6">
        <v>45808</v>
      </c>
      <c r="AP187" s="5">
        <v>37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CY187" s="6">
        <v>45747</v>
      </c>
      <c r="CZ187" s="5">
        <v>-0.4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O188" s="6">
        <v>45838</v>
      </c>
      <c r="AP188" s="5">
        <v>-33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CY188" s="6">
        <v>45777</v>
      </c>
      <c r="CZ188" s="5">
        <v>-0.5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O189" s="6">
        <v>45869</v>
      </c>
      <c r="AP189" s="5">
        <v>104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CY189" s="6">
        <v>45808</v>
      </c>
      <c r="CZ189" s="5">
        <v>0.1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CY190" s="6">
        <v>45838</v>
      </c>
      <c r="CZ190" s="5">
        <v>0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O218" s="6">
        <v>45688</v>
      </c>
      <c r="DP218" s="5">
        <v>3.9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O219" s="6">
        <v>45716</v>
      </c>
      <c r="DP219" s="5">
        <v>4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O220" s="6">
        <v>45747</v>
      </c>
      <c r="DP220" s="5">
        <v>3.8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O221" s="6">
        <v>45777</v>
      </c>
      <c r="DP221" s="5">
        <v>3.8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O222" s="6">
        <v>45808</v>
      </c>
      <c r="DP222" s="5">
        <v>3.9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O223" s="6">
        <v>45838</v>
      </c>
      <c r="DP223" s="5">
        <v>3.7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O224" s="6">
        <v>45869</v>
      </c>
      <c r="DP224" s="5">
        <v>3.9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S230" s="6">
        <v>45688</v>
      </c>
      <c r="AT230" s="5">
        <v>34.1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S231" s="6">
        <v>45716</v>
      </c>
      <c r="AT231" s="5">
        <v>34.1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S232" s="6">
        <v>45747</v>
      </c>
      <c r="AT232" s="5">
        <v>34.200000000000003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S233" s="6">
        <v>45777</v>
      </c>
      <c r="AT233" s="5">
        <v>34.299999999999997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S234" s="6">
        <v>45808</v>
      </c>
      <c r="AT234" s="5">
        <v>34.299999999999997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S235" s="6">
        <v>45838</v>
      </c>
      <c r="AT235" s="5">
        <v>34.200000000000003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S236" s="6">
        <v>45869</v>
      </c>
      <c r="AT236" s="5">
        <v>34.299999999999997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Q242" s="6">
        <v>45657</v>
      </c>
      <c r="DR242" s="5">
        <v>-11.1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Q243" s="6">
        <v>45688</v>
      </c>
      <c r="DR243" s="5">
        <v>-6.3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Q244" s="6">
        <v>45716</v>
      </c>
      <c r="DR244" s="5">
        <v>-11.2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Q245" s="6">
        <v>45747</v>
      </c>
      <c r="DR245" s="5">
        <v>-2.7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Q246" s="6">
        <v>45777</v>
      </c>
      <c r="DR246" s="5">
        <v>-6.7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Q247" s="6">
        <v>45808</v>
      </c>
      <c r="DR247" s="5">
        <v>-17.8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Q248" s="6">
        <v>45838</v>
      </c>
      <c r="DR248" s="5">
        <v>-11.1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W249" s="6">
        <v>45716</v>
      </c>
      <c r="X249" s="5">
        <v>1.6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W250" s="6">
        <v>45747</v>
      </c>
      <c r="X250" s="5">
        <v>-3.9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W251" s="6">
        <v>45777</v>
      </c>
      <c r="X251" s="5">
        <v>-21.7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U252" s="6">
        <v>45716</v>
      </c>
      <c r="V252" s="5">
        <v>-8.3000000000000007</v>
      </c>
      <c r="W252" s="6">
        <v>45808</v>
      </c>
      <c r="X252" s="5">
        <v>-14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U253" s="6">
        <v>45747</v>
      </c>
      <c r="V253" s="5">
        <v>-16.3</v>
      </c>
      <c r="W253" s="6">
        <v>45838</v>
      </c>
      <c r="X253" s="5">
        <v>-8.6999999999999993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U254" s="6">
        <v>45777</v>
      </c>
      <c r="V254" s="5">
        <v>-35.799999999999997</v>
      </c>
      <c r="W254" s="6">
        <v>45869</v>
      </c>
      <c r="X254" s="5">
        <v>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U255" s="6">
        <v>45808</v>
      </c>
      <c r="V255" s="5">
        <v>-15.3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U256" s="6">
        <v>45838</v>
      </c>
      <c r="V256" s="5">
        <v>-12.7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U257" s="6">
        <v>45869</v>
      </c>
      <c r="V257" s="5">
        <v>0.9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Q287" s="6">
        <v>45716</v>
      </c>
      <c r="R287" s="5">
        <v>5.7</v>
      </c>
      <c r="S287" s="6">
        <v>45716</v>
      </c>
      <c r="T287" s="5">
        <v>-5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Q288" s="6">
        <v>45747</v>
      </c>
      <c r="R288" s="5">
        <v>-20</v>
      </c>
      <c r="S288" s="6">
        <v>45747</v>
      </c>
      <c r="T288" s="5">
        <v>-2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Q289" s="6">
        <v>45777</v>
      </c>
      <c r="R289" s="5">
        <v>-8.1</v>
      </c>
      <c r="S289" s="6">
        <v>45777</v>
      </c>
      <c r="T289" s="5">
        <v>-4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Q290" s="6">
        <v>45808</v>
      </c>
      <c r="R290" s="5">
        <v>-9.1999999999999993</v>
      </c>
      <c r="S290" s="6">
        <v>45808</v>
      </c>
      <c r="T290" s="5">
        <v>-3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Q291" s="6">
        <v>45838</v>
      </c>
      <c r="R291" s="5">
        <v>-16</v>
      </c>
      <c r="S291" s="6">
        <v>45838</v>
      </c>
      <c r="T291" s="5">
        <v>-2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Q292" s="6">
        <v>45869</v>
      </c>
      <c r="R292" s="5">
        <v>5.5</v>
      </c>
      <c r="S292" s="6">
        <v>45869</v>
      </c>
      <c r="T292" s="5">
        <v>1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C303" s="6">
        <v>45657</v>
      </c>
      <c r="BD303" s="5">
        <v>3.1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M303" s="6">
        <v>45657</v>
      </c>
      <c r="BN303" s="5">
        <v>2.81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BY303" s="6">
        <v>45657</v>
      </c>
      <c r="BZ303" s="5">
        <v>2.6</v>
      </c>
      <c r="CA303" s="6">
        <v>45657</v>
      </c>
      <c r="CB303" s="5">
        <v>12.2</v>
      </c>
      <c r="CC303" s="6">
        <v>45657</v>
      </c>
      <c r="CD303" s="5">
        <v>-98.061999999999998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G304" s="6">
        <v>45688</v>
      </c>
      <c r="H304" s="5">
        <v>52.8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AI304" s="6">
        <v>45688</v>
      </c>
      <c r="AJ304" s="5">
        <v>102.8</v>
      </c>
      <c r="AK304" s="6">
        <v>45688</v>
      </c>
      <c r="AL304" s="5">
        <v>125</v>
      </c>
      <c r="AM304" s="6">
        <v>45688</v>
      </c>
      <c r="AN304" s="5">
        <v>157608</v>
      </c>
      <c r="AQ304" s="6">
        <v>45688</v>
      </c>
      <c r="AR304" s="5">
        <v>4</v>
      </c>
      <c r="AU304" s="6">
        <v>45688</v>
      </c>
      <c r="AV304" s="5">
        <v>-0.2</v>
      </c>
      <c r="AW304" s="6">
        <v>45688</v>
      </c>
      <c r="AX304" s="5">
        <v>-0.1</v>
      </c>
      <c r="AY304" s="6">
        <v>45688</v>
      </c>
      <c r="AZ304" s="5">
        <v>0.51</v>
      </c>
      <c r="BA304" s="6">
        <v>45688</v>
      </c>
      <c r="BB304" s="5">
        <v>6600</v>
      </c>
      <c r="BC304" s="6">
        <v>45688</v>
      </c>
      <c r="BD304" s="5">
        <v>3.5</v>
      </c>
      <c r="BE304" s="6">
        <v>45688</v>
      </c>
      <c r="BF304" s="5">
        <v>15.6</v>
      </c>
      <c r="BG304" s="6">
        <v>45688</v>
      </c>
      <c r="BH304" s="5">
        <v>15.603</v>
      </c>
      <c r="BI304" s="6">
        <v>45688</v>
      </c>
      <c r="BJ304" s="5">
        <v>4.2</v>
      </c>
      <c r="BK304" s="6">
        <v>45688</v>
      </c>
      <c r="BL304" s="5">
        <v>-0.9</v>
      </c>
      <c r="BM304" s="6">
        <v>45688</v>
      </c>
      <c r="BN304" s="5">
        <v>3.06</v>
      </c>
      <c r="BO304" s="6">
        <v>45688</v>
      </c>
      <c r="BP304" s="5">
        <v>0.8</v>
      </c>
      <c r="BQ304" s="6">
        <v>45688</v>
      </c>
      <c r="BR304" s="5">
        <v>1366</v>
      </c>
      <c r="BS304" s="6">
        <v>45688</v>
      </c>
      <c r="BT304" s="5">
        <v>1473</v>
      </c>
      <c r="BU304" s="6">
        <v>45688</v>
      </c>
      <c r="BV304" s="5">
        <v>-4.9000000000000004</v>
      </c>
      <c r="BW304" s="6">
        <v>45688</v>
      </c>
      <c r="BX304" s="5">
        <v>657</v>
      </c>
      <c r="BY304" s="6">
        <v>45688</v>
      </c>
      <c r="BZ304" s="5">
        <v>4.0999999999999996</v>
      </c>
      <c r="CA304" s="6">
        <v>45688</v>
      </c>
      <c r="CB304" s="5">
        <v>23.1</v>
      </c>
      <c r="CC304" s="6">
        <v>45688</v>
      </c>
      <c r="CD304" s="5">
        <v>-131.38200000000001</v>
      </c>
      <c r="CE304" s="8"/>
      <c r="CG304" s="6">
        <v>45688</v>
      </c>
      <c r="CH304" s="5">
        <v>1.7</v>
      </c>
      <c r="CI304" s="6">
        <v>45688</v>
      </c>
      <c r="CJ304" s="5">
        <v>3.2</v>
      </c>
      <c r="CK304" s="6">
        <v>45659</v>
      </c>
      <c r="CL304" s="5">
        <v>2.78</v>
      </c>
      <c r="CM304" s="6">
        <v>45688</v>
      </c>
      <c r="CN304" s="5">
        <v>0.5</v>
      </c>
      <c r="CO304" s="6">
        <v>45688</v>
      </c>
      <c r="CP304" s="5">
        <v>0.4</v>
      </c>
      <c r="CQ304" s="6">
        <v>45688</v>
      </c>
      <c r="CR304" s="5">
        <v>3</v>
      </c>
      <c r="CS304" s="6">
        <v>45688</v>
      </c>
      <c r="CT304" s="5">
        <v>3.3</v>
      </c>
      <c r="CU304" s="6">
        <v>45688</v>
      </c>
      <c r="CV304" s="5">
        <v>2.6467900000000002</v>
      </c>
      <c r="DA304" s="6">
        <v>45688</v>
      </c>
      <c r="DB304" s="5">
        <v>0.9</v>
      </c>
      <c r="DC304" s="6">
        <v>45688</v>
      </c>
      <c r="DD304" s="5">
        <v>1.8</v>
      </c>
      <c r="DE304" s="6">
        <v>45688</v>
      </c>
      <c r="DF304" s="5">
        <v>-0.2</v>
      </c>
      <c r="DG304" s="6">
        <v>45688</v>
      </c>
      <c r="DH304" s="5">
        <v>5.6</v>
      </c>
      <c r="DI304" s="6">
        <v>45688</v>
      </c>
      <c r="DJ304" s="5">
        <v>3</v>
      </c>
      <c r="DK304" s="6">
        <v>45688</v>
      </c>
      <c r="DL304" s="5">
        <v>4.5999999999999996</v>
      </c>
      <c r="DM304" s="6">
        <v>45688</v>
      </c>
      <c r="DN304" s="5">
        <v>4.0999999999999996</v>
      </c>
      <c r="DS304" s="6">
        <v>45688</v>
      </c>
      <c r="DT304" s="5">
        <v>61.47</v>
      </c>
      <c r="DU304" s="6">
        <v>45688</v>
      </c>
      <c r="DV304" s="5">
        <v>3.9</v>
      </c>
      <c r="DW304" s="6">
        <v>45688</v>
      </c>
      <c r="DX304" s="5">
        <v>2.9</v>
      </c>
      <c r="DY304" s="6">
        <v>45688</v>
      </c>
      <c r="DZ304" s="5">
        <v>101.5</v>
      </c>
      <c r="EA304" s="6">
        <v>45688</v>
      </c>
      <c r="EB304" s="5">
        <v>100.6345</v>
      </c>
    </row>
    <row r="305" spans="1:132" x14ac:dyDescent="0.2">
      <c r="A305" s="6">
        <v>45716</v>
      </c>
      <c r="B305" s="5">
        <v>50.3</v>
      </c>
      <c r="C305" s="6">
        <v>45716</v>
      </c>
      <c r="D305" s="5">
        <v>48.6</v>
      </c>
      <c r="E305" s="6">
        <v>45716</v>
      </c>
      <c r="F305" s="5">
        <v>62.4</v>
      </c>
      <c r="G305" s="6">
        <v>45716</v>
      </c>
      <c r="H305" s="5">
        <v>53.5</v>
      </c>
      <c r="O305" s="6">
        <v>45716</v>
      </c>
      <c r="P305" s="5">
        <v>45.5</v>
      </c>
      <c r="Y305" s="6">
        <v>45716</v>
      </c>
      <c r="Z305" s="5">
        <v>18.100000000000001</v>
      </c>
      <c r="AA305" s="6">
        <v>45716</v>
      </c>
      <c r="AB305" s="5">
        <v>6</v>
      </c>
      <c r="AE305" s="6">
        <v>45716</v>
      </c>
      <c r="AF305" s="5">
        <v>64.7</v>
      </c>
      <c r="AG305" s="6">
        <v>45716</v>
      </c>
      <c r="AH305" s="5">
        <v>98.3</v>
      </c>
      <c r="AI305" s="6">
        <v>45716</v>
      </c>
      <c r="AJ305" s="5">
        <v>100.7</v>
      </c>
      <c r="AK305" s="6">
        <v>45716</v>
      </c>
      <c r="AL305" s="5">
        <v>151</v>
      </c>
      <c r="AM305" s="6">
        <v>45716</v>
      </c>
      <c r="AN305" s="5">
        <v>157429</v>
      </c>
      <c r="AQ305" s="6">
        <v>45716</v>
      </c>
      <c r="AR305" s="5">
        <v>4.0999999999999996</v>
      </c>
      <c r="AU305" s="6">
        <v>45716</v>
      </c>
      <c r="AV305" s="5">
        <v>0.7</v>
      </c>
      <c r="AW305" s="6">
        <v>45716</v>
      </c>
      <c r="AX305" s="5">
        <v>0.9</v>
      </c>
      <c r="AY305" s="6">
        <v>45716</v>
      </c>
      <c r="AZ305" s="5">
        <v>0.75</v>
      </c>
      <c r="BA305" s="6">
        <v>45716</v>
      </c>
      <c r="BB305" s="5">
        <v>6000</v>
      </c>
      <c r="BC305" s="6">
        <v>45716</v>
      </c>
      <c r="BD305" s="5">
        <v>3.6</v>
      </c>
      <c r="BE305" s="6">
        <v>45716</v>
      </c>
      <c r="BF305" s="5">
        <v>16</v>
      </c>
      <c r="BG305" s="6">
        <v>45716</v>
      </c>
      <c r="BH305" s="5">
        <v>15.999000000000001</v>
      </c>
      <c r="BI305" s="6">
        <v>45716</v>
      </c>
      <c r="BJ305" s="5">
        <v>3.1</v>
      </c>
      <c r="BK305" s="6">
        <v>45716</v>
      </c>
      <c r="BL305" s="5">
        <v>0.2</v>
      </c>
      <c r="BM305" s="6">
        <v>45716</v>
      </c>
      <c r="BN305" s="5">
        <v>4.3</v>
      </c>
      <c r="BO305" s="6">
        <v>45716</v>
      </c>
      <c r="BP305" s="5">
        <v>0.3</v>
      </c>
      <c r="BQ305" s="6">
        <v>45716</v>
      </c>
      <c r="BR305" s="5">
        <v>1501</v>
      </c>
      <c r="BS305" s="6">
        <v>45716</v>
      </c>
      <c r="BT305" s="5">
        <v>1459</v>
      </c>
      <c r="BU305" s="6">
        <v>45716</v>
      </c>
      <c r="BV305" s="5">
        <v>4.16</v>
      </c>
      <c r="BW305" s="6">
        <v>45716</v>
      </c>
      <c r="BX305" s="5">
        <v>676</v>
      </c>
      <c r="BY305" s="6">
        <v>45716</v>
      </c>
      <c r="BZ305" s="5">
        <v>4.8</v>
      </c>
      <c r="CA305" s="6">
        <v>45716</v>
      </c>
      <c r="CB305" s="5">
        <v>19.7</v>
      </c>
      <c r="CC305" s="6">
        <v>45716</v>
      </c>
      <c r="CD305" s="5">
        <v>-122.66200000000001</v>
      </c>
      <c r="CE305" s="8"/>
      <c r="CG305" s="6">
        <v>45716</v>
      </c>
      <c r="CH305" s="5">
        <v>0.6</v>
      </c>
      <c r="CI305" s="6">
        <v>45716</v>
      </c>
      <c r="CJ305" s="5">
        <v>1</v>
      </c>
      <c r="CK305" s="6">
        <v>45691</v>
      </c>
      <c r="CL305" s="5">
        <v>1.36</v>
      </c>
      <c r="CM305" s="6">
        <v>45716</v>
      </c>
      <c r="CN305" s="5">
        <v>0.2</v>
      </c>
      <c r="CO305" s="6">
        <v>45716</v>
      </c>
      <c r="CP305" s="5">
        <v>0.2</v>
      </c>
      <c r="CQ305" s="6">
        <v>45716</v>
      </c>
      <c r="CR305" s="5">
        <v>2.8</v>
      </c>
      <c r="CS305" s="6">
        <v>45716</v>
      </c>
      <c r="CT305" s="5">
        <v>3.1</v>
      </c>
      <c r="CU305" s="6">
        <v>45716</v>
      </c>
      <c r="CV305" s="5">
        <v>2.78871</v>
      </c>
      <c r="DA305" s="6">
        <v>45716</v>
      </c>
      <c r="DB305" s="5">
        <v>0.8</v>
      </c>
      <c r="DC305" s="6">
        <v>45716</v>
      </c>
      <c r="DD305" s="5">
        <v>1.8</v>
      </c>
      <c r="DE305" s="6">
        <v>45716</v>
      </c>
      <c r="DF305" s="5">
        <v>0.4</v>
      </c>
      <c r="DG305" s="6">
        <v>45716</v>
      </c>
      <c r="DH305" s="5">
        <v>5.3</v>
      </c>
      <c r="DI305" s="6">
        <v>45716</v>
      </c>
      <c r="DJ305" s="5">
        <v>2.7</v>
      </c>
      <c r="DK305" s="6">
        <v>45716</v>
      </c>
      <c r="DL305" s="5">
        <v>4.5999999999999996</v>
      </c>
      <c r="DM305" s="6">
        <v>45716</v>
      </c>
      <c r="DN305" s="5">
        <v>4.3</v>
      </c>
      <c r="DS305" s="6">
        <v>45716</v>
      </c>
      <c r="DT305" s="5">
        <v>58.31</v>
      </c>
      <c r="DU305" s="6">
        <v>45716</v>
      </c>
      <c r="DV305" s="5">
        <v>3.9</v>
      </c>
      <c r="DW305" s="6">
        <v>45716</v>
      </c>
      <c r="DX305" s="5">
        <v>3</v>
      </c>
      <c r="DY305" s="6">
        <v>45716</v>
      </c>
      <c r="DZ305" s="5">
        <v>101.1</v>
      </c>
      <c r="EA305" s="6">
        <v>45716</v>
      </c>
      <c r="EB305" s="5">
        <v>100.71169999999999</v>
      </c>
    </row>
    <row r="306" spans="1:132" x14ac:dyDescent="0.2">
      <c r="A306" s="6">
        <v>45747</v>
      </c>
      <c r="B306" s="5">
        <v>49</v>
      </c>
      <c r="C306" s="6">
        <v>45747</v>
      </c>
      <c r="D306" s="5">
        <v>45.2</v>
      </c>
      <c r="E306" s="6">
        <v>45747</v>
      </c>
      <c r="F306" s="5">
        <v>69.400000000000006</v>
      </c>
      <c r="G306" s="6">
        <v>45747</v>
      </c>
      <c r="H306" s="5">
        <v>50.8</v>
      </c>
      <c r="O306" s="6">
        <v>45747</v>
      </c>
      <c r="P306" s="5">
        <v>47.6</v>
      </c>
      <c r="Y306" s="6">
        <v>45747</v>
      </c>
      <c r="Z306" s="5">
        <v>12.5</v>
      </c>
      <c r="AA306" s="6">
        <v>45747</v>
      </c>
      <c r="AB306" s="5">
        <v>-4</v>
      </c>
      <c r="AE306" s="6">
        <v>45747</v>
      </c>
      <c r="AF306" s="5">
        <v>57</v>
      </c>
      <c r="AG306" s="6">
        <v>45747</v>
      </c>
      <c r="AH306" s="5">
        <v>92.9</v>
      </c>
      <c r="AI306" s="6">
        <v>45747</v>
      </c>
      <c r="AJ306" s="5">
        <v>97.4</v>
      </c>
      <c r="AK306" s="6">
        <v>45747</v>
      </c>
      <c r="AL306" s="5">
        <v>228</v>
      </c>
      <c r="AM306" s="6">
        <v>45747</v>
      </c>
      <c r="AN306" s="5">
        <v>157721</v>
      </c>
      <c r="AQ306" s="6">
        <v>45747</v>
      </c>
      <c r="AR306" s="5">
        <v>4.2</v>
      </c>
      <c r="AU306" s="6">
        <v>45747</v>
      </c>
      <c r="AV306" s="5">
        <v>-0.5</v>
      </c>
      <c r="AW306" s="6">
        <v>45747</v>
      </c>
      <c r="AX306" s="5">
        <v>0.3</v>
      </c>
      <c r="AY306" s="6">
        <v>45747</v>
      </c>
      <c r="AZ306" s="5">
        <v>-0.32</v>
      </c>
      <c r="BA306" s="6">
        <v>45747</v>
      </c>
      <c r="BB306" s="5">
        <v>6700</v>
      </c>
      <c r="BC306" s="6">
        <v>45747</v>
      </c>
      <c r="BD306" s="5">
        <v>4.5</v>
      </c>
      <c r="BE306" s="6">
        <v>45747</v>
      </c>
      <c r="BF306" s="5">
        <v>17.77</v>
      </c>
      <c r="BG306" s="6">
        <v>45747</v>
      </c>
      <c r="BH306" s="5">
        <v>17.766999999999999</v>
      </c>
      <c r="BI306" s="6">
        <v>45747</v>
      </c>
      <c r="BJ306" s="5">
        <v>4.9000000000000004</v>
      </c>
      <c r="BK306" s="6">
        <v>45747</v>
      </c>
      <c r="BL306" s="5">
        <v>1.5</v>
      </c>
      <c r="BM306" s="6">
        <v>45747</v>
      </c>
      <c r="BN306" s="5">
        <v>6.09</v>
      </c>
      <c r="BO306" s="6">
        <v>45747</v>
      </c>
      <c r="BP306" s="5">
        <v>0.5</v>
      </c>
      <c r="BQ306" s="6">
        <v>45747</v>
      </c>
      <c r="BR306" s="5">
        <v>1324</v>
      </c>
      <c r="BS306" s="6">
        <v>45747</v>
      </c>
      <c r="BT306" s="5">
        <v>1467</v>
      </c>
      <c r="BU306" s="6">
        <v>45747</v>
      </c>
      <c r="BV306" s="5">
        <v>-5.85</v>
      </c>
      <c r="BW306" s="6">
        <v>45747</v>
      </c>
      <c r="BX306" s="5">
        <v>724</v>
      </c>
      <c r="BY306" s="6">
        <v>45747</v>
      </c>
      <c r="BZ306" s="5">
        <v>6.7</v>
      </c>
      <c r="CA306" s="6">
        <v>45747</v>
      </c>
      <c r="CB306" s="5">
        <v>27.1</v>
      </c>
      <c r="CC306" s="6">
        <v>45747</v>
      </c>
      <c r="CD306" s="5">
        <v>-140.49799999999999</v>
      </c>
      <c r="CE306" s="8"/>
      <c r="CG306" s="6">
        <v>45747</v>
      </c>
      <c r="CH306" s="5">
        <v>4.3</v>
      </c>
      <c r="CI306" s="6">
        <v>45747</v>
      </c>
      <c r="CJ306" s="5">
        <v>9.1999999999999993</v>
      </c>
      <c r="CK306" s="6">
        <v>45719</v>
      </c>
      <c r="CL306" s="5">
        <v>1.41</v>
      </c>
      <c r="CM306" s="6">
        <v>45747</v>
      </c>
      <c r="CN306" s="5">
        <v>-0.1</v>
      </c>
      <c r="CO306" s="6">
        <v>45747</v>
      </c>
      <c r="CP306" s="5">
        <v>0.1</v>
      </c>
      <c r="CQ306" s="6">
        <v>45747</v>
      </c>
      <c r="CR306" s="5">
        <v>2.4</v>
      </c>
      <c r="CS306" s="6">
        <v>45747</v>
      </c>
      <c r="CT306" s="5">
        <v>2.8</v>
      </c>
      <c r="CU306" s="6">
        <v>45747</v>
      </c>
      <c r="CV306" s="5">
        <v>2.6455099999999998</v>
      </c>
      <c r="DA306" s="6">
        <v>45747</v>
      </c>
      <c r="DB306" s="5">
        <v>0.5</v>
      </c>
      <c r="DC306" s="6">
        <v>45747</v>
      </c>
      <c r="DD306" s="5">
        <v>1.7</v>
      </c>
      <c r="DE306" s="6">
        <v>45747</v>
      </c>
      <c r="DF306" s="5">
        <v>0.7</v>
      </c>
      <c r="DG306" s="6">
        <v>45747</v>
      </c>
      <c r="DH306" s="5">
        <v>5.6</v>
      </c>
      <c r="DI306" s="6">
        <v>45747</v>
      </c>
      <c r="DJ306" s="5">
        <v>3.3</v>
      </c>
      <c r="DK306" s="6">
        <v>45747</v>
      </c>
      <c r="DL306" s="5">
        <v>3.9</v>
      </c>
      <c r="DM306" s="6">
        <v>45747</v>
      </c>
      <c r="DN306" s="5">
        <v>4.3</v>
      </c>
      <c r="DS306" s="6">
        <v>45747</v>
      </c>
      <c r="DT306" s="5">
        <v>58.31</v>
      </c>
      <c r="DU306" s="6">
        <v>45747</v>
      </c>
      <c r="DV306" s="5">
        <v>4.0999999999999996</v>
      </c>
      <c r="DW306" s="6">
        <v>45747</v>
      </c>
      <c r="DX306" s="5">
        <v>3.2</v>
      </c>
      <c r="DY306" s="6">
        <v>45747</v>
      </c>
      <c r="DZ306" s="5">
        <v>100.5</v>
      </c>
      <c r="EA306" s="6">
        <v>45747</v>
      </c>
      <c r="EB306" s="5">
        <v>100.4902</v>
      </c>
    </row>
    <row r="307" spans="1:132" x14ac:dyDescent="0.2">
      <c r="A307" s="6">
        <v>45777</v>
      </c>
      <c r="B307" s="5">
        <v>48.7</v>
      </c>
      <c r="C307" s="6">
        <v>45777</v>
      </c>
      <c r="D307" s="5">
        <v>47.2</v>
      </c>
      <c r="E307" s="6">
        <v>45777</v>
      </c>
      <c r="F307" s="5">
        <v>69.8</v>
      </c>
      <c r="G307" s="6">
        <v>45777</v>
      </c>
      <c r="H307" s="5">
        <v>51.6</v>
      </c>
      <c r="O307" s="6">
        <v>45777</v>
      </c>
      <c r="P307" s="5">
        <v>44.6</v>
      </c>
      <c r="Y307" s="6">
        <v>45777</v>
      </c>
      <c r="Z307" s="5">
        <v>-26.4</v>
      </c>
      <c r="AA307" s="6">
        <v>45777</v>
      </c>
      <c r="AB307" s="5">
        <v>-13</v>
      </c>
      <c r="AE307" s="6">
        <v>45777</v>
      </c>
      <c r="AF307" s="5">
        <v>52.2</v>
      </c>
      <c r="AG307" s="6">
        <v>45777</v>
      </c>
      <c r="AH307" s="5">
        <v>86</v>
      </c>
      <c r="AI307" s="6">
        <v>45777</v>
      </c>
      <c r="AJ307" s="5">
        <v>95.8</v>
      </c>
      <c r="AK307" s="6">
        <v>45777</v>
      </c>
      <c r="AL307" s="5">
        <v>177</v>
      </c>
      <c r="AM307" s="6">
        <v>45777</v>
      </c>
      <c r="AN307" s="5">
        <v>157747</v>
      </c>
      <c r="AQ307" s="6">
        <v>45777</v>
      </c>
      <c r="AR307" s="5">
        <v>4.2</v>
      </c>
      <c r="AU307" s="6">
        <v>45777</v>
      </c>
      <c r="AV307" s="5">
        <v>-0.4</v>
      </c>
      <c r="AW307" s="6">
        <v>45777</v>
      </c>
      <c r="AX307" s="5">
        <v>-0.4</v>
      </c>
      <c r="AY307" s="6">
        <v>45777</v>
      </c>
      <c r="AZ307" s="5">
        <v>-0.01</v>
      </c>
      <c r="BA307" s="6">
        <v>45777</v>
      </c>
      <c r="BB307" s="5">
        <v>6600</v>
      </c>
      <c r="BC307" s="6">
        <v>45777</v>
      </c>
      <c r="BD307" s="5">
        <v>3.8</v>
      </c>
      <c r="BE307" s="6">
        <v>45777</v>
      </c>
      <c r="BF307" s="5">
        <v>17.27</v>
      </c>
      <c r="BG307" s="6">
        <v>45777</v>
      </c>
      <c r="BH307" s="5">
        <v>17.273</v>
      </c>
      <c r="BI307" s="6">
        <v>45777</v>
      </c>
      <c r="BJ307" s="5">
        <v>5.2</v>
      </c>
      <c r="BK307" s="6">
        <v>45777</v>
      </c>
      <c r="BL307" s="5">
        <v>0.1</v>
      </c>
      <c r="BM307" s="6">
        <v>45777</v>
      </c>
      <c r="BN307" s="5">
        <v>5.96</v>
      </c>
      <c r="BO307" s="6">
        <v>45777</v>
      </c>
      <c r="BP307" s="5">
        <v>0</v>
      </c>
      <c r="BQ307" s="6">
        <v>45777</v>
      </c>
      <c r="BR307" s="5">
        <v>1361</v>
      </c>
      <c r="BS307" s="6">
        <v>45777</v>
      </c>
      <c r="BT307" s="5">
        <v>1422</v>
      </c>
      <c r="BU307" s="6">
        <v>45777</v>
      </c>
      <c r="BV307" s="5">
        <v>-0.5</v>
      </c>
      <c r="BW307" s="6">
        <v>45777</v>
      </c>
      <c r="BX307" s="5">
        <v>743</v>
      </c>
      <c r="BY307" s="6">
        <v>45777</v>
      </c>
      <c r="BZ307" s="5">
        <v>8.6</v>
      </c>
      <c r="CA307" s="6">
        <v>45777</v>
      </c>
      <c r="CB307" s="5">
        <v>3.4</v>
      </c>
      <c r="CC307" s="6">
        <v>45777</v>
      </c>
      <c r="CD307" s="5">
        <v>-61.616999999999997</v>
      </c>
      <c r="CE307" s="8"/>
      <c r="CG307" s="6">
        <v>45777</v>
      </c>
      <c r="CH307" s="5">
        <v>-3.7</v>
      </c>
      <c r="CI307" s="6">
        <v>45777</v>
      </c>
      <c r="CJ307" s="5">
        <v>-6.3</v>
      </c>
      <c r="CK307" s="6">
        <v>45748</v>
      </c>
      <c r="CL307" s="5">
        <v>-0.02</v>
      </c>
      <c r="CM307" s="6">
        <v>45777</v>
      </c>
      <c r="CN307" s="5">
        <v>0.2</v>
      </c>
      <c r="CO307" s="6">
        <v>45777</v>
      </c>
      <c r="CP307" s="5">
        <v>0.2</v>
      </c>
      <c r="CQ307" s="6">
        <v>45777</v>
      </c>
      <c r="CR307" s="5">
        <v>2.2999999999999998</v>
      </c>
      <c r="CS307" s="6">
        <v>45777</v>
      </c>
      <c r="CT307" s="5">
        <v>2.8</v>
      </c>
      <c r="CU307" s="6">
        <v>45777</v>
      </c>
      <c r="CV307" s="5">
        <v>2.5225200000000001</v>
      </c>
      <c r="DA307" s="6">
        <v>45777</v>
      </c>
      <c r="DB307" s="5">
        <v>0.8</v>
      </c>
      <c r="DC307" s="6">
        <v>45777</v>
      </c>
      <c r="DD307" s="5">
        <v>2.9</v>
      </c>
      <c r="DE307" s="6">
        <v>45777</v>
      </c>
      <c r="DF307" s="5">
        <v>0.2</v>
      </c>
      <c r="DG307" s="6">
        <v>45777</v>
      </c>
      <c r="DH307" s="5">
        <v>5.4</v>
      </c>
      <c r="DI307" s="6">
        <v>45777</v>
      </c>
      <c r="DJ307" s="5">
        <v>3.2</v>
      </c>
      <c r="DK307" s="6">
        <v>45777</v>
      </c>
      <c r="DL307" s="5">
        <v>4.9000000000000004</v>
      </c>
      <c r="DM307" s="6">
        <v>45777</v>
      </c>
      <c r="DN307" s="5">
        <v>4.3</v>
      </c>
      <c r="DS307" s="6">
        <v>45777</v>
      </c>
      <c r="DT307" s="5">
        <v>50.04</v>
      </c>
      <c r="DU307" s="6">
        <v>45777</v>
      </c>
      <c r="DV307" s="5">
        <v>4.4000000000000004</v>
      </c>
      <c r="DW307" s="6">
        <v>45777</v>
      </c>
      <c r="DX307" s="5">
        <v>3.9</v>
      </c>
      <c r="DY307" s="6">
        <v>45777</v>
      </c>
      <c r="DZ307" s="5">
        <v>99.4</v>
      </c>
      <c r="EA307" s="6">
        <v>45777</v>
      </c>
      <c r="EB307" s="5">
        <v>100.4417</v>
      </c>
    </row>
    <row r="308" spans="1:132" x14ac:dyDescent="0.2">
      <c r="A308" s="6">
        <v>45808</v>
      </c>
      <c r="B308" s="5">
        <v>48.5</v>
      </c>
      <c r="C308" s="6">
        <v>45808</v>
      </c>
      <c r="D308" s="5">
        <v>47.6</v>
      </c>
      <c r="E308" s="6">
        <v>45808</v>
      </c>
      <c r="F308" s="5">
        <v>69.400000000000006</v>
      </c>
      <c r="G308" s="6">
        <v>45808</v>
      </c>
      <c r="H308" s="5">
        <v>49.9</v>
      </c>
      <c r="O308" s="6">
        <v>45808</v>
      </c>
      <c r="P308" s="5">
        <v>40.5</v>
      </c>
      <c r="Y308" s="6">
        <v>45808</v>
      </c>
      <c r="Z308" s="5">
        <v>-4</v>
      </c>
      <c r="AA308" s="6">
        <v>45808</v>
      </c>
      <c r="AB308" s="5">
        <v>-9</v>
      </c>
      <c r="AE308" s="6">
        <v>45808</v>
      </c>
      <c r="AF308" s="5">
        <v>52.2</v>
      </c>
      <c r="AG308" s="6">
        <v>45808</v>
      </c>
      <c r="AH308" s="5">
        <v>98</v>
      </c>
      <c r="AI308" s="6">
        <v>45808</v>
      </c>
      <c r="AJ308" s="5">
        <v>98.8</v>
      </c>
      <c r="AK308" s="6">
        <v>45808</v>
      </c>
      <c r="AL308" s="5">
        <v>139</v>
      </c>
      <c r="AM308" s="6">
        <v>45808</v>
      </c>
      <c r="AN308" s="5">
        <v>156985</v>
      </c>
      <c r="AQ308" s="6">
        <v>45808</v>
      </c>
      <c r="AR308" s="5">
        <v>4.2</v>
      </c>
      <c r="AU308" s="6">
        <v>45808</v>
      </c>
      <c r="AV308" s="5">
        <v>-0.3</v>
      </c>
      <c r="AW308" s="6">
        <v>45808</v>
      </c>
      <c r="AX308" s="5">
        <v>0.1</v>
      </c>
      <c r="AY308" s="6">
        <v>45808</v>
      </c>
      <c r="AZ308" s="5">
        <v>-0.22</v>
      </c>
      <c r="BA308" s="6">
        <v>45808</v>
      </c>
      <c r="BB308" s="5">
        <v>7000</v>
      </c>
      <c r="BC308" s="6">
        <v>45808</v>
      </c>
      <c r="BD308" s="5">
        <v>3.1</v>
      </c>
      <c r="BE308" s="6">
        <v>45808</v>
      </c>
      <c r="BF308" s="5">
        <v>15.65</v>
      </c>
      <c r="BG308" s="6">
        <v>45808</v>
      </c>
      <c r="BH308" s="5">
        <v>15.646000000000001</v>
      </c>
      <c r="BI308" s="6">
        <v>45808</v>
      </c>
      <c r="BJ308" s="5">
        <v>3.3</v>
      </c>
      <c r="BK308" s="6">
        <v>45808</v>
      </c>
      <c r="BL308" s="5">
        <v>-0.9</v>
      </c>
      <c r="BM308" s="6">
        <v>45808</v>
      </c>
      <c r="BN308" s="5">
        <v>4.8</v>
      </c>
      <c r="BO308" s="6">
        <v>45808</v>
      </c>
      <c r="BP308" s="5">
        <v>-0.3</v>
      </c>
      <c r="BQ308" s="6">
        <v>45808</v>
      </c>
      <c r="BR308" s="5">
        <v>1256</v>
      </c>
      <c r="BS308" s="6">
        <v>45808</v>
      </c>
      <c r="BT308" s="5">
        <v>1394</v>
      </c>
      <c r="BU308" s="6">
        <v>45808</v>
      </c>
      <c r="BV308" s="5">
        <v>0.75</v>
      </c>
      <c r="BW308" s="6">
        <v>45808</v>
      </c>
      <c r="BX308" s="5">
        <v>623</v>
      </c>
      <c r="BY308" s="6">
        <v>45808</v>
      </c>
      <c r="BZ308" s="5">
        <v>5.3</v>
      </c>
      <c r="CA308" s="6">
        <v>45808</v>
      </c>
      <c r="CB308" s="5">
        <v>3.3</v>
      </c>
      <c r="CC308" s="6">
        <v>45808</v>
      </c>
      <c r="CD308" s="5">
        <v>-71.516999999999996</v>
      </c>
      <c r="CE308" s="8"/>
      <c r="CG308" s="6">
        <v>45808</v>
      </c>
      <c r="CH308" s="5">
        <v>8.1999999999999993</v>
      </c>
      <c r="CI308" s="6">
        <v>45808</v>
      </c>
      <c r="CJ308" s="5">
        <v>16.399999999999999</v>
      </c>
      <c r="CK308" s="6">
        <v>45778</v>
      </c>
      <c r="CL308" s="5">
        <v>0.23</v>
      </c>
      <c r="CM308" s="6">
        <v>45808</v>
      </c>
      <c r="CN308" s="5">
        <v>0.1</v>
      </c>
      <c r="CO308" s="6">
        <v>45808</v>
      </c>
      <c r="CP308" s="5">
        <v>0.1</v>
      </c>
      <c r="CQ308" s="6">
        <v>45808</v>
      </c>
      <c r="CR308" s="5">
        <v>2.4</v>
      </c>
      <c r="CS308" s="6">
        <v>45808</v>
      </c>
      <c r="CT308" s="5">
        <v>2.8</v>
      </c>
      <c r="CU308" s="6">
        <v>45808</v>
      </c>
      <c r="CV308" s="5">
        <v>2.67754</v>
      </c>
      <c r="DA308" s="6">
        <v>45808</v>
      </c>
      <c r="DB308" s="5">
        <v>-0.4</v>
      </c>
      <c r="DC308" s="6">
        <v>45808</v>
      </c>
      <c r="DD308" s="5">
        <v>1.7</v>
      </c>
      <c r="DE308" s="6">
        <v>45808</v>
      </c>
      <c r="DF308" s="5">
        <v>-0.1</v>
      </c>
      <c r="DG308" s="6">
        <v>45808</v>
      </c>
      <c r="DH308" s="5">
        <v>4.5</v>
      </c>
      <c r="DI308" s="6">
        <v>45808</v>
      </c>
      <c r="DJ308" s="5">
        <v>2.2000000000000002</v>
      </c>
      <c r="DK308" s="6">
        <v>45808</v>
      </c>
      <c r="DL308" s="5">
        <v>4.5</v>
      </c>
      <c r="DM308" s="6">
        <v>45808</v>
      </c>
      <c r="DN308" s="5">
        <v>4.3</v>
      </c>
      <c r="DS308" s="6">
        <v>45808</v>
      </c>
      <c r="DT308" s="5">
        <v>51.82</v>
      </c>
      <c r="DU308" s="6">
        <v>45808</v>
      </c>
      <c r="DV308" s="5">
        <v>4.5</v>
      </c>
      <c r="DW308" s="6">
        <v>45808</v>
      </c>
      <c r="DX308" s="5">
        <v>3.9</v>
      </c>
      <c r="DY308" s="6">
        <v>45808</v>
      </c>
      <c r="DZ308" s="5">
        <v>99</v>
      </c>
      <c r="EA308" s="6">
        <v>45808</v>
      </c>
      <c r="EB308" s="5">
        <v>100.28879999999999</v>
      </c>
    </row>
    <row r="309" spans="1:132" x14ac:dyDescent="0.2">
      <c r="A309" s="6">
        <v>45838</v>
      </c>
      <c r="B309" s="5">
        <v>49</v>
      </c>
      <c r="C309" s="6">
        <v>45838</v>
      </c>
      <c r="D309" s="5">
        <v>46.4</v>
      </c>
      <c r="E309" s="6">
        <v>45838</v>
      </c>
      <c r="F309" s="5">
        <v>69.7</v>
      </c>
      <c r="G309" s="6">
        <v>45838</v>
      </c>
      <c r="H309" s="5">
        <v>50.8</v>
      </c>
      <c r="O309" s="6">
        <v>45838</v>
      </c>
      <c r="P309" s="5">
        <v>40.4</v>
      </c>
      <c r="Y309" s="6">
        <v>45838</v>
      </c>
      <c r="Z309" s="5">
        <v>-4</v>
      </c>
      <c r="AA309" s="6">
        <v>45838</v>
      </c>
      <c r="AB309" s="5">
        <v>-7</v>
      </c>
      <c r="AE309" s="6">
        <v>45838</v>
      </c>
      <c r="AF309" s="5">
        <v>60.7</v>
      </c>
      <c r="AG309" s="6">
        <v>45838</v>
      </c>
      <c r="AH309" s="5">
        <v>93</v>
      </c>
      <c r="AI309" s="6">
        <v>45838</v>
      </c>
      <c r="AJ309" s="5">
        <v>98.6</v>
      </c>
      <c r="AK309" s="6">
        <v>45838</v>
      </c>
      <c r="AL309" s="5">
        <v>147</v>
      </c>
      <c r="AM309" s="6">
        <v>45838</v>
      </c>
      <c r="AN309" s="5">
        <v>157736</v>
      </c>
      <c r="AQ309" s="6">
        <v>45838</v>
      </c>
      <c r="AR309" s="5">
        <v>4.0999999999999996</v>
      </c>
      <c r="AU309" s="6">
        <v>45838</v>
      </c>
      <c r="AV309" s="5">
        <v>-0.4</v>
      </c>
      <c r="AW309" s="6">
        <v>45838</v>
      </c>
      <c r="AX309" s="5">
        <v>0.1</v>
      </c>
      <c r="AY309" s="6">
        <v>45838</v>
      </c>
      <c r="AZ309" s="5">
        <v>0.33</v>
      </c>
      <c r="BA309" s="6">
        <v>45838</v>
      </c>
      <c r="BB309" s="5">
        <v>6900</v>
      </c>
      <c r="BE309" s="6">
        <v>45838</v>
      </c>
      <c r="BF309" s="5">
        <v>15.34</v>
      </c>
      <c r="BG309" s="6">
        <v>45838</v>
      </c>
      <c r="BH309" s="5">
        <v>15.342000000000001</v>
      </c>
      <c r="BI309" s="6">
        <v>45838</v>
      </c>
      <c r="BJ309" s="5">
        <v>3.9</v>
      </c>
      <c r="BK309" s="6">
        <v>45838</v>
      </c>
      <c r="BL309" s="5">
        <v>0.6</v>
      </c>
      <c r="BO309" s="6">
        <v>45838</v>
      </c>
      <c r="BP309" s="5">
        <v>0.1</v>
      </c>
      <c r="BQ309" s="6">
        <v>45838</v>
      </c>
      <c r="BR309" s="5">
        <v>1321</v>
      </c>
      <c r="BS309" s="6">
        <v>45838</v>
      </c>
      <c r="BT309" s="5">
        <v>1393</v>
      </c>
      <c r="BU309" s="6">
        <v>45838</v>
      </c>
      <c r="BV309" s="5">
        <v>-2.72</v>
      </c>
      <c r="BW309" s="6">
        <v>45838</v>
      </c>
      <c r="BX309" s="5">
        <v>627</v>
      </c>
      <c r="BY309" s="6">
        <v>45838</v>
      </c>
      <c r="BZ309" s="5">
        <v>3.3</v>
      </c>
      <c r="CA309" s="6">
        <v>45838</v>
      </c>
      <c r="CB309" s="5">
        <v>-1.4</v>
      </c>
      <c r="CC309" s="6">
        <v>45838</v>
      </c>
      <c r="CD309" s="5">
        <v>-60.177</v>
      </c>
      <c r="CG309" s="6">
        <v>45838</v>
      </c>
      <c r="CH309" s="5">
        <v>-4.8</v>
      </c>
      <c r="CI309" s="6">
        <v>45838</v>
      </c>
      <c r="CJ309" s="5">
        <v>-9.4</v>
      </c>
      <c r="CK309" s="6">
        <v>45810</v>
      </c>
      <c r="CL309" s="5">
        <v>0.56000000000000005</v>
      </c>
      <c r="CM309" s="6">
        <v>45838</v>
      </c>
      <c r="CN309" s="5">
        <v>0.3</v>
      </c>
      <c r="CO309" s="6">
        <v>45838</v>
      </c>
      <c r="CP309" s="5">
        <v>0.2</v>
      </c>
      <c r="CQ309" s="6">
        <v>45838</v>
      </c>
      <c r="CR309" s="5">
        <v>2.7</v>
      </c>
      <c r="CS309" s="6">
        <v>45838</v>
      </c>
      <c r="CT309" s="5">
        <v>2.9</v>
      </c>
      <c r="CU309" s="6">
        <v>45838</v>
      </c>
      <c r="CV309" s="5">
        <v>2.7932399999999999</v>
      </c>
      <c r="DA309" s="6">
        <v>45838</v>
      </c>
      <c r="DB309" s="5">
        <v>0.3</v>
      </c>
      <c r="DC309" s="6">
        <v>45838</v>
      </c>
      <c r="DD309" s="5">
        <v>1.7</v>
      </c>
      <c r="DE309" s="6">
        <v>45838</v>
      </c>
      <c r="DF309" s="5">
        <v>0.3</v>
      </c>
      <c r="DG309" s="6">
        <v>45838</v>
      </c>
      <c r="DH309" s="5">
        <v>4.7</v>
      </c>
      <c r="DI309" s="6">
        <v>45838</v>
      </c>
      <c r="DJ309" s="5">
        <v>2.1</v>
      </c>
      <c r="DK309" s="6">
        <v>45838</v>
      </c>
      <c r="DL309" s="5">
        <v>4.5</v>
      </c>
      <c r="DM309" s="6">
        <v>45838</v>
      </c>
      <c r="DN309" s="5">
        <v>4.2</v>
      </c>
      <c r="DS309" s="6">
        <v>45838</v>
      </c>
      <c r="DT309" s="5">
        <v>55.83</v>
      </c>
      <c r="DU309" s="6">
        <v>45838</v>
      </c>
      <c r="DV309" s="5">
        <v>4.5</v>
      </c>
      <c r="DW309" s="6">
        <v>45838</v>
      </c>
      <c r="DX309" s="5">
        <v>4.2</v>
      </c>
      <c r="DY309" s="6">
        <v>45838</v>
      </c>
      <c r="DZ309" s="5">
        <v>98.8</v>
      </c>
      <c r="EA309" s="6">
        <v>45838</v>
      </c>
      <c r="EB309" s="5">
        <v>100.4308</v>
      </c>
    </row>
    <row r="310" spans="1:132" x14ac:dyDescent="0.2">
      <c r="A310" s="6">
        <v>45869</v>
      </c>
      <c r="B310" s="5">
        <v>48</v>
      </c>
      <c r="C310" s="6">
        <v>45869</v>
      </c>
      <c r="D310" s="5">
        <v>47.1</v>
      </c>
      <c r="E310" s="6">
        <v>45869</v>
      </c>
      <c r="F310" s="5">
        <v>64.8</v>
      </c>
      <c r="G310" s="6">
        <v>45869</v>
      </c>
      <c r="H310" s="5">
        <v>50.1</v>
      </c>
      <c r="O310" s="6">
        <v>45869</v>
      </c>
      <c r="P310" s="5">
        <v>47.1</v>
      </c>
      <c r="Y310" s="6">
        <v>45869</v>
      </c>
      <c r="Z310" s="5">
        <v>15.9</v>
      </c>
      <c r="AA310" s="6">
        <v>45869</v>
      </c>
      <c r="AB310" s="5">
        <v>-20</v>
      </c>
      <c r="AE310" s="6">
        <v>45869</v>
      </c>
      <c r="AF310" s="5">
        <v>61.7</v>
      </c>
      <c r="AG310" s="6">
        <v>45869</v>
      </c>
      <c r="AH310" s="5">
        <v>97.2</v>
      </c>
      <c r="AK310" s="6">
        <v>45869</v>
      </c>
      <c r="AL310" s="5">
        <v>73</v>
      </c>
      <c r="AM310" s="6">
        <v>45869</v>
      </c>
      <c r="AN310" s="5">
        <v>156983</v>
      </c>
      <c r="AQ310" s="6">
        <v>45869</v>
      </c>
      <c r="AR310" s="5">
        <v>4.2</v>
      </c>
      <c r="BE310" s="6">
        <v>45869</v>
      </c>
      <c r="BF310" s="5">
        <v>16.41</v>
      </c>
      <c r="BG310" s="6">
        <v>45869</v>
      </c>
      <c r="BH310" s="5">
        <v>16.411000000000001</v>
      </c>
      <c r="CK310" s="6">
        <v>45839</v>
      </c>
      <c r="CL310" s="5">
        <v>1.97</v>
      </c>
      <c r="DM310" s="6">
        <v>45869</v>
      </c>
      <c r="DN310" s="5">
        <v>4.0999999999999996</v>
      </c>
      <c r="DS310" s="6">
        <v>45869</v>
      </c>
      <c r="DT310" s="5">
        <v>56.29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11"/>
  <sheetViews>
    <sheetView tabSelected="1" topLeftCell="DO146" workbookViewId="0">
      <selection activeCell="DP187" sqref="DP187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432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K32" s="6">
        <v>45716</v>
      </c>
      <c r="L32" s="5">
        <v>50.5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K33" s="6">
        <v>45747</v>
      </c>
      <c r="L33" s="5">
        <v>53.5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K34" s="6">
        <v>45777</v>
      </c>
      <c r="L34" s="5">
        <v>51.1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K35" s="6">
        <v>45808</v>
      </c>
      <c r="L35" s="5">
        <v>52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K36" s="6">
        <v>45838</v>
      </c>
      <c r="L36" s="5">
        <v>53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K37" s="6">
        <v>45869</v>
      </c>
      <c r="L37" s="5">
        <v>54.6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C54" s="6">
        <v>45716</v>
      </c>
      <c r="D54" s="5">
        <v>54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C55" s="6">
        <v>45747</v>
      </c>
      <c r="D55" s="5">
        <v>48.2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C56" s="6">
        <v>45777</v>
      </c>
      <c r="D56" s="5">
        <v>45.4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C57" s="6">
        <v>45838</v>
      </c>
      <c r="D57" s="5">
        <v>48.1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C58" s="6">
        <v>45869</v>
      </c>
      <c r="D58" s="5">
        <v>48.8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M134" s="6">
        <v>45716</v>
      </c>
      <c r="N134" s="5">
        <v>49.8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M135" s="6">
        <v>45747</v>
      </c>
      <c r="N135" s="5">
        <v>53.8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M136" s="6">
        <v>45777</v>
      </c>
      <c r="N136" s="5">
        <v>51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W136" s="6">
        <v>45688</v>
      </c>
      <c r="CX136" s="5">
        <v>3.3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M137" s="6">
        <v>45808</v>
      </c>
      <c r="N137" s="5">
        <v>52.4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CW137" s="6">
        <v>45716</v>
      </c>
      <c r="CX137" s="5">
        <v>3.2</v>
      </c>
      <c r="CY137" s="6">
        <v>45716</v>
      </c>
      <c r="CZ137" s="5">
        <v>0.2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M138" s="6">
        <v>45838</v>
      </c>
      <c r="N138" s="5">
        <v>53.1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CW138" s="6">
        <v>45747</v>
      </c>
      <c r="CX138" s="5">
        <v>3.3</v>
      </c>
      <c r="CY138" s="6">
        <v>45747</v>
      </c>
      <c r="CZ138" s="5">
        <v>0.2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M139" s="6">
        <v>45869</v>
      </c>
      <c r="N139" s="5">
        <v>55.1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CW139" s="6">
        <v>45777</v>
      </c>
      <c r="CX139" s="5">
        <v>2.4</v>
      </c>
      <c r="CY139" s="6">
        <v>45777</v>
      </c>
      <c r="CZ139" s="5">
        <v>0.2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CW140" s="6">
        <v>45808</v>
      </c>
      <c r="CX140" s="5">
        <v>2.6</v>
      </c>
      <c r="CY140" s="6">
        <v>45808</v>
      </c>
      <c r="CZ140" s="5">
        <v>0.2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CW141" s="6">
        <v>45838</v>
      </c>
      <c r="CX141" s="5">
        <v>2.5</v>
      </c>
      <c r="CY141" s="6">
        <v>45838</v>
      </c>
      <c r="CZ141" s="5">
        <v>0.2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CW142" s="6">
        <v>45869</v>
      </c>
      <c r="CX142" s="5">
        <v>2.6</v>
      </c>
      <c r="CY142" s="6">
        <v>45869</v>
      </c>
      <c r="CZ142" s="5">
        <v>0.2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W155" s="6">
        <v>45688</v>
      </c>
      <c r="AX155" s="5">
        <v>0.1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I156" s="6">
        <v>45716</v>
      </c>
      <c r="J156" s="5">
        <v>51.6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W156" s="6">
        <v>45716</v>
      </c>
      <c r="AX156" s="5">
        <v>0.3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I157" s="6">
        <v>45747</v>
      </c>
      <c r="J157" s="5">
        <v>50.1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W157" s="6">
        <v>45747</v>
      </c>
      <c r="AX157" s="5">
        <v>0.2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I158" s="6">
        <v>45777</v>
      </c>
      <c r="J158" s="5">
        <v>50.4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W158" s="6">
        <v>45777</v>
      </c>
      <c r="AX158" s="5">
        <v>-0.2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I159" s="6">
        <v>45808</v>
      </c>
      <c r="J159" s="5">
        <v>52.3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W159" s="6">
        <v>45808</v>
      </c>
      <c r="AX159" s="5">
        <v>0.1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I160" s="6">
        <v>45838</v>
      </c>
      <c r="J160" s="5">
        <v>51.9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W160" s="6">
        <v>45838</v>
      </c>
      <c r="AX160" s="5">
        <v>-0.1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I161" s="6">
        <v>45869</v>
      </c>
      <c r="J161" s="5">
        <v>50</v>
      </c>
      <c r="O161" s="6">
        <v>41333</v>
      </c>
      <c r="P161" s="5">
        <v>54.3</v>
      </c>
      <c r="Q161" s="6">
        <v>42369</v>
      </c>
      <c r="R161" s="5">
        <v>-7</v>
      </c>
      <c r="S161" s="6">
        <v>45716</v>
      </c>
      <c r="T161" s="5">
        <v>-3.7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W161" s="6">
        <v>45869</v>
      </c>
      <c r="AX161" s="5">
        <v>0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S162" s="6">
        <v>45747</v>
      </c>
      <c r="T162" s="5">
        <v>-5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S163" s="6">
        <v>45777</v>
      </c>
      <c r="T163" s="5">
        <v>-6.25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S164" s="6">
        <v>45808</v>
      </c>
      <c r="T164" s="5">
        <v>-4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S165" s="6">
        <v>45838</v>
      </c>
      <c r="T165" s="5">
        <v>-4.5999999999999996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S166" s="6">
        <v>45869</v>
      </c>
      <c r="T166" s="5">
        <v>-0.86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6">
        <v>45716</v>
      </c>
      <c r="AJ183" s="5">
        <v>100.8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I184" s="6">
        <v>45747</v>
      </c>
      <c r="AJ184" s="5">
        <v>98.6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S184" s="6">
        <v>45716</v>
      </c>
      <c r="AT184" s="5">
        <v>34.200000000000003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6">
        <v>45716</v>
      </c>
      <c r="DP184" s="5">
        <v>4.0999999999999996</v>
      </c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I185" s="6">
        <v>45777</v>
      </c>
      <c r="AJ185" s="5">
        <v>93.8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S185" s="6">
        <v>45747</v>
      </c>
      <c r="AT185" s="5">
        <v>34.200000000000003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6">
        <v>45747</v>
      </c>
      <c r="DP185" s="5">
        <v>4</v>
      </c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I186" s="6">
        <v>45808</v>
      </c>
      <c r="AJ186" s="5">
        <v>96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S186" s="6">
        <v>45777</v>
      </c>
      <c r="AT186" s="5">
        <v>34.200000000000003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6">
        <v>45777</v>
      </c>
      <c r="DP186" s="5">
        <v>3.9</v>
      </c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I187" s="6">
        <v>45838</v>
      </c>
      <c r="AJ187" s="5">
        <v>98.5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S187" s="6">
        <v>45808</v>
      </c>
      <c r="AT187" s="5">
        <v>34.299999999999997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O187" s="6">
        <v>45808</v>
      </c>
      <c r="DP187" s="5">
        <v>3.7</v>
      </c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I188" s="6">
        <v>45869</v>
      </c>
      <c r="AJ188" s="5">
        <v>98.6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S188" s="6">
        <v>45838</v>
      </c>
      <c r="AT188" s="5">
        <v>34.299999999999997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O188" s="6">
        <v>45838</v>
      </c>
      <c r="DP188" s="5">
        <v>3.8</v>
      </c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S189" s="6">
        <v>45869</v>
      </c>
      <c r="AT189" s="5">
        <v>34.200000000000003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O189" s="6">
        <v>45869</v>
      </c>
      <c r="DP189" s="5">
        <v>3.8</v>
      </c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U196" s="6">
        <v>45716</v>
      </c>
      <c r="V196" s="5">
        <v>7.3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U197" s="6">
        <v>45747</v>
      </c>
      <c r="V197" s="5">
        <v>-6.1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U198" s="6">
        <v>45777</v>
      </c>
      <c r="V198" s="5">
        <v>-17.2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U199" s="6">
        <v>45808</v>
      </c>
      <c r="V199" s="5">
        <v>-22.5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U200" s="6">
        <v>45838</v>
      </c>
      <c r="V200" s="5">
        <v>-11.3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U201" s="6">
        <v>45869</v>
      </c>
      <c r="V201" s="5">
        <v>-8.4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G209" s="6">
        <v>45716</v>
      </c>
      <c r="H209" s="5">
        <v>52.5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G210" s="6">
        <v>45747</v>
      </c>
      <c r="H210" s="5">
        <v>52.7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G211" s="6">
        <v>45777</v>
      </c>
      <c r="H211" s="5">
        <v>50.2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G212" s="6">
        <v>45808</v>
      </c>
      <c r="H212" s="5">
        <v>51.9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G213" s="6">
        <v>45838</v>
      </c>
      <c r="H213" s="5">
        <v>50.6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G214" s="6">
        <v>45869</v>
      </c>
      <c r="H214" s="5">
        <v>51.5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O224" s="6">
        <v>45716</v>
      </c>
      <c r="AP224" s="5">
        <v>147.80000000000001</v>
      </c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O225" s="6">
        <v>45747</v>
      </c>
      <c r="AP225" s="5">
        <v>118.3</v>
      </c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O226" s="6">
        <v>45777</v>
      </c>
      <c r="AP226" s="5">
        <v>116.2</v>
      </c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O227" s="6">
        <v>45808</v>
      </c>
      <c r="AP227" s="5">
        <v>116.4</v>
      </c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O228" s="6">
        <v>45838</v>
      </c>
      <c r="AP228" s="5">
        <v>89.6</v>
      </c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6">
        <v>45688</v>
      </c>
      <c r="BV228" s="5">
        <v>-2.54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O229" s="6">
        <v>45869</v>
      </c>
      <c r="AP229" s="5">
        <v>80.099999999999994</v>
      </c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6">
        <v>45716</v>
      </c>
      <c r="BV229" s="5">
        <v>-3.86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U230" s="6">
        <v>45747</v>
      </c>
      <c r="BV230" s="5">
        <v>-2.94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U231" s="6">
        <v>45777</v>
      </c>
      <c r="BV231" s="5">
        <v>2.31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U232" s="6">
        <v>45808</v>
      </c>
      <c r="BV232" s="5">
        <v>-0.91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U233" s="6">
        <v>45838</v>
      </c>
      <c r="BV233" s="5">
        <v>-0.77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U234" s="6">
        <v>45869</v>
      </c>
      <c r="BV234" s="5">
        <v>-0.38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A235" s="6">
        <v>45716</v>
      </c>
      <c r="AB235" s="5">
        <v>-3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A236" s="6">
        <v>45747</v>
      </c>
      <c r="AB236" s="5">
        <v>1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A237" s="6">
        <v>45777</v>
      </c>
      <c r="AB237" s="5">
        <v>-7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A238" s="6">
        <v>45808</v>
      </c>
      <c r="AB238" s="5">
        <v>-8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A239" s="6">
        <v>45838</v>
      </c>
      <c r="AB239" s="5">
        <v>-9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A240" s="6">
        <v>45869</v>
      </c>
      <c r="AB240" s="5">
        <v>-2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CU248" s="6">
        <v>45688</v>
      </c>
      <c r="CV248" s="5">
        <v>2.5918649999999999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CU249" s="6">
        <v>45716</v>
      </c>
      <c r="CV249" s="5">
        <v>2.7171919999999998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CU250" s="6">
        <v>45747</v>
      </c>
      <c r="CV250" s="5">
        <v>2.5773199999999998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CU251" s="6">
        <v>45777</v>
      </c>
      <c r="CV251" s="5">
        <v>2.5398239999999999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CU252" s="6">
        <v>45808</v>
      </c>
      <c r="CV252" s="5">
        <v>2.5867960000000001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CU253" s="6">
        <v>45838</v>
      </c>
      <c r="CV253" s="5">
        <v>2.7171720000000001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CS260" s="6">
        <v>45716</v>
      </c>
      <c r="CT260" s="5">
        <v>3.2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CQ261" s="6">
        <v>45716</v>
      </c>
      <c r="CR261" s="5">
        <v>2.9</v>
      </c>
      <c r="CS261" s="6">
        <v>45747</v>
      </c>
      <c r="CT261" s="5">
        <v>3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CQ262" s="6">
        <v>45747</v>
      </c>
      <c r="CR262" s="5">
        <v>2.6</v>
      </c>
      <c r="CS262" s="6">
        <v>45777</v>
      </c>
      <c r="CT262" s="5">
        <v>2.8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U263" s="6">
        <v>45688</v>
      </c>
      <c r="AV263" s="5">
        <v>-0.1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CQ263" s="6">
        <v>45777</v>
      </c>
      <c r="CR263" s="5">
        <v>2.4</v>
      </c>
      <c r="CS263" s="6">
        <v>45808</v>
      </c>
      <c r="CT263" s="5">
        <v>2.9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U264" s="6">
        <v>45716</v>
      </c>
      <c r="AV264" s="5">
        <v>0.3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CQ264" s="6">
        <v>45808</v>
      </c>
      <c r="CR264" s="5">
        <v>2.5</v>
      </c>
      <c r="CS264" s="6">
        <v>45838</v>
      </c>
      <c r="CT264" s="5">
        <v>2.9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U265" s="6">
        <v>45747</v>
      </c>
      <c r="AV265" s="5">
        <v>0.1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CQ265" s="6">
        <v>45838</v>
      </c>
      <c r="CR265" s="5">
        <v>2.7</v>
      </c>
      <c r="CS265" s="6">
        <v>45869</v>
      </c>
      <c r="CT265" s="5">
        <v>3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U266" s="6">
        <v>45777</v>
      </c>
      <c r="AV266" s="5">
        <v>0.2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CQ266" s="6">
        <v>45869</v>
      </c>
      <c r="CR266" s="5">
        <v>2.8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U267" s="6">
        <v>45808</v>
      </c>
      <c r="AV267" s="5">
        <v>-0.1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U268" s="6">
        <v>45838</v>
      </c>
      <c r="AV268" s="5">
        <v>-0.1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E269" s="6">
        <v>45716</v>
      </c>
      <c r="BF269" s="5">
        <v>16.12</v>
      </c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E270" s="6">
        <v>45747</v>
      </c>
      <c r="BF270" s="5">
        <v>16.23</v>
      </c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Q271" s="6">
        <v>45716</v>
      </c>
      <c r="R271" s="5">
        <v>-0.8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E271" s="6">
        <v>45777</v>
      </c>
      <c r="BF271" s="5">
        <v>17.03</v>
      </c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Q272" s="6">
        <v>45747</v>
      </c>
      <c r="R272" s="5">
        <v>-1.1000000000000001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E272" s="6">
        <v>45808</v>
      </c>
      <c r="BF272" s="5">
        <v>16.09</v>
      </c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Q273" s="6">
        <v>45777</v>
      </c>
      <c r="R273" s="5">
        <v>-9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E273" s="6">
        <v>45838</v>
      </c>
      <c r="BF273" s="5">
        <v>15.37</v>
      </c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S273" s="6">
        <v>45716</v>
      </c>
      <c r="BT273" s="5">
        <v>1449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Q274" s="6">
        <v>45808</v>
      </c>
      <c r="R274" s="5">
        <v>-3.7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E274" s="6">
        <v>45869</v>
      </c>
      <c r="BF274" s="5">
        <v>15.76</v>
      </c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S274" s="6">
        <v>45747</v>
      </c>
      <c r="BT274" s="5">
        <v>1443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Q275" s="6">
        <v>45838</v>
      </c>
      <c r="R275" s="5">
        <v>-5.4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S275" s="6">
        <v>45777</v>
      </c>
      <c r="BT275" s="5">
        <v>1453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Q276" s="6">
        <v>45869</v>
      </c>
      <c r="R276" s="5">
        <v>-9.5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S276" s="6">
        <v>45808</v>
      </c>
      <c r="BT276" s="5">
        <v>1433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Q277" s="6">
        <v>45900</v>
      </c>
      <c r="R277" s="5">
        <v>-0.4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K289" s="6">
        <v>45716</v>
      </c>
      <c r="BL289" s="5">
        <v>0.7</v>
      </c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I289" s="6">
        <v>45688</v>
      </c>
      <c r="CJ289" s="5">
        <v>3.1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K290" s="6">
        <v>45747</v>
      </c>
      <c r="BL290" s="5">
        <v>1.2</v>
      </c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I290" s="6">
        <v>45716</v>
      </c>
      <c r="CJ290" s="5">
        <v>0.7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K291" s="6">
        <v>45777</v>
      </c>
      <c r="BL291" s="5">
        <v>0.2</v>
      </c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I291" s="6">
        <v>45747</v>
      </c>
      <c r="CJ291" s="5">
        <v>9.1999999999999993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K292" s="6">
        <v>45808</v>
      </c>
      <c r="BL292" s="5">
        <v>-0.2</v>
      </c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I292" s="6">
        <v>45777</v>
      </c>
      <c r="CJ292" s="5">
        <v>-5.9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K293" s="6">
        <v>45838</v>
      </c>
      <c r="BL293" s="5">
        <v>0</v>
      </c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I293" s="6">
        <v>45808</v>
      </c>
      <c r="CJ293" s="5">
        <v>16.399999999999999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K294" s="6">
        <v>45869</v>
      </c>
      <c r="BL294" s="5">
        <v>0.6</v>
      </c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I294" s="6">
        <v>45838</v>
      </c>
      <c r="CJ294" s="5">
        <v>-9.3000000000000007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E300" s="6">
        <v>45716</v>
      </c>
      <c r="F300" s="5">
        <v>58.1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E301" s="6">
        <v>45747</v>
      </c>
      <c r="F301" s="5">
        <v>64.8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O301" s="6">
        <v>45688</v>
      </c>
      <c r="BP301" s="5">
        <v>0.6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E302" s="6">
        <v>45777</v>
      </c>
      <c r="F302" s="5">
        <v>72.400000000000006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O302" s="6">
        <v>45716</v>
      </c>
      <c r="BP302" s="5">
        <v>0.4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E303" s="6">
        <v>45808</v>
      </c>
      <c r="F303" s="5">
        <v>69.7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O303" s="6">
        <v>45747</v>
      </c>
      <c r="BP303" s="5">
        <v>0.5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E304" s="6">
        <v>45838</v>
      </c>
      <c r="F304" s="5">
        <v>69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BO304" s="6">
        <v>45777</v>
      </c>
      <c r="BP304" s="5">
        <v>0</v>
      </c>
      <c r="BQ304" s="6">
        <v>45688</v>
      </c>
      <c r="BR304" s="5">
        <v>1385</v>
      </c>
      <c r="BW304" s="6">
        <v>45688</v>
      </c>
      <c r="BX304" s="5">
        <v>675.4</v>
      </c>
      <c r="CC304" s="6">
        <v>45688</v>
      </c>
      <c r="CD304" s="5">
        <v>-119.422</v>
      </c>
      <c r="CG304" s="6">
        <v>45688</v>
      </c>
      <c r="CH304" s="5">
        <v>1.5</v>
      </c>
      <c r="CM304" s="6">
        <v>45688</v>
      </c>
      <c r="CN304" s="5">
        <v>0.3</v>
      </c>
      <c r="CO304" s="6">
        <v>45716</v>
      </c>
      <c r="CP304" s="5">
        <v>0.3</v>
      </c>
      <c r="DA304" s="6">
        <v>45688</v>
      </c>
      <c r="DB304" s="5">
        <v>0.4</v>
      </c>
      <c r="DE304" s="6">
        <v>45688</v>
      </c>
      <c r="DF304" s="5">
        <v>0.1</v>
      </c>
    </row>
    <row r="305" spans="1:110" x14ac:dyDescent="0.2">
      <c r="A305" s="6">
        <v>45716</v>
      </c>
      <c r="B305" s="5">
        <v>50.9</v>
      </c>
      <c r="E305" s="6">
        <v>45869</v>
      </c>
      <c r="F305" s="5">
        <v>69.5</v>
      </c>
      <c r="O305" s="6">
        <v>45716</v>
      </c>
      <c r="P305" s="5">
        <v>40.799999999999997</v>
      </c>
      <c r="Y305" s="6">
        <v>45716</v>
      </c>
      <c r="Z305" s="5">
        <v>15.27</v>
      </c>
      <c r="AE305" s="6">
        <v>45716</v>
      </c>
      <c r="AF305" s="5">
        <v>71.3</v>
      </c>
      <c r="AG305" s="6">
        <v>45716</v>
      </c>
      <c r="AH305" s="5">
        <v>102.59</v>
      </c>
      <c r="AK305" s="6">
        <v>45716</v>
      </c>
      <c r="AL305" s="5">
        <v>158</v>
      </c>
      <c r="AQ305" s="6">
        <v>45716</v>
      </c>
      <c r="AR305" s="5">
        <v>4</v>
      </c>
      <c r="AY305" s="6">
        <v>45716</v>
      </c>
      <c r="AZ305" s="5">
        <v>0.24</v>
      </c>
      <c r="BO305" s="6">
        <v>45808</v>
      </c>
      <c r="BP305" s="5">
        <v>-0.3</v>
      </c>
      <c r="BQ305" s="6">
        <v>45716</v>
      </c>
      <c r="BR305" s="5">
        <v>1359</v>
      </c>
      <c r="BW305" s="6">
        <v>45716</v>
      </c>
      <c r="BX305" s="5">
        <v>679.86</v>
      </c>
      <c r="CC305" s="6">
        <v>45716</v>
      </c>
      <c r="CD305" s="5">
        <v>-122.774</v>
      </c>
      <c r="CG305" s="6">
        <v>45716</v>
      </c>
      <c r="CH305" s="5">
        <v>0.6</v>
      </c>
      <c r="CM305" s="6">
        <v>45716</v>
      </c>
      <c r="CN305" s="5">
        <v>0.3</v>
      </c>
      <c r="CO305" s="6">
        <v>45747</v>
      </c>
      <c r="CP305" s="5">
        <v>0.3</v>
      </c>
      <c r="DA305" s="6">
        <v>45716</v>
      </c>
      <c r="DB305" s="5">
        <v>0.4</v>
      </c>
      <c r="DE305" s="6">
        <v>45716</v>
      </c>
      <c r="DF305" s="5">
        <v>0.5</v>
      </c>
    </row>
    <row r="306" spans="1:110" x14ac:dyDescent="0.2">
      <c r="A306" s="6">
        <v>45747</v>
      </c>
      <c r="B306" s="5">
        <v>49.5</v>
      </c>
      <c r="O306" s="6">
        <v>45747</v>
      </c>
      <c r="P306" s="5">
        <v>44.1</v>
      </c>
      <c r="Y306" s="6">
        <v>45747</v>
      </c>
      <c r="Z306" s="5">
        <v>7.89</v>
      </c>
      <c r="AE306" s="6">
        <v>45747</v>
      </c>
      <c r="AF306" s="5">
        <v>63.3</v>
      </c>
      <c r="AG306" s="6">
        <v>45747</v>
      </c>
      <c r="AH306" s="5">
        <v>93.98</v>
      </c>
      <c r="AK306" s="6">
        <v>45747</v>
      </c>
      <c r="AL306" s="5">
        <v>141</v>
      </c>
      <c r="AQ306" s="6">
        <v>45747</v>
      </c>
      <c r="AR306" s="5">
        <v>4.0999999999999996</v>
      </c>
      <c r="AY306" s="6">
        <v>45747</v>
      </c>
      <c r="AZ306" s="5">
        <v>-0.18</v>
      </c>
      <c r="BO306" s="6">
        <v>45838</v>
      </c>
      <c r="BP306" s="5">
        <v>0.2</v>
      </c>
      <c r="BQ306" s="6">
        <v>45747</v>
      </c>
      <c r="BR306" s="5">
        <v>1396</v>
      </c>
      <c r="BW306" s="6">
        <v>45747</v>
      </c>
      <c r="BX306" s="5">
        <v>682.02</v>
      </c>
      <c r="CC306" s="6">
        <v>45747</v>
      </c>
      <c r="CD306" s="5">
        <v>-135.642</v>
      </c>
      <c r="CG306" s="6">
        <v>45747</v>
      </c>
      <c r="CH306" s="5">
        <v>4.3</v>
      </c>
      <c r="CM306" s="6">
        <v>45747</v>
      </c>
      <c r="CN306" s="5">
        <v>0.1</v>
      </c>
      <c r="CO306" s="6">
        <v>45777</v>
      </c>
      <c r="CP306" s="5">
        <v>0.3</v>
      </c>
      <c r="DA306" s="6">
        <v>45747</v>
      </c>
      <c r="DB306" s="5">
        <v>0.4</v>
      </c>
      <c r="DE306" s="6">
        <v>45747</v>
      </c>
      <c r="DF306" s="5">
        <v>0.6</v>
      </c>
    </row>
    <row r="307" spans="1:110" x14ac:dyDescent="0.2">
      <c r="A307" s="6">
        <v>45777</v>
      </c>
      <c r="B307" s="5">
        <v>48</v>
      </c>
      <c r="O307" s="6">
        <v>45777</v>
      </c>
      <c r="P307" s="5">
        <v>45.3</v>
      </c>
      <c r="Y307" s="6">
        <v>45777</v>
      </c>
      <c r="Z307" s="5">
        <v>4.7</v>
      </c>
      <c r="AE307" s="6">
        <v>45777</v>
      </c>
      <c r="AF307" s="5">
        <v>54</v>
      </c>
      <c r="AG307" s="6">
        <v>45777</v>
      </c>
      <c r="AH307" s="5">
        <v>87.81</v>
      </c>
      <c r="AK307" s="6">
        <v>45777</v>
      </c>
      <c r="AL307" s="5">
        <v>132</v>
      </c>
      <c r="AQ307" s="6">
        <v>45777</v>
      </c>
      <c r="AR307" s="5">
        <v>4.2</v>
      </c>
      <c r="AY307" s="6">
        <v>45777</v>
      </c>
      <c r="AZ307" s="5">
        <v>0.17</v>
      </c>
      <c r="BQ307" s="6">
        <v>45777</v>
      </c>
      <c r="BR307" s="5">
        <v>1373</v>
      </c>
      <c r="BW307" s="6">
        <v>45777</v>
      </c>
      <c r="BX307" s="5">
        <v>694.26</v>
      </c>
      <c r="CC307" s="6">
        <v>45777</v>
      </c>
      <c r="CD307" s="5">
        <v>-68.593999999999994</v>
      </c>
      <c r="CG307" s="6">
        <v>45777</v>
      </c>
      <c r="CH307" s="5">
        <v>-3.3</v>
      </c>
      <c r="CM307" s="6">
        <v>45777</v>
      </c>
      <c r="CN307" s="5">
        <v>0.3</v>
      </c>
      <c r="CO307" s="6">
        <v>45808</v>
      </c>
      <c r="CP307" s="5">
        <v>0.3</v>
      </c>
      <c r="DA307" s="6">
        <v>45777</v>
      </c>
      <c r="DB307" s="5">
        <v>0.3</v>
      </c>
      <c r="DE307" s="6">
        <v>45777</v>
      </c>
      <c r="DF307" s="5">
        <v>0.2</v>
      </c>
    </row>
    <row r="308" spans="1:110" x14ac:dyDescent="0.2">
      <c r="A308" s="6">
        <v>45808</v>
      </c>
      <c r="B308" s="5">
        <v>49.4</v>
      </c>
      <c r="O308" s="6">
        <v>45808</v>
      </c>
      <c r="P308" s="5">
        <v>45.1</v>
      </c>
      <c r="Y308" s="6">
        <v>45808</v>
      </c>
      <c r="Z308" s="5">
        <v>-6.53</v>
      </c>
      <c r="AE308" s="6">
        <v>45808</v>
      </c>
      <c r="AF308" s="5">
        <v>53.3</v>
      </c>
      <c r="AG308" s="6">
        <v>45808</v>
      </c>
      <c r="AH308" s="5">
        <v>87.04</v>
      </c>
      <c r="AK308" s="6">
        <v>45808</v>
      </c>
      <c r="AL308" s="5">
        <v>132</v>
      </c>
      <c r="AQ308" s="6">
        <v>45808</v>
      </c>
      <c r="AR308" s="5">
        <v>4.2</v>
      </c>
      <c r="AY308" s="6">
        <v>45808</v>
      </c>
      <c r="AZ308" s="5">
        <v>-0.08</v>
      </c>
      <c r="BQ308" s="6">
        <v>45808</v>
      </c>
      <c r="BR308" s="5">
        <v>1359</v>
      </c>
      <c r="BW308" s="6">
        <v>45808</v>
      </c>
      <c r="BX308" s="5">
        <v>694.47</v>
      </c>
      <c r="CC308" s="6">
        <v>45808</v>
      </c>
      <c r="CD308" s="5">
        <v>-70.83</v>
      </c>
      <c r="CG308" s="6">
        <v>45808</v>
      </c>
      <c r="CH308" s="5">
        <v>7.9</v>
      </c>
      <c r="CM308" s="6">
        <v>45808</v>
      </c>
      <c r="CN308" s="5">
        <v>0.2</v>
      </c>
      <c r="CO308" s="6">
        <v>45838</v>
      </c>
      <c r="CP308" s="5">
        <v>0.3</v>
      </c>
      <c r="DA308" s="6">
        <v>45808</v>
      </c>
      <c r="DB308" s="5">
        <v>0.3</v>
      </c>
      <c r="DE308" s="6">
        <v>45808</v>
      </c>
      <c r="DF308" s="5">
        <v>0.1</v>
      </c>
    </row>
    <row r="309" spans="1:110" x14ac:dyDescent="0.2">
      <c r="A309" s="6">
        <v>45838</v>
      </c>
      <c r="B309" s="5">
        <v>48.8</v>
      </c>
      <c r="O309" s="6">
        <v>45838</v>
      </c>
      <c r="P309" s="5">
        <v>43.1</v>
      </c>
      <c r="Y309" s="6">
        <v>45838</v>
      </c>
      <c r="Z309" s="5">
        <v>-3.33</v>
      </c>
      <c r="AE309" s="6">
        <v>45838</v>
      </c>
      <c r="AF309" s="5">
        <v>53.5</v>
      </c>
      <c r="AG309" s="6">
        <v>45838</v>
      </c>
      <c r="AH309" s="5">
        <v>99.51</v>
      </c>
      <c r="AK309" s="6">
        <v>45838</v>
      </c>
      <c r="AL309" s="5">
        <v>108</v>
      </c>
      <c r="AQ309" s="6">
        <v>45838</v>
      </c>
      <c r="AR309" s="5">
        <v>4.3</v>
      </c>
      <c r="AY309" s="6">
        <v>45838</v>
      </c>
      <c r="AZ309" s="5">
        <v>-0.04</v>
      </c>
      <c r="BQ309" s="6">
        <v>45838</v>
      </c>
      <c r="BR309" s="5">
        <v>1304</v>
      </c>
      <c r="BW309" s="6">
        <v>45838</v>
      </c>
      <c r="BX309" s="5">
        <v>646.41</v>
      </c>
      <c r="CC309" s="6">
        <v>45838</v>
      </c>
      <c r="CD309" s="5">
        <v>-61.887</v>
      </c>
      <c r="CG309" s="6">
        <v>45838</v>
      </c>
      <c r="CH309" s="5">
        <v>-4.8</v>
      </c>
      <c r="CM309" s="6">
        <v>45838</v>
      </c>
      <c r="CN309" s="5">
        <v>0.3</v>
      </c>
      <c r="CO309" s="6">
        <v>45869</v>
      </c>
      <c r="CP309" s="5">
        <v>0.3</v>
      </c>
      <c r="DA309" s="6">
        <v>45838</v>
      </c>
      <c r="DB309" s="5">
        <v>0.2</v>
      </c>
      <c r="DE309" s="6">
        <v>45838</v>
      </c>
      <c r="DF309" s="5">
        <v>0.4</v>
      </c>
    </row>
    <row r="310" spans="1:110" x14ac:dyDescent="0.2">
      <c r="A310" s="6">
        <v>45869</v>
      </c>
      <c r="B310" s="5">
        <v>49.5</v>
      </c>
      <c r="O310" s="6">
        <v>45869</v>
      </c>
      <c r="P310" s="5">
        <v>41.8</v>
      </c>
      <c r="Y310" s="6">
        <v>45869</v>
      </c>
      <c r="Z310" s="5">
        <v>-0.67</v>
      </c>
      <c r="AE310" s="6">
        <v>45869</v>
      </c>
      <c r="AF310" s="5">
        <v>62.4</v>
      </c>
      <c r="AG310" s="6">
        <v>45869</v>
      </c>
      <c r="AH310" s="5">
        <v>95.61</v>
      </c>
      <c r="AK310" s="6">
        <v>45869</v>
      </c>
      <c r="AL310" s="5">
        <v>107</v>
      </c>
      <c r="AQ310" s="6">
        <v>45869</v>
      </c>
      <c r="AR310" s="5">
        <v>4.2</v>
      </c>
      <c r="AY310" s="6">
        <v>45869</v>
      </c>
      <c r="AZ310" s="5">
        <v>-0.01</v>
      </c>
      <c r="BQ310" s="6">
        <v>45869</v>
      </c>
      <c r="BR310" s="5">
        <v>1297</v>
      </c>
      <c r="CM310" s="6">
        <v>45869</v>
      </c>
      <c r="CN310" s="5">
        <v>0.2</v>
      </c>
    </row>
    <row r="311" spans="1:110" x14ac:dyDescent="0.2">
      <c r="AE311" s="6">
        <v>45900</v>
      </c>
      <c r="AF311" s="5">
        <v>61.8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2025-08-11T01:14:44Z</dcterms:modified>
</cp:coreProperties>
</file>