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2255" activeTab="1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  <c r="AW3" i="12"/>
  <c r="CK3" i="4"/>
  <c r="BY3" i="12"/>
  <c r="CU3" i="4"/>
  <c r="AK3" i="12"/>
  <c r="A3" i="4"/>
  <c r="CQ3" i="12"/>
  <c r="G3" i="2"/>
  <c r="DE3" i="4"/>
  <c r="DG3" i="4"/>
  <c r="AM3" i="12"/>
  <c r="O3" i="2"/>
  <c r="CC3" i="12"/>
  <c r="AI3" i="4"/>
  <c r="AO3" i="12"/>
  <c r="DK3" i="12"/>
  <c r="BI3" i="4"/>
  <c r="I3" i="12"/>
  <c r="AQ3" i="12"/>
  <c r="A3" i="2"/>
  <c r="CG3" i="4"/>
  <c r="BQ3" i="4"/>
  <c r="BO3" i="4"/>
  <c r="AY3" i="4"/>
  <c r="Y3" i="4"/>
  <c r="DI3" i="12"/>
  <c r="O3" i="4"/>
  <c r="BC3" i="12"/>
  <c r="CQ3" i="4"/>
  <c r="AY3" i="12"/>
  <c r="BG3" i="4"/>
  <c r="U3" i="4"/>
  <c r="BS3" i="12"/>
  <c r="C3" i="4"/>
  <c r="S3" i="12"/>
  <c r="I3" i="2"/>
  <c r="Q3" i="12"/>
  <c r="M3" i="4"/>
  <c r="E3" i="2"/>
  <c r="CC3" i="4"/>
  <c r="DW3" i="12"/>
  <c r="EA3" i="12"/>
  <c r="E3" i="12"/>
  <c r="DE3" i="12"/>
  <c r="S3" i="4"/>
  <c r="BY3" i="4"/>
  <c r="CA3" i="12"/>
  <c r="BA3" i="12"/>
  <c r="U3" i="12"/>
  <c r="DU3" i="12"/>
  <c r="A3" i="3"/>
  <c r="W3" i="12"/>
  <c r="AG3" i="4"/>
  <c r="AM3" i="4"/>
  <c r="DC3" i="12"/>
  <c r="AQ3" i="4"/>
  <c r="AU3" i="4"/>
  <c r="DG3" i="12"/>
  <c r="BU3" i="12"/>
  <c r="DC3" i="4"/>
  <c r="BU3" i="4"/>
  <c r="BW3" i="12"/>
  <c r="DA3" i="4"/>
  <c r="AO3" i="4"/>
  <c r="BI3" i="12"/>
  <c r="G3" i="12"/>
  <c r="M3" i="12"/>
  <c r="AG3" i="12"/>
  <c r="AS3" i="12"/>
  <c r="BC3" i="4"/>
  <c r="DQ3" i="4"/>
  <c r="AK3" i="4"/>
  <c r="BS3" i="4"/>
  <c r="BK3" i="4"/>
  <c r="CI3" i="12"/>
  <c r="AU3" i="12"/>
  <c r="CU3" i="12"/>
  <c r="CE3" i="4"/>
  <c r="CG3" i="12"/>
  <c r="AE3" i="4"/>
  <c r="DY3" i="4"/>
  <c r="BM3" i="12"/>
  <c r="O3" i="12"/>
  <c r="DW3" i="4"/>
  <c r="AA3" i="4"/>
  <c r="Y3" i="12"/>
  <c r="AW3" i="4"/>
  <c r="CW3" i="12"/>
  <c r="CY3" i="12"/>
  <c r="CI3" i="4"/>
  <c r="CM3" i="12"/>
  <c r="AC3" i="4"/>
  <c r="BA3" i="4"/>
  <c r="DI3" i="4"/>
  <c r="BQ3" i="12"/>
  <c r="K3" i="12"/>
  <c r="CY3" i="4"/>
  <c r="W3" i="4"/>
  <c r="BG3" i="12"/>
  <c r="K3" i="2"/>
  <c r="DK3" i="4"/>
  <c r="AA3" i="12"/>
  <c r="DO3" i="4"/>
  <c r="DA3" i="12"/>
  <c r="CM3" i="4"/>
  <c r="AE3" i="12"/>
  <c r="CO3" i="12"/>
  <c r="C3" i="2"/>
  <c r="DM3" i="4"/>
  <c r="DM3" i="12"/>
  <c r="BW3" i="4"/>
  <c r="CS3" i="4"/>
  <c r="DQ3" i="12"/>
  <c r="BM3" i="4"/>
  <c r="DU3" i="4"/>
  <c r="E3" i="4"/>
  <c r="CE3" i="12"/>
  <c r="CW3" i="4"/>
  <c r="CA3" i="4"/>
  <c r="AS3" i="4"/>
  <c r="DS3" i="12"/>
  <c r="DO3" i="12"/>
  <c r="E3" i="3"/>
  <c r="I3" i="4"/>
  <c r="G3" i="3"/>
  <c r="G3" i="4"/>
  <c r="M3" i="2"/>
  <c r="CK3" i="12"/>
  <c r="BE3" i="12"/>
  <c r="AC3" i="12"/>
  <c r="C3" i="3"/>
  <c r="DS3" i="4"/>
  <c r="BK3" i="12"/>
  <c r="DY3" i="12"/>
  <c r="CS3" i="12"/>
  <c r="CO3" i="4"/>
  <c r="EA3" i="4"/>
  <c r="AI3" i="12"/>
  <c r="K3" i="4"/>
  <c r="A3" i="12"/>
  <c r="BO3" i="12"/>
  <c r="Q3" i="4"/>
  <c r="BE3" i="4"/>
  <c r="C3" i="12"/>
</calcChain>
</file>

<file path=xl/sharedStrings.xml><?xml version="1.0" encoding="utf-8"?>
<sst xmlns="http://schemas.openxmlformats.org/spreadsheetml/2006/main" count="4651" uniqueCount="432">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</sst>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topLeftCell="A34" workbookViewId="0">
      <selection activeCell="A61" sqref="A61"/>
    </sheetView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034"/>
  <sheetViews>
    <sheetView tabSelected="1" topLeftCell="A6422" workbookViewId="0">
      <selection activeCell="G6457" sqref="G6457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 t="e">
        <f ca="1">_xll.BDH(B2,"PX_LAST","2000-01-01",TODAY()-1, "days=w","fill=p","cols=2;rows=6450")</f>
        <v>#NAME?</v>
      </c>
      <c r="B3" s="5" t="s">
        <v>294</v>
      </c>
      <c r="C3" s="8" t="e">
        <f ca="1">_xll.BDH(D2,"PX_LAST","2000-01-01",TODAY()-1, "days=w","fill=p","cols=2;rows=9032")</f>
        <v>#NAME?</v>
      </c>
      <c r="D3" s="5">
        <v>68.040000000000006</v>
      </c>
      <c r="E3" s="8" t="e">
        <f ca="1">_xll.BDH(F2,"PX_LAST","2000-01-01",TODAY()-1, "days=w","fill=p","cols=2;rows=6450")</f>
        <v>#NAME?</v>
      </c>
      <c r="F3" s="5">
        <v>100.22</v>
      </c>
      <c r="G3" s="8" t="e">
        <f ca="1">_xll.BDH(H2,"PX_LAST","2000-01-01",TODAY()-1, "days=w","fill=p","cols=2;rows=6450")</f>
        <v>#NAME?</v>
      </c>
      <c r="H3" s="5">
        <v>0.19500000000000001</v>
      </c>
      <c r="I3" s="8" t="e">
        <f ca="1">_xll.BDH(J2,"PX_LAST","2000-01-01",TODAY()-1, "days=w","fill=p","cols=2;rows=6450")</f>
        <v>#NAME?</v>
      </c>
      <c r="J3" s="5">
        <v>98.26</v>
      </c>
      <c r="K3" s="8" t="e">
        <f ca="1">_xll.BDH(L2,"PX_LAST","2000-01-01",TODAY()-1, "days=w","fill=p","cols=2;rows=6450")</f>
        <v>#NAME?</v>
      </c>
      <c r="L3" s="5">
        <v>24.21</v>
      </c>
      <c r="M3" s="8" t="e">
        <f ca="1">_xll.BDH(N2,"PX_LAST","2000-01-01",TODAY()-1, "days=w","fill=p","cols=2;rows=9032")</f>
        <v>#NAME?</v>
      </c>
      <c r="N3" s="5">
        <v>98.89</v>
      </c>
      <c r="O3" s="8" t="e">
        <f ca="1">_xll.BDH(P2,"PX_LAST","2000-01-01",TODAY()-1, "days=w","fill=p","cols=2;rows=6450")</f>
        <v>#NAME?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C6453" s="8">
        <v>42976</v>
      </c>
      <c r="D6453" s="5">
        <v>81.459999999999994</v>
      </c>
      <c r="M6453" s="8">
        <v>42976</v>
      </c>
      <c r="N6453" s="5">
        <v>51.403399999999998</v>
      </c>
    </row>
    <row r="6454" spans="1:16" x14ac:dyDescent="0.2">
      <c r="C6454" s="8">
        <v>42977</v>
      </c>
      <c r="D6454" s="5">
        <v>42.02</v>
      </c>
      <c r="M6454" s="8">
        <v>42977</v>
      </c>
      <c r="N6454" s="5">
        <v>51.557000000000002</v>
      </c>
    </row>
    <row r="6455" spans="1:16" x14ac:dyDescent="0.2">
      <c r="C6455" s="8">
        <v>42978</v>
      </c>
      <c r="D6455" s="5">
        <v>43.34</v>
      </c>
      <c r="M6455" s="8">
        <v>42978</v>
      </c>
      <c r="N6455" s="5">
        <v>51.131100000000004</v>
      </c>
    </row>
    <row r="6456" spans="1:16" x14ac:dyDescent="0.2">
      <c r="C6456" s="8">
        <v>42979</v>
      </c>
      <c r="D6456" s="5">
        <v>57.53</v>
      </c>
      <c r="M6456" s="8">
        <v>42979</v>
      </c>
      <c r="N6456" s="5">
        <v>49.437800000000003</v>
      </c>
    </row>
    <row r="6457" spans="1:16" x14ac:dyDescent="0.2">
      <c r="C6457" s="8">
        <v>42980</v>
      </c>
      <c r="D6457" s="5">
        <v>61.98</v>
      </c>
      <c r="M6457" s="8">
        <v>42980</v>
      </c>
      <c r="N6457" s="5">
        <v>49.437800000000003</v>
      </c>
    </row>
    <row r="6458" spans="1:16" x14ac:dyDescent="0.2">
      <c r="C6458" s="8">
        <v>42981</v>
      </c>
      <c r="D6458" s="5">
        <v>102.58</v>
      </c>
      <c r="M6458" s="8">
        <v>42981</v>
      </c>
      <c r="N6458" s="5">
        <v>49.437800000000003</v>
      </c>
    </row>
    <row r="6459" spans="1:16" x14ac:dyDescent="0.2">
      <c r="C6459" s="8">
        <v>42982</v>
      </c>
      <c r="D6459" s="5">
        <v>78.97</v>
      </c>
      <c r="M6459" s="8">
        <v>42982</v>
      </c>
      <c r="N6459" s="5">
        <v>49.437800000000003</v>
      </c>
    </row>
    <row r="6460" spans="1:16" x14ac:dyDescent="0.2">
      <c r="C6460" s="8">
        <v>42983</v>
      </c>
      <c r="D6460" s="5">
        <v>142.33000000000001</v>
      </c>
      <c r="M6460" s="8">
        <v>42983</v>
      </c>
      <c r="N6460" s="5">
        <v>53.317900000000002</v>
      </c>
    </row>
    <row r="6461" spans="1:16" x14ac:dyDescent="0.2">
      <c r="C6461" s="8">
        <v>42984</v>
      </c>
      <c r="D6461" s="5">
        <v>198.18</v>
      </c>
      <c r="M6461" s="8">
        <v>42984</v>
      </c>
      <c r="N6461" s="5">
        <v>52.918900000000001</v>
      </c>
    </row>
    <row r="6462" spans="1:16" x14ac:dyDescent="0.2">
      <c r="C6462" s="8">
        <v>42985</v>
      </c>
      <c r="D6462" s="5">
        <v>88.44</v>
      </c>
      <c r="M6462" s="8">
        <v>42985</v>
      </c>
      <c r="N6462" s="5">
        <v>54.010399999999997</v>
      </c>
    </row>
    <row r="6463" spans="1:16" x14ac:dyDescent="0.2">
      <c r="C6463" s="8">
        <v>42986</v>
      </c>
      <c r="D6463" s="5">
        <v>68.98</v>
      </c>
      <c r="M6463" s="8">
        <v>42986</v>
      </c>
      <c r="N6463" s="5">
        <v>54.858800000000002</v>
      </c>
    </row>
    <row r="6464" spans="1:16" x14ac:dyDescent="0.2">
      <c r="C6464" s="8">
        <v>42987</v>
      </c>
      <c r="D6464" s="5">
        <v>71.97</v>
      </c>
      <c r="M6464" s="8">
        <v>42987</v>
      </c>
      <c r="N6464" s="5">
        <v>54.858800000000002</v>
      </c>
    </row>
    <row r="6465" spans="3:14" x14ac:dyDescent="0.2">
      <c r="C6465" s="8">
        <v>42988</v>
      </c>
      <c r="D6465" s="5">
        <v>93.84</v>
      </c>
      <c r="M6465" s="8">
        <v>42988</v>
      </c>
      <c r="N6465" s="5">
        <v>54.858800000000002</v>
      </c>
    </row>
    <row r="6466" spans="3:14" x14ac:dyDescent="0.2">
      <c r="C6466" s="8">
        <v>42989</v>
      </c>
      <c r="D6466" s="5">
        <v>94.13</v>
      </c>
      <c r="M6466" s="8">
        <v>42989</v>
      </c>
      <c r="N6466" s="5">
        <v>51.882300000000001</v>
      </c>
    </row>
    <row r="6467" spans="3:14" x14ac:dyDescent="0.2">
      <c r="C6467" s="8">
        <v>42990</v>
      </c>
      <c r="D6467" s="5">
        <v>59.02</v>
      </c>
      <c r="M6467" s="8">
        <v>42990</v>
      </c>
      <c r="N6467" s="5">
        <v>51.645299999999999</v>
      </c>
    </row>
    <row r="6468" spans="3:14" x14ac:dyDescent="0.2">
      <c r="C6468" s="8">
        <v>42991</v>
      </c>
      <c r="D6468" s="5">
        <v>71.31</v>
      </c>
      <c r="M6468" s="8">
        <v>42991</v>
      </c>
      <c r="N6468" s="5">
        <v>51.370899999999999</v>
      </c>
    </row>
    <row r="6469" spans="3:14" x14ac:dyDescent="0.2">
      <c r="C6469" s="8">
        <v>42992</v>
      </c>
      <c r="D6469" s="5">
        <v>120.33</v>
      </c>
      <c r="M6469" s="8">
        <v>42992</v>
      </c>
      <c r="N6469" s="5">
        <v>50.728900000000003</v>
      </c>
    </row>
    <row r="6470" spans="3:14" x14ac:dyDescent="0.2">
      <c r="C6470" s="8">
        <v>42993</v>
      </c>
      <c r="D6470" s="5">
        <v>72.36</v>
      </c>
      <c r="M6470" s="8">
        <v>42993</v>
      </c>
      <c r="N6470" s="5">
        <v>50.633200000000002</v>
      </c>
    </row>
    <row r="6471" spans="3:14" x14ac:dyDescent="0.2">
      <c r="C6471" s="8">
        <v>42994</v>
      </c>
      <c r="D6471" s="5">
        <v>46.38</v>
      </c>
      <c r="M6471" s="8">
        <v>42994</v>
      </c>
      <c r="N6471" s="5">
        <v>50.633200000000002</v>
      </c>
    </row>
    <row r="6472" spans="3:14" x14ac:dyDescent="0.2">
      <c r="C6472" s="8">
        <v>42995</v>
      </c>
      <c r="D6472" s="5">
        <v>121.57</v>
      </c>
      <c r="M6472" s="8">
        <v>42995</v>
      </c>
      <c r="N6472" s="5">
        <v>50.633200000000002</v>
      </c>
    </row>
    <row r="6473" spans="3:14" x14ac:dyDescent="0.2">
      <c r="C6473" s="8">
        <v>42996</v>
      </c>
      <c r="D6473" s="5">
        <v>68.55</v>
      </c>
      <c r="M6473" s="8">
        <v>42996</v>
      </c>
      <c r="N6473" s="5">
        <v>50.162700000000001</v>
      </c>
    </row>
    <row r="6474" spans="3:14" x14ac:dyDescent="0.2">
      <c r="C6474" s="8">
        <v>42997</v>
      </c>
      <c r="D6474" s="5">
        <v>58.25</v>
      </c>
      <c r="M6474" s="8">
        <v>42997</v>
      </c>
      <c r="N6474" s="5">
        <v>49.860500000000002</v>
      </c>
    </row>
    <row r="6475" spans="3:14" x14ac:dyDescent="0.2">
      <c r="C6475" s="8">
        <v>42998</v>
      </c>
      <c r="D6475" s="5">
        <v>52.37</v>
      </c>
      <c r="M6475" s="8">
        <v>42998</v>
      </c>
      <c r="N6475" s="5">
        <v>49.153799999999997</v>
      </c>
    </row>
    <row r="6476" spans="3:14" x14ac:dyDescent="0.2">
      <c r="C6476" s="8">
        <v>42999</v>
      </c>
      <c r="D6476" s="5">
        <v>55.35</v>
      </c>
      <c r="M6476" s="8">
        <v>42999</v>
      </c>
      <c r="N6476" s="5">
        <v>48.312199999999997</v>
      </c>
    </row>
    <row r="6477" spans="3:14" x14ac:dyDescent="0.2">
      <c r="C6477" s="8">
        <v>43000</v>
      </c>
      <c r="D6477" s="5">
        <v>63.09</v>
      </c>
      <c r="M6477" s="8">
        <v>43000</v>
      </c>
      <c r="N6477" s="5">
        <v>50.516399999999997</v>
      </c>
    </row>
    <row r="6478" spans="3:14" x14ac:dyDescent="0.2">
      <c r="C6478" s="8">
        <v>43001</v>
      </c>
      <c r="D6478" s="5">
        <v>77.2</v>
      </c>
      <c r="M6478" s="8">
        <v>43001</v>
      </c>
      <c r="N6478" s="5">
        <v>50.516399999999997</v>
      </c>
    </row>
    <row r="6479" spans="3:14" x14ac:dyDescent="0.2">
      <c r="C6479" s="8">
        <v>43002</v>
      </c>
      <c r="D6479" s="5">
        <v>118.2</v>
      </c>
      <c r="M6479" s="8">
        <v>43002</v>
      </c>
      <c r="N6479" s="5">
        <v>50.516399999999997</v>
      </c>
    </row>
    <row r="6480" spans="3:14" x14ac:dyDescent="0.2">
      <c r="C6480" s="8">
        <v>43003</v>
      </c>
      <c r="D6480" s="5">
        <v>105.42</v>
      </c>
      <c r="M6480" s="8">
        <v>43003</v>
      </c>
      <c r="N6480" s="5">
        <v>51.111899999999999</v>
      </c>
    </row>
    <row r="6481" spans="3:14" x14ac:dyDescent="0.2">
      <c r="C6481" s="8">
        <v>43004</v>
      </c>
      <c r="D6481" s="5">
        <v>58.14</v>
      </c>
      <c r="M6481" s="8">
        <v>43004</v>
      </c>
      <c r="N6481" s="5">
        <v>50.636299999999999</v>
      </c>
    </row>
    <row r="6482" spans="3:14" x14ac:dyDescent="0.2">
      <c r="C6482" s="8">
        <v>43005</v>
      </c>
      <c r="D6482" s="5">
        <v>63.54</v>
      </c>
      <c r="M6482" s="8">
        <v>43005</v>
      </c>
      <c r="N6482" s="5">
        <v>52.077800000000003</v>
      </c>
    </row>
    <row r="6483" spans="3:14" x14ac:dyDescent="0.2">
      <c r="C6483" s="8">
        <v>43006</v>
      </c>
      <c r="D6483" s="5">
        <v>103.05</v>
      </c>
      <c r="M6483" s="8">
        <v>43006</v>
      </c>
      <c r="N6483" s="5">
        <v>51.8596</v>
      </c>
    </row>
    <row r="6484" spans="3:14" x14ac:dyDescent="0.2">
      <c r="C6484" s="8">
        <v>43007</v>
      </c>
      <c r="D6484" s="5">
        <v>107.61</v>
      </c>
      <c r="M6484" s="8">
        <v>43007</v>
      </c>
      <c r="N6484" s="5">
        <v>52.8752</v>
      </c>
    </row>
    <row r="6485" spans="3:14" x14ac:dyDescent="0.2">
      <c r="C6485" s="8">
        <v>43008</v>
      </c>
      <c r="D6485" s="5">
        <v>44.96</v>
      </c>
      <c r="M6485" s="8">
        <v>43008</v>
      </c>
      <c r="N6485" s="5">
        <v>52.8752</v>
      </c>
    </row>
    <row r="6486" spans="3:14" x14ac:dyDescent="0.2">
      <c r="C6486" s="8">
        <v>43009</v>
      </c>
      <c r="D6486" s="5">
        <v>67.150000000000006</v>
      </c>
      <c r="M6486" s="8">
        <v>43009</v>
      </c>
      <c r="N6486" s="5">
        <v>52.8752</v>
      </c>
    </row>
    <row r="6487" spans="3:14" x14ac:dyDescent="0.2">
      <c r="C6487" s="8">
        <v>43010</v>
      </c>
      <c r="D6487" s="5">
        <v>75.31</v>
      </c>
      <c r="M6487" s="8">
        <v>43010</v>
      </c>
      <c r="N6487" s="5">
        <v>54.456899999999997</v>
      </c>
    </row>
    <row r="6488" spans="3:14" x14ac:dyDescent="0.2">
      <c r="C6488" s="8">
        <v>43011</v>
      </c>
      <c r="D6488" s="5">
        <v>52.47</v>
      </c>
      <c r="M6488" s="8">
        <v>43011</v>
      </c>
      <c r="N6488" s="5">
        <v>54.595799999999997</v>
      </c>
    </row>
    <row r="6489" spans="3:14" x14ac:dyDescent="0.2">
      <c r="C6489" s="8">
        <v>43012</v>
      </c>
      <c r="D6489" s="5">
        <v>48.06</v>
      </c>
      <c r="M6489" s="8">
        <v>43012</v>
      </c>
      <c r="N6489" s="5">
        <v>54.492699999999999</v>
      </c>
    </row>
    <row r="6490" spans="3:14" x14ac:dyDescent="0.2">
      <c r="C6490" s="8">
        <v>43013</v>
      </c>
      <c r="D6490" s="5">
        <v>40.99</v>
      </c>
      <c r="M6490" s="8">
        <v>43013</v>
      </c>
      <c r="N6490" s="5">
        <v>55.584000000000003</v>
      </c>
    </row>
    <row r="6491" spans="3:14" x14ac:dyDescent="0.2">
      <c r="C6491" s="8">
        <v>43014</v>
      </c>
      <c r="D6491" s="5">
        <v>85.68</v>
      </c>
      <c r="M6491" s="8">
        <v>43014</v>
      </c>
      <c r="N6491" s="5">
        <v>54.981499999999997</v>
      </c>
    </row>
    <row r="6492" spans="3:14" x14ac:dyDescent="0.2">
      <c r="C6492" s="8">
        <v>43015</v>
      </c>
      <c r="D6492" s="5">
        <v>35.770000000000003</v>
      </c>
      <c r="M6492" s="8">
        <v>43015</v>
      </c>
      <c r="N6492" s="5">
        <v>54.981499999999997</v>
      </c>
    </row>
    <row r="6493" spans="3:14" x14ac:dyDescent="0.2">
      <c r="C6493" s="8">
        <v>43016</v>
      </c>
      <c r="D6493" s="5">
        <v>89.65</v>
      </c>
      <c r="M6493" s="8">
        <v>43016</v>
      </c>
      <c r="N6493" s="5">
        <v>54.981499999999997</v>
      </c>
    </row>
    <row r="6494" spans="3:14" x14ac:dyDescent="0.2">
      <c r="C6494" s="8">
        <v>43017</v>
      </c>
      <c r="D6494" s="5">
        <v>42.94</v>
      </c>
      <c r="M6494" s="8">
        <v>43017</v>
      </c>
      <c r="N6494" s="5">
        <v>54.981499999999997</v>
      </c>
    </row>
    <row r="6495" spans="3:14" x14ac:dyDescent="0.2">
      <c r="C6495" s="8">
        <v>43018</v>
      </c>
      <c r="D6495" s="5">
        <v>74.459999999999994</v>
      </c>
      <c r="M6495" s="8">
        <v>43018</v>
      </c>
      <c r="N6495" s="5">
        <v>53.885399999999997</v>
      </c>
    </row>
    <row r="6496" spans="3:14" x14ac:dyDescent="0.2">
      <c r="C6496" s="8">
        <v>43019</v>
      </c>
      <c r="D6496" s="5">
        <v>60.44</v>
      </c>
      <c r="M6496" s="8">
        <v>43019</v>
      </c>
      <c r="N6496" s="5">
        <v>52.686999999999998</v>
      </c>
    </row>
    <row r="6497" spans="3:14" x14ac:dyDescent="0.2">
      <c r="C6497" s="8">
        <v>43020</v>
      </c>
      <c r="D6497" s="5">
        <v>37.61</v>
      </c>
      <c r="M6497" s="8">
        <v>43020</v>
      </c>
      <c r="N6497" s="5">
        <v>51.822800000000001</v>
      </c>
    </row>
    <row r="6498" spans="3:14" x14ac:dyDescent="0.2">
      <c r="C6498" s="8">
        <v>43021</v>
      </c>
      <c r="D6498" s="5">
        <v>63.88</v>
      </c>
      <c r="M6498" s="8">
        <v>43021</v>
      </c>
      <c r="N6498" s="5">
        <v>50.850900000000003</v>
      </c>
    </row>
    <row r="6499" spans="3:14" x14ac:dyDescent="0.2">
      <c r="C6499" s="8">
        <v>43022</v>
      </c>
      <c r="D6499" s="5">
        <v>61.43</v>
      </c>
      <c r="M6499" s="8">
        <v>43022</v>
      </c>
      <c r="N6499" s="5">
        <v>50.850900000000003</v>
      </c>
    </row>
    <row r="6500" spans="3:14" x14ac:dyDescent="0.2">
      <c r="C6500" s="8">
        <v>43023</v>
      </c>
      <c r="D6500" s="5">
        <v>65.84</v>
      </c>
      <c r="M6500" s="8">
        <v>43023</v>
      </c>
      <c r="N6500" s="5">
        <v>50.850900000000003</v>
      </c>
    </row>
    <row r="6501" spans="3:14" x14ac:dyDescent="0.2">
      <c r="C6501" s="8">
        <v>43024</v>
      </c>
      <c r="D6501" s="5">
        <v>98.42</v>
      </c>
      <c r="M6501" s="8">
        <v>43024</v>
      </c>
      <c r="N6501" s="5">
        <v>49.295499999999997</v>
      </c>
    </row>
    <row r="6502" spans="3:14" x14ac:dyDescent="0.2">
      <c r="C6502" s="8">
        <v>43025</v>
      </c>
      <c r="D6502" s="5">
        <v>49.38</v>
      </c>
      <c r="M6502" s="8">
        <v>43025</v>
      </c>
      <c r="N6502" s="5">
        <v>49.031100000000002</v>
      </c>
    </row>
    <row r="6503" spans="3:14" x14ac:dyDescent="0.2">
      <c r="C6503" s="8">
        <v>43026</v>
      </c>
      <c r="D6503" s="5">
        <v>100.11</v>
      </c>
      <c r="M6503" s="8">
        <v>43026</v>
      </c>
      <c r="N6503" s="5">
        <v>50.288699999999999</v>
      </c>
    </row>
    <row r="6504" spans="3:14" x14ac:dyDescent="0.2">
      <c r="C6504" s="8">
        <v>43027</v>
      </c>
      <c r="D6504" s="5">
        <v>82.48</v>
      </c>
      <c r="M6504" s="8">
        <v>43027</v>
      </c>
      <c r="N6504" s="5">
        <v>51.486800000000002</v>
      </c>
    </row>
    <row r="6505" spans="3:14" x14ac:dyDescent="0.2">
      <c r="C6505" s="8">
        <v>43028</v>
      </c>
      <c r="D6505" s="5">
        <v>62.32</v>
      </c>
      <c r="M6505" s="8">
        <v>43028</v>
      </c>
      <c r="N6505" s="5">
        <v>53.9818</v>
      </c>
    </row>
    <row r="6506" spans="3:14" x14ac:dyDescent="0.2">
      <c r="C6506" s="8">
        <v>43029</v>
      </c>
      <c r="D6506" s="5">
        <v>59.05</v>
      </c>
      <c r="M6506" s="8">
        <v>43029</v>
      </c>
      <c r="N6506" s="5">
        <v>53.9818</v>
      </c>
    </row>
    <row r="6507" spans="3:14" x14ac:dyDescent="0.2">
      <c r="C6507" s="8">
        <v>43030</v>
      </c>
      <c r="D6507" s="5">
        <v>108.51</v>
      </c>
      <c r="M6507" s="8">
        <v>43030</v>
      </c>
      <c r="N6507" s="5">
        <v>53.9818</v>
      </c>
    </row>
    <row r="6508" spans="3:14" x14ac:dyDescent="0.2">
      <c r="C6508" s="8">
        <v>43031</v>
      </c>
      <c r="D6508" s="5">
        <v>136.19999999999999</v>
      </c>
      <c r="M6508" s="8">
        <v>43031</v>
      </c>
      <c r="N6508" s="5">
        <v>54.097299999999997</v>
      </c>
    </row>
    <row r="6509" spans="3:14" x14ac:dyDescent="0.2">
      <c r="C6509" s="8">
        <v>43032</v>
      </c>
      <c r="D6509" s="5">
        <v>37.25</v>
      </c>
      <c r="M6509" s="8">
        <v>43032</v>
      </c>
      <c r="N6509" s="5">
        <v>55.935400000000001</v>
      </c>
    </row>
    <row r="6510" spans="3:14" x14ac:dyDescent="0.2">
      <c r="C6510" s="8">
        <v>43033</v>
      </c>
      <c r="D6510" s="5">
        <v>60.11</v>
      </c>
      <c r="M6510" s="8">
        <v>43033</v>
      </c>
      <c r="N6510" s="5">
        <v>57.357199999999999</v>
      </c>
    </row>
    <row r="6511" spans="3:14" x14ac:dyDescent="0.2">
      <c r="C6511" s="8">
        <v>43034</v>
      </c>
      <c r="D6511" s="5">
        <v>114.37</v>
      </c>
      <c r="M6511" s="8">
        <v>43034</v>
      </c>
      <c r="N6511" s="5">
        <v>57.349200000000003</v>
      </c>
    </row>
    <row r="6512" spans="3:14" x14ac:dyDescent="0.2">
      <c r="C6512" s="8">
        <v>43035</v>
      </c>
      <c r="D6512" s="5">
        <v>87.39</v>
      </c>
      <c r="M6512" s="8">
        <v>43035</v>
      </c>
      <c r="N6512" s="5">
        <v>54.672199999999997</v>
      </c>
    </row>
    <row r="6513" spans="3:14" x14ac:dyDescent="0.2">
      <c r="C6513" s="8">
        <v>43036</v>
      </c>
      <c r="D6513" s="5">
        <v>58.75</v>
      </c>
      <c r="M6513" s="8">
        <v>43036</v>
      </c>
      <c r="N6513" s="5">
        <v>54.672199999999997</v>
      </c>
    </row>
    <row r="6514" spans="3:14" x14ac:dyDescent="0.2">
      <c r="C6514" s="8">
        <v>43037</v>
      </c>
      <c r="D6514" s="5">
        <v>105.5</v>
      </c>
      <c r="M6514" s="8">
        <v>43037</v>
      </c>
      <c r="N6514" s="5">
        <v>54.672199999999997</v>
      </c>
    </row>
    <row r="6515" spans="3:14" x14ac:dyDescent="0.2">
      <c r="C6515" s="8">
        <v>43038</v>
      </c>
      <c r="D6515" s="5">
        <v>64.62</v>
      </c>
      <c r="M6515" s="8">
        <v>43038</v>
      </c>
      <c r="N6515" s="5">
        <v>51.689500000000002</v>
      </c>
    </row>
    <row r="6516" spans="3:14" x14ac:dyDescent="0.2">
      <c r="C6516" s="8">
        <v>43039</v>
      </c>
      <c r="D6516" s="5">
        <v>50.39</v>
      </c>
      <c r="M6516" s="8">
        <v>43039</v>
      </c>
      <c r="N6516" s="5">
        <v>51.148499999999999</v>
      </c>
    </row>
    <row r="6517" spans="3:14" x14ac:dyDescent="0.2">
      <c r="C6517" s="8">
        <v>43040</v>
      </c>
      <c r="D6517" s="5">
        <v>66.7</v>
      </c>
      <c r="M6517" s="8">
        <v>43040</v>
      </c>
      <c r="N6517" s="5">
        <v>49.935099999999998</v>
      </c>
    </row>
    <row r="6518" spans="3:14" x14ac:dyDescent="0.2">
      <c r="C6518" s="8">
        <v>43041</v>
      </c>
      <c r="D6518" s="5">
        <v>85.31</v>
      </c>
      <c r="M6518" s="8">
        <v>43041</v>
      </c>
      <c r="N6518" s="5">
        <v>48.730400000000003</v>
      </c>
    </row>
    <row r="6519" spans="3:14" x14ac:dyDescent="0.2">
      <c r="C6519" s="8">
        <v>43042</v>
      </c>
      <c r="D6519" s="5">
        <v>103.89</v>
      </c>
      <c r="M6519" s="8">
        <v>43042</v>
      </c>
      <c r="N6519" s="5">
        <v>45.83</v>
      </c>
    </row>
    <row r="6520" spans="3:14" x14ac:dyDescent="0.2">
      <c r="C6520" s="8">
        <v>43043</v>
      </c>
      <c r="D6520" s="5">
        <v>63.24</v>
      </c>
      <c r="M6520" s="8">
        <v>43043</v>
      </c>
      <c r="N6520" s="5">
        <v>45.83</v>
      </c>
    </row>
    <row r="6521" spans="3:14" x14ac:dyDescent="0.2">
      <c r="C6521" s="8">
        <v>43044</v>
      </c>
      <c r="D6521" s="5">
        <v>120.72</v>
      </c>
      <c r="M6521" s="8">
        <v>43044</v>
      </c>
      <c r="N6521" s="5">
        <v>45.83</v>
      </c>
    </row>
    <row r="6522" spans="3:14" x14ac:dyDescent="0.2">
      <c r="C6522" s="8">
        <v>43045</v>
      </c>
      <c r="D6522" s="5">
        <v>92.35</v>
      </c>
      <c r="M6522" s="8">
        <v>43045</v>
      </c>
      <c r="N6522" s="5">
        <v>45.046900000000001</v>
      </c>
    </row>
    <row r="6523" spans="3:14" x14ac:dyDescent="0.2">
      <c r="C6523" s="8">
        <v>43046</v>
      </c>
      <c r="D6523" s="5">
        <v>100.93</v>
      </c>
      <c r="M6523" s="8">
        <v>43046</v>
      </c>
      <c r="N6523" s="5">
        <v>44.198599999999999</v>
      </c>
    </row>
    <row r="6524" spans="3:14" x14ac:dyDescent="0.2">
      <c r="C6524" s="8">
        <v>43047</v>
      </c>
      <c r="D6524" s="5">
        <v>67.48</v>
      </c>
      <c r="M6524" s="8">
        <v>43047</v>
      </c>
      <c r="N6524" s="5">
        <v>43.965600000000002</v>
      </c>
    </row>
    <row r="6525" spans="3:14" x14ac:dyDescent="0.2">
      <c r="C6525" s="8">
        <v>43048</v>
      </c>
      <c r="D6525" s="5">
        <v>65.11</v>
      </c>
      <c r="M6525" s="8">
        <v>43048</v>
      </c>
      <c r="N6525" s="5">
        <v>44.990099999999998</v>
      </c>
    </row>
    <row r="6526" spans="3:14" x14ac:dyDescent="0.2">
      <c r="C6526" s="8">
        <v>43049</v>
      </c>
      <c r="D6526" s="5">
        <v>56.77</v>
      </c>
      <c r="M6526" s="8">
        <v>43049</v>
      </c>
      <c r="N6526" s="5">
        <v>47.288800000000002</v>
      </c>
    </row>
    <row r="6527" spans="3:14" x14ac:dyDescent="0.2">
      <c r="C6527" s="8">
        <v>43050</v>
      </c>
      <c r="D6527" s="5">
        <v>61.32</v>
      </c>
      <c r="M6527" s="8">
        <v>43050</v>
      </c>
      <c r="N6527" s="5">
        <v>47.288800000000002</v>
      </c>
    </row>
    <row r="6528" spans="3:14" x14ac:dyDescent="0.2">
      <c r="C6528" s="8">
        <v>43051</v>
      </c>
      <c r="D6528" s="5">
        <v>170.54</v>
      </c>
      <c r="M6528" s="8">
        <v>43051</v>
      </c>
      <c r="N6528" s="5">
        <v>47.288800000000002</v>
      </c>
    </row>
    <row r="6529" spans="3:14" x14ac:dyDescent="0.2">
      <c r="C6529" s="8">
        <v>43052</v>
      </c>
      <c r="D6529" s="5">
        <v>134.97</v>
      </c>
      <c r="M6529" s="8">
        <v>43052</v>
      </c>
      <c r="N6529" s="5">
        <v>46.385300000000001</v>
      </c>
    </row>
    <row r="6530" spans="3:14" x14ac:dyDescent="0.2">
      <c r="C6530" s="8">
        <v>43053</v>
      </c>
      <c r="D6530" s="5">
        <v>107.88</v>
      </c>
      <c r="M6530" s="8">
        <v>43053</v>
      </c>
      <c r="N6530" s="5">
        <v>47.7729</v>
      </c>
    </row>
    <row r="6531" spans="3:14" x14ac:dyDescent="0.2">
      <c r="C6531" s="8">
        <v>43054</v>
      </c>
      <c r="D6531" s="5">
        <v>58.1</v>
      </c>
      <c r="M6531" s="8">
        <v>43054</v>
      </c>
      <c r="N6531" s="5">
        <v>47.997799999999998</v>
      </c>
    </row>
    <row r="6532" spans="3:14" x14ac:dyDescent="0.2">
      <c r="C6532" s="8">
        <v>43055</v>
      </c>
      <c r="D6532" s="5">
        <v>83.79</v>
      </c>
      <c r="M6532" s="8">
        <v>43055</v>
      </c>
      <c r="N6532" s="5">
        <v>47.742100000000001</v>
      </c>
    </row>
    <row r="6533" spans="3:14" x14ac:dyDescent="0.2">
      <c r="C6533" s="8">
        <v>43056</v>
      </c>
      <c r="D6533" s="5">
        <v>98.62</v>
      </c>
      <c r="M6533" s="8">
        <v>43056</v>
      </c>
      <c r="N6533" s="5">
        <v>49.087899999999998</v>
      </c>
    </row>
    <row r="6534" spans="3:14" x14ac:dyDescent="0.2">
      <c r="C6534" s="8">
        <v>43057</v>
      </c>
      <c r="D6534" s="5">
        <v>52.98</v>
      </c>
      <c r="M6534" s="8">
        <v>43057</v>
      </c>
      <c r="N6534" s="5">
        <v>49.087899999999998</v>
      </c>
    </row>
    <row r="6535" spans="3:14" x14ac:dyDescent="0.2">
      <c r="C6535" s="8">
        <v>43058</v>
      </c>
      <c r="D6535" s="5">
        <v>119.38</v>
      </c>
      <c r="M6535" s="8">
        <v>43058</v>
      </c>
      <c r="N6535" s="5">
        <v>49.087899999999998</v>
      </c>
    </row>
    <row r="6536" spans="3:14" x14ac:dyDescent="0.2">
      <c r="C6536" s="8">
        <v>43059</v>
      </c>
      <c r="D6536" s="5">
        <v>79.5</v>
      </c>
      <c r="M6536" s="8">
        <v>43059</v>
      </c>
      <c r="N6536" s="5">
        <v>48.097000000000001</v>
      </c>
    </row>
    <row r="6537" spans="3:14" x14ac:dyDescent="0.2">
      <c r="C6537" s="8">
        <v>43060</v>
      </c>
      <c r="D6537" s="5">
        <v>199.49</v>
      </c>
      <c r="M6537" s="8">
        <v>43060</v>
      </c>
      <c r="N6537" s="5">
        <v>48.089500000000001</v>
      </c>
    </row>
    <row r="6538" spans="3:14" x14ac:dyDescent="0.2">
      <c r="C6538" s="8">
        <v>43061</v>
      </c>
      <c r="D6538" s="5">
        <v>52.93</v>
      </c>
      <c r="M6538" s="8">
        <v>43061</v>
      </c>
      <c r="N6538" s="5">
        <v>46.875399999999999</v>
      </c>
    </row>
    <row r="6539" spans="3:14" x14ac:dyDescent="0.2">
      <c r="C6539" s="8">
        <v>43062</v>
      </c>
      <c r="D6539" s="5">
        <v>61.97</v>
      </c>
      <c r="M6539" s="8">
        <v>43062</v>
      </c>
      <c r="N6539" s="5">
        <v>46.875399999999999</v>
      </c>
    </row>
    <row r="6540" spans="3:14" x14ac:dyDescent="0.2">
      <c r="C6540" s="8">
        <v>43063</v>
      </c>
      <c r="D6540" s="5">
        <v>34.880000000000003</v>
      </c>
      <c r="M6540" s="8">
        <v>43063</v>
      </c>
      <c r="N6540" s="5">
        <v>46.160699999999999</v>
      </c>
    </row>
    <row r="6541" spans="3:14" x14ac:dyDescent="0.2">
      <c r="C6541" s="8">
        <v>43064</v>
      </c>
      <c r="D6541" s="5">
        <v>48.73</v>
      </c>
      <c r="M6541" s="8">
        <v>43064</v>
      </c>
      <c r="N6541" s="5">
        <v>46.160699999999999</v>
      </c>
    </row>
    <row r="6542" spans="3:14" x14ac:dyDescent="0.2">
      <c r="C6542" s="8">
        <v>43065</v>
      </c>
      <c r="D6542" s="5">
        <v>105.07</v>
      </c>
      <c r="M6542" s="8">
        <v>43065</v>
      </c>
      <c r="N6542" s="5">
        <v>46.160699999999999</v>
      </c>
    </row>
    <row r="6543" spans="3:14" x14ac:dyDescent="0.2">
      <c r="C6543" s="8">
        <v>43066</v>
      </c>
      <c r="D6543" s="5">
        <v>31.11</v>
      </c>
      <c r="M6543" s="8">
        <v>43066</v>
      </c>
      <c r="N6543" s="5">
        <v>45.292200000000001</v>
      </c>
    </row>
    <row r="6544" spans="3:14" x14ac:dyDescent="0.2">
      <c r="C6544" s="8">
        <v>43067</v>
      </c>
      <c r="D6544" s="5">
        <v>206.63</v>
      </c>
      <c r="M6544" s="8">
        <v>43067</v>
      </c>
      <c r="N6544" s="5">
        <v>44.932099999999998</v>
      </c>
    </row>
    <row r="6545" spans="3:14" x14ac:dyDescent="0.2">
      <c r="C6545" s="8">
        <v>43068</v>
      </c>
      <c r="D6545" s="5">
        <v>103.98</v>
      </c>
      <c r="M6545" s="8">
        <v>43068</v>
      </c>
      <c r="N6545" s="5">
        <v>45.535499999999999</v>
      </c>
    </row>
    <row r="6546" spans="3:14" x14ac:dyDescent="0.2">
      <c r="C6546" s="8">
        <v>43069</v>
      </c>
      <c r="D6546" s="5">
        <v>101.48</v>
      </c>
      <c r="M6546" s="8">
        <v>43069</v>
      </c>
      <c r="N6546" s="5">
        <v>46.827100000000002</v>
      </c>
    </row>
    <row r="6547" spans="3:14" x14ac:dyDescent="0.2">
      <c r="C6547" s="8">
        <v>43070</v>
      </c>
      <c r="D6547" s="5">
        <v>86.95</v>
      </c>
      <c r="M6547" s="8">
        <v>43070</v>
      </c>
      <c r="N6547" s="5">
        <v>50.170400000000001</v>
      </c>
    </row>
    <row r="6548" spans="3:14" x14ac:dyDescent="0.2">
      <c r="C6548" s="8">
        <v>43071</v>
      </c>
      <c r="D6548" s="5">
        <v>93.82</v>
      </c>
      <c r="M6548" s="8">
        <v>43071</v>
      </c>
      <c r="N6548" s="5">
        <v>50.170400000000001</v>
      </c>
    </row>
    <row r="6549" spans="3:14" x14ac:dyDescent="0.2">
      <c r="C6549" s="8">
        <v>43072</v>
      </c>
      <c r="D6549" s="5">
        <v>87.52</v>
      </c>
      <c r="M6549" s="8">
        <v>43072</v>
      </c>
      <c r="N6549" s="5">
        <v>50.170400000000001</v>
      </c>
    </row>
    <row r="6550" spans="3:14" x14ac:dyDescent="0.2">
      <c r="C6550" s="8">
        <v>43073</v>
      </c>
      <c r="D6550" s="5">
        <v>101.07</v>
      </c>
      <c r="M6550" s="8">
        <v>43073</v>
      </c>
      <c r="N6550" s="5">
        <v>48.761299999999999</v>
      </c>
    </row>
    <row r="6551" spans="3:14" x14ac:dyDescent="0.2">
      <c r="C6551" s="8">
        <v>43074</v>
      </c>
      <c r="D6551" s="5">
        <v>95.44</v>
      </c>
      <c r="M6551" s="8">
        <v>43074</v>
      </c>
      <c r="N6551" s="5">
        <v>49.237299999999998</v>
      </c>
    </row>
    <row r="6552" spans="3:14" x14ac:dyDescent="0.2">
      <c r="C6552" s="8">
        <v>43075</v>
      </c>
      <c r="D6552" s="5">
        <v>57.79</v>
      </c>
      <c r="M6552" s="8">
        <v>43075</v>
      </c>
      <c r="N6552" s="5">
        <v>49.321800000000003</v>
      </c>
    </row>
    <row r="6553" spans="3:14" x14ac:dyDescent="0.2">
      <c r="C6553" s="8">
        <v>43076</v>
      </c>
      <c r="D6553" s="5">
        <v>40.69</v>
      </c>
      <c r="M6553" s="8">
        <v>43076</v>
      </c>
      <c r="N6553" s="5">
        <v>49.235799999999998</v>
      </c>
    </row>
    <row r="6554" spans="3:14" x14ac:dyDescent="0.2">
      <c r="C6554" s="8">
        <v>43077</v>
      </c>
      <c r="D6554" s="5">
        <v>63.52</v>
      </c>
      <c r="M6554" s="8">
        <v>43077</v>
      </c>
      <c r="N6554" s="5">
        <v>47.492199999999997</v>
      </c>
    </row>
    <row r="6555" spans="3:14" x14ac:dyDescent="0.2">
      <c r="C6555" s="8">
        <v>43078</v>
      </c>
      <c r="D6555" s="5">
        <v>129.88999999999999</v>
      </c>
      <c r="M6555" s="8">
        <v>43078</v>
      </c>
      <c r="N6555" s="5">
        <v>47.492199999999997</v>
      </c>
    </row>
    <row r="6556" spans="3:14" x14ac:dyDescent="0.2">
      <c r="C6556" s="8">
        <v>43079</v>
      </c>
      <c r="D6556" s="5">
        <v>87.45</v>
      </c>
      <c r="M6556" s="8">
        <v>43079</v>
      </c>
      <c r="N6556" s="5">
        <v>47.492199999999997</v>
      </c>
    </row>
    <row r="6557" spans="3:14" x14ac:dyDescent="0.2">
      <c r="C6557" s="8">
        <v>43080</v>
      </c>
      <c r="D6557" s="5">
        <v>81.459999999999994</v>
      </c>
      <c r="M6557" s="8">
        <v>43080</v>
      </c>
      <c r="N6557" s="5">
        <v>46.572099999999999</v>
      </c>
    </row>
    <row r="6558" spans="3:14" x14ac:dyDescent="0.2">
      <c r="C6558" s="8">
        <v>43081</v>
      </c>
      <c r="D6558" s="5">
        <v>66.430000000000007</v>
      </c>
      <c r="M6558" s="8">
        <v>43081</v>
      </c>
      <c r="N6558" s="5">
        <v>46.746600000000001</v>
      </c>
    </row>
    <row r="6559" spans="3:14" x14ac:dyDescent="0.2">
      <c r="C6559" s="8">
        <v>43082</v>
      </c>
      <c r="D6559" s="5">
        <v>52.01</v>
      </c>
      <c r="M6559" s="8">
        <v>43082</v>
      </c>
      <c r="N6559" s="5">
        <v>45.034799999999997</v>
      </c>
    </row>
    <row r="6560" spans="3:14" x14ac:dyDescent="0.2">
      <c r="C6560" s="8">
        <v>43083</v>
      </c>
      <c r="D6560" s="5">
        <v>32.590000000000003</v>
      </c>
      <c r="M6560" s="8">
        <v>43083</v>
      </c>
      <c r="N6560" s="5">
        <v>44.835700000000003</v>
      </c>
    </row>
    <row r="6561" spans="3:14" x14ac:dyDescent="0.2">
      <c r="C6561" s="8">
        <v>43084</v>
      </c>
      <c r="D6561" s="5">
        <v>104.84</v>
      </c>
      <c r="M6561" s="8">
        <v>43084</v>
      </c>
      <c r="N6561" s="5">
        <v>46.433799999999998</v>
      </c>
    </row>
    <row r="6562" spans="3:14" x14ac:dyDescent="0.2">
      <c r="C6562" s="8">
        <v>43085</v>
      </c>
      <c r="D6562" s="5">
        <v>95.65</v>
      </c>
      <c r="M6562" s="8">
        <v>43085</v>
      </c>
      <c r="N6562" s="5">
        <v>46.433799999999998</v>
      </c>
    </row>
    <row r="6563" spans="3:14" x14ac:dyDescent="0.2">
      <c r="C6563" s="8">
        <v>43086</v>
      </c>
      <c r="D6563" s="5">
        <v>141.38</v>
      </c>
      <c r="M6563" s="8">
        <v>43086</v>
      </c>
      <c r="N6563" s="5">
        <v>46.433799999999998</v>
      </c>
    </row>
    <row r="6564" spans="3:14" x14ac:dyDescent="0.2">
      <c r="C6564" s="8">
        <v>43087</v>
      </c>
      <c r="D6564" s="5">
        <v>94.77</v>
      </c>
      <c r="M6564" s="8">
        <v>43087</v>
      </c>
      <c r="N6564" s="5">
        <v>46.727499999999999</v>
      </c>
    </row>
    <row r="6565" spans="3:14" x14ac:dyDescent="0.2">
      <c r="C6565" s="8">
        <v>43088</v>
      </c>
      <c r="D6565" s="5">
        <v>82.4</v>
      </c>
      <c r="M6565" s="8">
        <v>43088</v>
      </c>
      <c r="N6565" s="5">
        <v>48.957700000000003</v>
      </c>
    </row>
    <row r="6566" spans="3:14" x14ac:dyDescent="0.2">
      <c r="C6566" s="8">
        <v>43089</v>
      </c>
      <c r="D6566" s="5">
        <v>57.2</v>
      </c>
      <c r="M6566" s="8">
        <v>43089</v>
      </c>
      <c r="N6566" s="5">
        <v>49.953899999999997</v>
      </c>
    </row>
    <row r="6567" spans="3:14" x14ac:dyDescent="0.2">
      <c r="C6567" s="8">
        <v>43090</v>
      </c>
      <c r="D6567" s="5">
        <v>92.94</v>
      </c>
      <c r="M6567" s="8">
        <v>43090</v>
      </c>
      <c r="N6567" s="5">
        <v>51.603499999999997</v>
      </c>
    </row>
    <row r="6568" spans="3:14" x14ac:dyDescent="0.2">
      <c r="C6568" s="8">
        <v>43091</v>
      </c>
      <c r="D6568" s="5">
        <v>72.69</v>
      </c>
      <c r="M6568" s="8">
        <v>43091</v>
      </c>
      <c r="N6568" s="5">
        <v>50.380299999999998</v>
      </c>
    </row>
    <row r="6569" spans="3:14" x14ac:dyDescent="0.2">
      <c r="C6569" s="8">
        <v>43092</v>
      </c>
      <c r="D6569" s="5">
        <v>133.94</v>
      </c>
      <c r="M6569" s="8">
        <v>43092</v>
      </c>
      <c r="N6569" s="5">
        <v>50.380299999999998</v>
      </c>
    </row>
    <row r="6570" spans="3:14" x14ac:dyDescent="0.2">
      <c r="C6570" s="8">
        <v>43093</v>
      </c>
      <c r="D6570" s="5">
        <v>158.85</v>
      </c>
      <c r="M6570" s="8">
        <v>43093</v>
      </c>
      <c r="N6570" s="5">
        <v>50.380299999999998</v>
      </c>
    </row>
    <row r="6571" spans="3:14" x14ac:dyDescent="0.2">
      <c r="C6571" s="8">
        <v>43094</v>
      </c>
      <c r="D6571" s="5">
        <v>101.81</v>
      </c>
      <c r="M6571" s="8">
        <v>43094</v>
      </c>
      <c r="N6571" s="5">
        <v>50.380299999999998</v>
      </c>
    </row>
    <row r="6572" spans="3:14" x14ac:dyDescent="0.2">
      <c r="C6572" s="8">
        <v>43095</v>
      </c>
      <c r="D6572" s="5">
        <v>106.31</v>
      </c>
      <c r="M6572" s="8">
        <v>43095</v>
      </c>
      <c r="N6572" s="5">
        <v>48.820900000000002</v>
      </c>
    </row>
    <row r="6573" spans="3:14" x14ac:dyDescent="0.2">
      <c r="C6573" s="8">
        <v>43096</v>
      </c>
      <c r="D6573" s="5">
        <v>58.44</v>
      </c>
      <c r="M6573" s="8">
        <v>43096</v>
      </c>
      <c r="N6573" s="5">
        <v>47.73</v>
      </c>
    </row>
    <row r="6574" spans="3:14" x14ac:dyDescent="0.2">
      <c r="C6574" s="8">
        <v>43097</v>
      </c>
      <c r="D6574" s="5">
        <v>63.24</v>
      </c>
      <c r="M6574" s="8">
        <v>43097</v>
      </c>
      <c r="N6574" s="5">
        <v>46.193800000000003</v>
      </c>
    </row>
    <row r="6575" spans="3:14" x14ac:dyDescent="0.2">
      <c r="C6575" s="8">
        <v>43098</v>
      </c>
      <c r="D6575" s="5">
        <v>146.43</v>
      </c>
      <c r="M6575" s="8">
        <v>43098</v>
      </c>
      <c r="N6575" s="5">
        <v>46.596200000000003</v>
      </c>
    </row>
    <row r="6576" spans="3:14" x14ac:dyDescent="0.2">
      <c r="C6576" s="8">
        <v>43099</v>
      </c>
      <c r="D6576" s="5">
        <v>45.33</v>
      </c>
      <c r="M6576" s="8">
        <v>43099</v>
      </c>
      <c r="N6576" s="5">
        <v>46.596200000000003</v>
      </c>
    </row>
    <row r="6577" spans="3:14" x14ac:dyDescent="0.2">
      <c r="C6577" s="8">
        <v>43100</v>
      </c>
      <c r="D6577" s="5">
        <v>174.9</v>
      </c>
      <c r="M6577" s="8">
        <v>43100</v>
      </c>
      <c r="N6577" s="5">
        <v>46.596200000000003</v>
      </c>
    </row>
    <row r="6578" spans="3:14" x14ac:dyDescent="0.2">
      <c r="C6578" s="8">
        <v>43101</v>
      </c>
      <c r="D6578" s="5">
        <v>178.3</v>
      </c>
      <c r="M6578" s="8">
        <v>43101</v>
      </c>
      <c r="N6578" s="5">
        <v>46.596200000000003</v>
      </c>
    </row>
    <row r="6579" spans="3:14" x14ac:dyDescent="0.2">
      <c r="C6579" s="8">
        <v>43102</v>
      </c>
      <c r="D6579" s="5">
        <v>111.2</v>
      </c>
      <c r="M6579" s="8">
        <v>43102</v>
      </c>
      <c r="N6579" s="5">
        <v>49.171999999999997</v>
      </c>
    </row>
    <row r="6580" spans="3:14" x14ac:dyDescent="0.2">
      <c r="C6580" s="8">
        <v>43103</v>
      </c>
      <c r="D6580" s="5">
        <v>52.45</v>
      </c>
      <c r="M6580" s="8">
        <v>43103</v>
      </c>
      <c r="N6580" s="5">
        <v>47.604300000000002</v>
      </c>
    </row>
    <row r="6581" spans="3:14" x14ac:dyDescent="0.2">
      <c r="C6581" s="8">
        <v>43104</v>
      </c>
      <c r="D6581" s="5">
        <v>243.48</v>
      </c>
      <c r="M6581" s="8">
        <v>43104</v>
      </c>
      <c r="N6581" s="5">
        <v>47.381999999999998</v>
      </c>
    </row>
    <row r="6582" spans="3:14" x14ac:dyDescent="0.2">
      <c r="C6582" s="8">
        <v>43105</v>
      </c>
      <c r="D6582" s="5">
        <v>108.68</v>
      </c>
      <c r="M6582" s="8">
        <v>43105</v>
      </c>
      <c r="N6582" s="5">
        <v>46.067700000000002</v>
      </c>
    </row>
    <row r="6583" spans="3:14" x14ac:dyDescent="0.2">
      <c r="C6583" s="8">
        <v>43106</v>
      </c>
      <c r="D6583" s="5">
        <v>83.81</v>
      </c>
      <c r="M6583" s="8">
        <v>43106</v>
      </c>
      <c r="N6583" s="5">
        <v>46.067700000000002</v>
      </c>
    </row>
    <row r="6584" spans="3:14" x14ac:dyDescent="0.2">
      <c r="C6584" s="8">
        <v>43107</v>
      </c>
      <c r="D6584" s="5">
        <v>164.82</v>
      </c>
      <c r="M6584" s="8">
        <v>43107</v>
      </c>
      <c r="N6584" s="5">
        <v>46.067700000000002</v>
      </c>
    </row>
    <row r="6585" spans="3:14" x14ac:dyDescent="0.2">
      <c r="C6585" s="8">
        <v>43108</v>
      </c>
      <c r="D6585" s="5">
        <v>77.28</v>
      </c>
      <c r="M6585" s="8">
        <v>43108</v>
      </c>
      <c r="N6585" s="5">
        <v>45.898800000000001</v>
      </c>
    </row>
    <row r="6586" spans="3:14" x14ac:dyDescent="0.2">
      <c r="C6586" s="8">
        <v>43109</v>
      </c>
      <c r="D6586" s="5">
        <v>157.58000000000001</v>
      </c>
      <c r="M6586" s="8">
        <v>43109</v>
      </c>
      <c r="N6586" s="5">
        <v>47.286099999999998</v>
      </c>
    </row>
    <row r="6587" spans="3:14" x14ac:dyDescent="0.2">
      <c r="C6587" s="8">
        <v>43110</v>
      </c>
      <c r="D6587" s="5">
        <v>89.18</v>
      </c>
      <c r="M6587" s="8">
        <v>43110</v>
      </c>
      <c r="N6587" s="5">
        <v>49.166899999999998</v>
      </c>
    </row>
    <row r="6588" spans="3:14" x14ac:dyDescent="0.2">
      <c r="C6588" s="8">
        <v>43111</v>
      </c>
      <c r="D6588" s="5">
        <v>111.72</v>
      </c>
      <c r="M6588" s="8">
        <v>43111</v>
      </c>
      <c r="N6588" s="5">
        <v>48.190800000000003</v>
      </c>
    </row>
    <row r="6589" spans="3:14" x14ac:dyDescent="0.2">
      <c r="C6589" s="8">
        <v>43112</v>
      </c>
      <c r="D6589" s="5">
        <v>107.69</v>
      </c>
      <c r="M6589" s="8">
        <v>43112</v>
      </c>
      <c r="N6589" s="5">
        <v>47.608600000000003</v>
      </c>
    </row>
    <row r="6590" spans="3:14" x14ac:dyDescent="0.2">
      <c r="C6590" s="8">
        <v>43113</v>
      </c>
      <c r="D6590" s="5">
        <v>171.33</v>
      </c>
      <c r="M6590" s="8">
        <v>43113</v>
      </c>
      <c r="N6590" s="5">
        <v>47.608600000000003</v>
      </c>
    </row>
    <row r="6591" spans="3:14" x14ac:dyDescent="0.2">
      <c r="C6591" s="8">
        <v>43114</v>
      </c>
      <c r="D6591" s="5">
        <v>176.99</v>
      </c>
      <c r="M6591" s="8">
        <v>43114</v>
      </c>
      <c r="N6591" s="5">
        <v>47.608600000000003</v>
      </c>
    </row>
    <row r="6592" spans="3:14" x14ac:dyDescent="0.2">
      <c r="C6592" s="8">
        <v>43115</v>
      </c>
      <c r="D6592" s="5">
        <v>272.42</v>
      </c>
      <c r="M6592" s="8">
        <v>43115</v>
      </c>
      <c r="N6592" s="5">
        <v>47.608600000000003</v>
      </c>
    </row>
    <row r="6593" spans="3:14" x14ac:dyDescent="0.2">
      <c r="C6593" s="8">
        <v>43116</v>
      </c>
      <c r="D6593" s="5">
        <v>61.57</v>
      </c>
      <c r="M6593" s="8">
        <v>43116</v>
      </c>
      <c r="N6593" s="5">
        <v>45.914400000000001</v>
      </c>
    </row>
    <row r="6594" spans="3:14" x14ac:dyDescent="0.2">
      <c r="C6594" s="8">
        <v>43117</v>
      </c>
      <c r="D6594" s="5">
        <v>61.83</v>
      </c>
      <c r="M6594" s="8">
        <v>43117</v>
      </c>
      <c r="N6594" s="5">
        <v>45.882399999999997</v>
      </c>
    </row>
    <row r="6595" spans="3:14" x14ac:dyDescent="0.2">
      <c r="C6595" s="8">
        <v>43118</v>
      </c>
      <c r="D6595" s="5">
        <v>115.86</v>
      </c>
      <c r="M6595" s="8">
        <v>43118</v>
      </c>
      <c r="N6595" s="5">
        <v>48.548999999999999</v>
      </c>
    </row>
    <row r="6596" spans="3:14" x14ac:dyDescent="0.2">
      <c r="C6596" s="8">
        <v>43119</v>
      </c>
      <c r="D6596" s="5">
        <v>88.34</v>
      </c>
      <c r="M6596" s="8">
        <v>43119</v>
      </c>
      <c r="N6596" s="5">
        <v>51.990200000000002</v>
      </c>
    </row>
    <row r="6597" spans="3:14" x14ac:dyDescent="0.2">
      <c r="C6597" s="8">
        <v>43120</v>
      </c>
      <c r="D6597" s="5">
        <v>85.4</v>
      </c>
      <c r="M6597" s="8">
        <v>43120</v>
      </c>
      <c r="N6597" s="5">
        <v>51.990200000000002</v>
      </c>
    </row>
    <row r="6598" spans="3:14" x14ac:dyDescent="0.2">
      <c r="C6598" s="8">
        <v>43121</v>
      </c>
      <c r="D6598" s="5">
        <v>132.01</v>
      </c>
      <c r="M6598" s="8">
        <v>43121</v>
      </c>
      <c r="N6598" s="5">
        <v>51.990200000000002</v>
      </c>
    </row>
    <row r="6599" spans="3:14" x14ac:dyDescent="0.2">
      <c r="C6599" s="8">
        <v>43122</v>
      </c>
      <c r="D6599" s="5">
        <v>110.72</v>
      </c>
      <c r="M6599" s="8">
        <v>43122</v>
      </c>
      <c r="N6599" s="5">
        <v>52.595700000000001</v>
      </c>
    </row>
    <row r="6600" spans="3:14" x14ac:dyDescent="0.2">
      <c r="C6600" s="8">
        <v>43123</v>
      </c>
      <c r="D6600" s="5">
        <v>74.52</v>
      </c>
      <c r="M6600" s="8">
        <v>43123</v>
      </c>
      <c r="N6600" s="5">
        <v>52.548900000000003</v>
      </c>
    </row>
    <row r="6601" spans="3:14" x14ac:dyDescent="0.2">
      <c r="C6601" s="8">
        <v>43124</v>
      </c>
      <c r="D6601" s="5">
        <v>93.27</v>
      </c>
      <c r="M6601" s="8">
        <v>43124</v>
      </c>
      <c r="N6601" s="5">
        <v>54.105499999999999</v>
      </c>
    </row>
    <row r="6602" spans="3:14" x14ac:dyDescent="0.2">
      <c r="C6602" s="8">
        <v>43125</v>
      </c>
      <c r="D6602" s="5">
        <v>77.97</v>
      </c>
      <c r="M6602" s="8">
        <v>43125</v>
      </c>
      <c r="N6602" s="5">
        <v>53.376199999999997</v>
      </c>
    </row>
    <row r="6603" spans="3:14" x14ac:dyDescent="0.2">
      <c r="C6603" s="8">
        <v>43126</v>
      </c>
      <c r="D6603" s="5">
        <v>110</v>
      </c>
      <c r="M6603" s="8">
        <v>43126</v>
      </c>
      <c r="N6603" s="5">
        <v>55.634900000000002</v>
      </c>
    </row>
    <row r="6604" spans="3:14" x14ac:dyDescent="0.2">
      <c r="C6604" s="8">
        <v>43127</v>
      </c>
      <c r="D6604" s="5">
        <v>109.21</v>
      </c>
      <c r="M6604" s="8">
        <v>43127</v>
      </c>
      <c r="N6604" s="5">
        <v>55.634900000000002</v>
      </c>
    </row>
    <row r="6605" spans="3:14" x14ac:dyDescent="0.2">
      <c r="C6605" s="8">
        <v>43128</v>
      </c>
      <c r="D6605" s="5">
        <v>105.65</v>
      </c>
      <c r="M6605" s="8">
        <v>43128</v>
      </c>
      <c r="N6605" s="5">
        <v>55.634900000000002</v>
      </c>
    </row>
    <row r="6606" spans="3:14" x14ac:dyDescent="0.2">
      <c r="C6606" s="8">
        <v>43129</v>
      </c>
      <c r="D6606" s="5">
        <v>85.23</v>
      </c>
      <c r="M6606" s="8">
        <v>43129</v>
      </c>
      <c r="N6606" s="5">
        <v>55.977800000000002</v>
      </c>
    </row>
    <row r="6607" spans="3:14" x14ac:dyDescent="0.2">
      <c r="C6607" s="8">
        <v>43130</v>
      </c>
      <c r="D6607" s="5">
        <v>68.45</v>
      </c>
      <c r="M6607" s="8">
        <v>43130</v>
      </c>
      <c r="N6607" s="5">
        <v>57.276600000000002</v>
      </c>
    </row>
    <row r="6608" spans="3:14" x14ac:dyDescent="0.2">
      <c r="C6608" s="8">
        <v>43131</v>
      </c>
      <c r="D6608" s="5">
        <v>71.84</v>
      </c>
      <c r="M6608" s="8">
        <v>43131</v>
      </c>
      <c r="N6608" s="5">
        <v>57.195700000000002</v>
      </c>
    </row>
    <row r="6609" spans="3:14" x14ac:dyDescent="0.2">
      <c r="C6609" s="8">
        <v>43132</v>
      </c>
      <c r="D6609" s="5">
        <v>49.78</v>
      </c>
      <c r="M6609" s="8">
        <v>43132</v>
      </c>
      <c r="N6609" s="5">
        <v>57.834899999999998</v>
      </c>
    </row>
    <row r="6610" spans="3:14" x14ac:dyDescent="0.2">
      <c r="C6610" s="8">
        <v>43133</v>
      </c>
      <c r="D6610" s="5">
        <v>61.2</v>
      </c>
      <c r="M6610" s="8">
        <v>43133</v>
      </c>
      <c r="N6610" s="5">
        <v>60.3309</v>
      </c>
    </row>
    <row r="6611" spans="3:14" x14ac:dyDescent="0.2">
      <c r="C6611" s="8">
        <v>43134</v>
      </c>
      <c r="D6611" s="5">
        <v>44</v>
      </c>
      <c r="M6611" s="8">
        <v>43134</v>
      </c>
      <c r="N6611" s="5">
        <v>60.3309</v>
      </c>
    </row>
    <row r="6612" spans="3:14" x14ac:dyDescent="0.2">
      <c r="C6612" s="8">
        <v>43135</v>
      </c>
      <c r="D6612" s="5">
        <v>145.1</v>
      </c>
      <c r="M6612" s="8">
        <v>43135</v>
      </c>
      <c r="N6612" s="5">
        <v>60.3309</v>
      </c>
    </row>
    <row r="6613" spans="3:14" x14ac:dyDescent="0.2">
      <c r="C6613" s="8">
        <v>43136</v>
      </c>
      <c r="D6613" s="5">
        <v>145.79</v>
      </c>
      <c r="M6613" s="8">
        <v>43136</v>
      </c>
      <c r="N6613" s="5">
        <v>60.409199999999998</v>
      </c>
    </row>
    <row r="6614" spans="3:14" x14ac:dyDescent="0.2">
      <c r="C6614" s="8">
        <v>43137</v>
      </c>
      <c r="D6614" s="5">
        <v>92.59</v>
      </c>
      <c r="M6614" s="8">
        <v>43137</v>
      </c>
      <c r="N6614" s="5">
        <v>66.071899999999999</v>
      </c>
    </row>
    <row r="6615" spans="3:14" x14ac:dyDescent="0.2">
      <c r="C6615" s="8">
        <v>43138</v>
      </c>
      <c r="D6615" s="5">
        <v>58.29</v>
      </c>
      <c r="M6615" s="8">
        <v>43138</v>
      </c>
      <c r="N6615" s="5">
        <v>62.000999999999998</v>
      </c>
    </row>
    <row r="6616" spans="3:14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3:14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3:14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3:14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3:14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3:14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3:14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3:14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3:14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35.75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64.41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89.65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62.09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66.64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140.36000000000001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598.41999999999996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71.319999999999993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93.44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55.66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105.66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58.09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137.5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56.22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118.29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38.049999999999997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55.57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93.62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62.03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76.95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53.9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107.89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153.57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133.13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71.150000000000006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89.82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89.82</v>
      </c>
      <c r="M9034" s="8">
        <v>45557</v>
      </c>
      <c r="N9034" s="5">
        <v>91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92"/>
  <sheetViews>
    <sheetView topLeftCell="A1245" workbookViewId="0">
      <selection activeCell="E1290" sqref="E1290"/>
    </sheetView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 t="e">
        <f ca="1">_xll.BDH(B2,"PX_LAST","2000-01-01",TODAY()-1,"cols=2;rows=1289")</f>
        <v>#NAME?</v>
      </c>
      <c r="B3" s="5">
        <v>298</v>
      </c>
      <c r="C3" s="8" t="e">
        <f ca="1">_xll.BDH(D2,"PX_LAST","2000-01-01",TODAY()-1,"cols=2;rows=1287")</f>
        <v>#NAME?</v>
      </c>
      <c r="D3" s="5">
        <v>640599</v>
      </c>
      <c r="E3" s="8" t="e">
        <f ca="1">_xll.BDH(F2,"PX_LAST","2000-01-01",TODAY()-1,"cols=2;rows=1290")</f>
        <v>#NAME?</v>
      </c>
      <c r="F3" s="5">
        <v>8775</v>
      </c>
      <c r="G3" s="8" t="e">
        <f ca="1">_xll.BDH(H2,"PX_LAST","2000-01-01",TODAY()-1,"cols=2;rows=1290")</f>
        <v>#NAME?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222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208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205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207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217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213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207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271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372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370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339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388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381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381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360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338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369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315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291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291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261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248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208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228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213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195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225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244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237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230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209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232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222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208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220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215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206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212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213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215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206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224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212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201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215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214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216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213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214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216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217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221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229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216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205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202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187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207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200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208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219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210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211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211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207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203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207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202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199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214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217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215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208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227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221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228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232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216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220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224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209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225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231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255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260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261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238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232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231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240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241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228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213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211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202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213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216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228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213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205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207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213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198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194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221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213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211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200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213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210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212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212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212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222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212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208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232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223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243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239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234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239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223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245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235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250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233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231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219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E1292" s="8">
        <v>45553</v>
      </c>
      <c r="F1292" s="5">
        <v>3313281</v>
      </c>
      <c r="G1292" s="8">
        <v>45553</v>
      </c>
      <c r="H1292" s="5">
        <v>771194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299"/>
  <sheetViews>
    <sheetView topLeftCell="A2" workbookViewId="0">
      <selection activeCell="A25" sqref="A25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 t="e">
        <f ca="1">_xll.BDH(B2,"PX_LAST","2000-01-01",TODAY()-1,"cols=2;rows=296")</f>
        <v>#NAME?</v>
      </c>
      <c r="B3" s="5">
        <v>56.7</v>
      </c>
      <c r="C3" s="8" t="e">
        <f ca="1">_xll.BDH(D2,"PX_LAST","2000-01-01",TODAY()-1,"cols=2;rows=296")</f>
        <v>#NAME?</v>
      </c>
      <c r="D3" s="5">
        <v>60.4</v>
      </c>
      <c r="E3" s="8" t="e">
        <f ca="1">_xll.BDH(F2,"PX_LAST","2000-01-01",TODAY()-1,"cols=2;rows=296")</f>
        <v>#NAME?</v>
      </c>
      <c r="F3" s="5">
        <v>72.400000000000006</v>
      </c>
      <c r="G3" s="8" t="e">
        <f ca="1">_xll.BDH(H2,"PX_LAST","2000-01-01",TODAY()-1,"cols=2;rows=296")</f>
        <v>#NAME?</v>
      </c>
      <c r="H3" s="5">
        <v>56.6</v>
      </c>
      <c r="I3" s="8" t="e">
        <f ca="1">_xll.BDH(J2,"PX_LAST","2000-01-01",TODAY()-1,"cols=2;rows=36")</f>
        <v>#NAME?</v>
      </c>
      <c r="J3" s="5">
        <v>60.7</v>
      </c>
      <c r="K3" s="8" t="e">
        <f ca="1">_xll.BDH(L2,"PX_LAST","2000-01-01",TODAY()-1,"cols=2;rows=36")</f>
        <v>#NAME?</v>
      </c>
      <c r="L3" s="5">
        <v>55</v>
      </c>
      <c r="M3" s="8" t="e">
        <f ca="1">_xll.BDH(N2,"PX_LAST","2000-01-01",TODAY()-1,"cols=2;rows=36")</f>
        <v>#NAME?</v>
      </c>
      <c r="N3" s="5">
        <v>54.9</v>
      </c>
      <c r="O3" s="8" t="e">
        <f ca="1">_xll.BDH(P2,"PX_LAST","2000-01-01",TODAY()-1,"cols=2;rows=296")</f>
        <v>#NAME?</v>
      </c>
      <c r="P3" s="5">
        <v>58.9</v>
      </c>
      <c r="Q3" s="8" t="e">
        <f ca="1">_xll.BDH(R2,"PX_LAST","2000-01-01",TODAY()-1,"cols=2;rows=278")</f>
        <v>#NAME?</v>
      </c>
      <c r="R3" s="5">
        <v>-13.3</v>
      </c>
      <c r="S3" s="8" t="e">
        <f ca="1">_xll.BDH(T2,"PX_LAST","2000-01-01",TODAY()-1,"cols=2;rows=278")</f>
        <v>#NAME?</v>
      </c>
      <c r="T3" s="5">
        <v>-16</v>
      </c>
      <c r="U3" s="8" t="e">
        <f ca="1">_xll.BDH(V2,"PX_LAST","2000-01-01",TODAY()-1,"cols=2;rows=243")</f>
        <v>#NAME?</v>
      </c>
      <c r="V3" s="5">
        <v>47.7</v>
      </c>
      <c r="W3" s="8" t="e">
        <f ca="1">_xll.BDH(X2,"PX_LAST","2000-01-01",TODAY()-1,"cols=2;rows=240")</f>
        <v>#NAME?</v>
      </c>
      <c r="X3" s="5">
        <v>49.2</v>
      </c>
      <c r="Y3" s="8" t="e">
        <f ca="1">_xll.BDH(Z2,"PX_LAST","2000-01-01",TODAY()-1,"cols=2;rows=296")</f>
        <v>#NAME?</v>
      </c>
      <c r="Z3" s="5">
        <v>11.3</v>
      </c>
      <c r="AA3" s="8" t="e">
        <f ca="1">_xll.BDH(AB2,"PX_LAST","2000-01-01",TODAY()-1,"cols=2;rows=296")</f>
        <v>#NAME?</v>
      </c>
      <c r="AB3" s="5">
        <v>10</v>
      </c>
      <c r="AC3" s="8" t="e">
        <f ca="1">_xll.BDH(AD2,"PX_LAST","2000-01-01",TODAY()-1,"cols=2;rows=165")</f>
        <v>#NAME?</v>
      </c>
      <c r="AD3" s="5">
        <v>5</v>
      </c>
      <c r="AE3" s="8" t="e">
        <f ca="1">_xll.BDH(AF2,"PX_LAST","2000-01-01",TODAY()-1,"cols=2;rows=296")</f>
        <v>#NAME?</v>
      </c>
      <c r="AF3" s="5">
        <v>112</v>
      </c>
      <c r="AG3" s="8" t="e">
        <f ca="1">_xll.BDH(AH2,"PX_LAST","2000-01-01",TODAY()-1,"cols=2;rows=296")</f>
        <v>#NAME?</v>
      </c>
      <c r="AH3" s="5">
        <v>144.69999999999999</v>
      </c>
      <c r="AI3" s="8" t="e">
        <f ca="1">_xll.BDH(AJ2,"PX_LAST","2000-01-01",TODAY()-1,"cols=2;rows=296")</f>
        <v>#NAME?</v>
      </c>
      <c r="AJ3" s="5">
        <v>103.4</v>
      </c>
      <c r="AK3" s="8" t="e">
        <f ca="1">_xll.BDH(AL2,"PX_LAST","2000-01-01",TODAY()-1,"cols=2;rows=296")</f>
        <v>#NAME?</v>
      </c>
      <c r="AL3" s="5">
        <v>228</v>
      </c>
      <c r="AM3" s="8" t="e">
        <f ca="1">_xll.BDH(AN2,"PX_LAST","2000-01-01",TODAY()-1,"cols=2;rows=296")</f>
        <v>#NAME?</v>
      </c>
      <c r="AN3" s="5">
        <v>129003</v>
      </c>
      <c r="AO3" s="8" t="e">
        <f ca="1">_xll.BDH(AP2,"PX_LAST","2000-01-01",TODAY()-1,"cols=2;rows=175")</f>
        <v>#NAME?</v>
      </c>
      <c r="AP3" s="5">
        <v>-45</v>
      </c>
      <c r="AQ3" s="8" t="e">
        <f ca="1">_xll.BDH(AR2,"PX_LAST","2000-01-01",TODAY()-1,"cols=2;rows=296")</f>
        <v>#NAME?</v>
      </c>
      <c r="AR3" s="5">
        <v>4</v>
      </c>
      <c r="AS3" s="8" t="e">
        <f ca="1">_xll.BDH(AT2,"PX_LAST","2000-01-01",TODAY()-1,"cols=2;rows=222")</f>
        <v>#NAME?</v>
      </c>
      <c r="AT3" s="5">
        <v>34.200000000000003</v>
      </c>
      <c r="AU3" s="8" t="e">
        <f ca="1">_xll.BDH(AV2,"PX_LAST","2000-01-01",TODAY()-1,"cols=2;rows=295")</f>
        <v>#NAME?</v>
      </c>
      <c r="AV3" s="5">
        <v>-0.6</v>
      </c>
      <c r="AW3" s="8" t="e">
        <f ca="1">_xll.BDH(AX2,"PX_LAST","2000-01-01",TODAY()-1,"cols=2;rows=296")</f>
        <v>#NAME?</v>
      </c>
      <c r="AX3" s="5">
        <v>0</v>
      </c>
      <c r="AY3" s="8" t="e">
        <f ca="1">_xll.BDH(AZ2,"PX_LAST","2000-01-01",TODAY()-1,"cols=2;rows=296")</f>
        <v>#NAME?</v>
      </c>
      <c r="AZ3" s="5">
        <v>-0.08</v>
      </c>
      <c r="BA3" s="8" t="e">
        <f ca="1">_xll.BDH(BB2,"PX_LAST","2000-01-01",TODAY()-1,"cols=2;rows=295")</f>
        <v>#NAME?</v>
      </c>
      <c r="BB3" s="5">
        <v>8925</v>
      </c>
      <c r="BC3" s="8" t="e">
        <f ca="1">_xll.BDH(BD2,"PX_LAST","2000-01-01",TODAY()-1,"cols=2;rows=295")</f>
        <v>#NAME?</v>
      </c>
      <c r="BD3" s="5">
        <v>9</v>
      </c>
      <c r="BE3" s="8" t="e">
        <f ca="1">_xll.BDH(BF2,"PX_LAST","2000-01-01",TODAY()-1,"cols=2;rows=296")</f>
        <v>#NAME?</v>
      </c>
      <c r="BF3" s="5">
        <v>18.3</v>
      </c>
      <c r="BG3" s="8" t="e">
        <f ca="1">_xll.BDH(BH2,"PX_LAST","2000-01-01",TODAY()-1,"cols=2;rows=296")</f>
        <v>#NAME?</v>
      </c>
      <c r="BH3" s="5">
        <v>18.114000000000001</v>
      </c>
      <c r="BI3" s="8" t="e">
        <f ca="1">_xll.BDH(BJ2,"PX_LAST","2000-01-01",TODAY()-1,"cols=2;rows=296")</f>
        <v>#NAME?</v>
      </c>
      <c r="BJ3" s="5">
        <v>8.6</v>
      </c>
      <c r="BK3" s="8" t="e">
        <f ca="1">_xll.BDH(BL2,"PX_LAST","2000-01-01",TODAY()-1,"cols=2;rows=296")</f>
        <v>#NAME?</v>
      </c>
      <c r="BL3" s="5">
        <v>-0.7</v>
      </c>
      <c r="BM3" s="8" t="e">
        <f ca="1">_xll.BDH(BN2,"PX_LAST","2000-01-01",TODAY()-1,"cols=2;rows=295")</f>
        <v>#NAME?</v>
      </c>
      <c r="BN3" s="5">
        <v>12.59</v>
      </c>
      <c r="BO3" s="8" t="e">
        <f ca="1">_xll.BDH(BP2,"PX_LAST","2000-01-01",TODAY()-1,"cols=2;rows=295")</f>
        <v>#NAME?</v>
      </c>
      <c r="BP3" s="5">
        <v>0.9</v>
      </c>
      <c r="BQ3" s="8" t="e">
        <f ca="1">_xll.BDH(BR2,"PX_LAST","2000-01-01",TODAY()-1,"cols=2;rows=296")</f>
        <v>#NAME?</v>
      </c>
      <c r="BR3" s="5">
        <v>1636</v>
      </c>
      <c r="BS3" s="8" t="e">
        <f ca="1">_xll.BDH(BT2,"PX_LAST","2000-01-01",TODAY()-1,"cols=2;rows=296")</f>
        <v>#NAME?</v>
      </c>
      <c r="BT3" s="5">
        <v>1727</v>
      </c>
      <c r="BU3" s="8" t="e">
        <f ca="1">_xll.BDH(BV2,"PX_LAST","2000-01-01",TODAY()-1,"cols=2;rows=296")</f>
        <v>#NAME?</v>
      </c>
      <c r="BV3" s="5">
        <v>2.95</v>
      </c>
      <c r="BW3" s="8" t="e">
        <f ca="1">_xll.BDH(BX2,"PX_LAST","2000-01-01",TODAY()-1,"cols=2;rows=295")</f>
        <v>#NAME?</v>
      </c>
      <c r="BX3" s="5">
        <v>873</v>
      </c>
      <c r="BY3" s="8" t="e">
        <f ca="1">_xll.BDH(BZ2,"PX_LAST","2000-01-01",TODAY()-1,"cols=2;rows=295")</f>
        <v>#NAME?</v>
      </c>
      <c r="BZ3" s="5">
        <v>9.6</v>
      </c>
      <c r="CA3" s="8" t="e">
        <f ca="1">_xll.BDH(CB2,"PX_LAST","2000-01-01",TODAY()-1,"cols=2;rows=295")</f>
        <v>#NAME?</v>
      </c>
      <c r="CB3" s="5">
        <v>19.899999999999999</v>
      </c>
      <c r="CC3" s="8" t="e">
        <f ca="1">_xll.BDH(CD2,"PX_LAST","2000-01-01",TODAY()-1,"cols=2;rows=295")</f>
        <v>#NAME?</v>
      </c>
      <c r="CD3" s="5">
        <v>-27.131</v>
      </c>
      <c r="CE3" s="8" t="e">
        <f ca="1">_xll.BDH(CF2,"PX_LAST","2000-01-01",TODAY()-1,"cols=2;rows=258")</f>
        <v>#NAME?</v>
      </c>
      <c r="CF3" s="5">
        <v>15.2</v>
      </c>
      <c r="CG3" s="8" t="e">
        <f ca="1">_xll.BDH(CH2,"PX_LAST","2000-01-01",TODAY()-1,"cols=2;rows=295")</f>
        <v>#NAME?</v>
      </c>
      <c r="CH3" s="5">
        <v>1.9</v>
      </c>
      <c r="CI3" s="8" t="e">
        <f ca="1">_xll.BDH(CJ2,"PX_LAST","2000-01-01",TODAY()-1,"cols=2;rows=295")</f>
        <v>#NAME?</v>
      </c>
      <c r="CJ3" s="5">
        <v>2.6</v>
      </c>
      <c r="CK3" s="8" t="e">
        <f ca="1">_xll.BDH(CL2,"PX_LAST","2000-01-01",TODAY()-1,"cols=2;rows=297")</f>
        <v>#NAME?</v>
      </c>
      <c r="CL3" s="5">
        <v>4.8</v>
      </c>
      <c r="CM3" s="8" t="e">
        <f ca="1">_xll.BDH(CN2,"PX_LAST","2000-01-01",TODAY()-1,"cols=2;rows=296")</f>
        <v>#NAME?</v>
      </c>
      <c r="CN3" s="5">
        <v>0.3</v>
      </c>
      <c r="CO3" s="8" t="e">
        <f ca="1">_xll.BDH(CP2,"PX_LAST","2000-01-01",TODAY()-1,"cols=2;rows=296")</f>
        <v>#NAME?</v>
      </c>
      <c r="CP3" s="5">
        <v>0.3</v>
      </c>
      <c r="CQ3" s="8" t="e">
        <f ca="1">_xll.BDH(CR2,"PX_LAST","2000-01-01",TODAY()-1,"cols=2;rows=296")</f>
        <v>#NAME?</v>
      </c>
      <c r="CR3" s="5">
        <v>2.7</v>
      </c>
      <c r="CS3" s="8" t="e">
        <f ca="1">_xll.BDH(CT2,"PX_LAST","2000-01-01",TODAY()-1,"cols=2;rows=296")</f>
        <v>#NAME?</v>
      </c>
      <c r="CT3" s="5">
        <v>2</v>
      </c>
      <c r="CU3" s="8" t="e">
        <f ca="1">_xll.BDH(CV2,"PX_LAST","2000-01-01",TODAY()-1,"cols=2;rows=295")</f>
        <v>#NAME?</v>
      </c>
      <c r="CV3" s="5">
        <v>1.53867</v>
      </c>
      <c r="CW3" s="8" t="e">
        <f ca="1">_xll.BDH(CX2,"PX_LAST","2000-01-01",TODAY()-1,"cols=2;rows=166")</f>
        <v>#NAME?</v>
      </c>
      <c r="CX3" s="5">
        <v>2.6</v>
      </c>
      <c r="CY3" s="8" t="e">
        <f ca="1">_xll.BDH(CZ2,"PX_LAST","2000-01-01",TODAY()-1,"cols=2;rows=177")</f>
        <v>#NAME?</v>
      </c>
      <c r="CZ3" s="5">
        <v>0.1</v>
      </c>
      <c r="DA3" s="8" t="e">
        <f ca="1">_xll.BDH(DB2,"PX_LAST","2000-01-01",TODAY()-1,"cols=2;rows=295")</f>
        <v>#NAME?</v>
      </c>
      <c r="DB3" s="5">
        <v>1.2</v>
      </c>
      <c r="DC3" s="8" t="e">
        <f ca="1">_xll.BDH(DD2,"PX_LAST","2000-01-01",TODAY()-1,"cols=2;rows=295")</f>
        <v>#NAME?</v>
      </c>
      <c r="DD3" s="5">
        <v>3.8</v>
      </c>
      <c r="DE3" s="8" t="e">
        <f ca="1">_xll.BDH(DF2,"PX_LAST","2000-01-01",TODAY()-1,"cols=2;rows=295")</f>
        <v>#NAME?</v>
      </c>
      <c r="DF3" s="5">
        <v>0</v>
      </c>
      <c r="DG3" s="8" t="e">
        <f ca="1">_xll.BDH(DH2,"PX_LAST","2000-01-01",TODAY()-1,"cols=2;rows=295")</f>
        <v>#NAME?</v>
      </c>
      <c r="DH3" s="5">
        <v>7.7</v>
      </c>
      <c r="DI3" s="8" t="e">
        <f ca="1">_xll.BDH(DJ2,"PX_LAST","2000-01-01",TODAY()-1,"cols=2;rows=295")</f>
        <v>#NAME?</v>
      </c>
      <c r="DJ3" s="5">
        <v>5.4</v>
      </c>
      <c r="DK3" s="8" t="e">
        <f ca="1">_xll.BDH(DL2,"PX_LAST","2000-01-01",TODAY()-1,"cols=2;rows=295")</f>
        <v>#NAME?</v>
      </c>
      <c r="DL3" s="5">
        <v>4.5</v>
      </c>
      <c r="DM3" s="8" t="e">
        <f ca="1">_xll.BDH(DN2,"PX_LAST","2000-01-01",TODAY()-1,"cols=2;rows=296")</f>
        <v>#NAME?</v>
      </c>
      <c r="DN3" s="5">
        <v>4.9000000000000004</v>
      </c>
      <c r="DO3" s="8" t="e">
        <f ca="1">_xll.BDH(DP2,"PX_LAST","2000-01-01",TODAY()-1,"cols=2;rows=210")</f>
        <v>#NAME?</v>
      </c>
      <c r="DP3" s="5">
        <v>3.4</v>
      </c>
      <c r="DQ3" s="8" t="e">
        <f ca="1">_xll.BDH(DR2,"PX_LAST","2000-01-01",TODAY()-1,"cols=2;rows=234")</f>
        <v>#NAME?</v>
      </c>
      <c r="DR3" s="5">
        <v>9.1999999999999993</v>
      </c>
      <c r="DS3" s="8" t="e">
        <f ca="1">_xll.BDH(DT2,"PX_LAST","2000-01-01",TODAY()-1,"cols=2;rows=296")</f>
        <v>#NAME?</v>
      </c>
      <c r="DT3" s="5">
        <v>24.05</v>
      </c>
      <c r="DU3" s="8" t="e">
        <f ca="1">_xll.BDH(DV2,"PX_LAST","2000-01-01",TODAY()-1,"cols=2;rows=295")</f>
        <v>#NAME?</v>
      </c>
      <c r="DV3" s="5">
        <v>6</v>
      </c>
      <c r="DW3" s="8" t="e">
        <f ca="1">_xll.BDH(DX2,"PX_LAST","2000-01-01",TODAY()-1,"cols=2;rows=295")</f>
        <v>#NAME?</v>
      </c>
      <c r="DX3" s="5">
        <v>2.2000000000000002</v>
      </c>
      <c r="DY3" s="8" t="e">
        <f ca="1">_xll.BDH(DZ2,"PX_LAST","2000-01-01",TODAY()-1,"cols=2;rows=296")</f>
        <v>#NAME?</v>
      </c>
      <c r="DZ3" s="5">
        <v>89</v>
      </c>
      <c r="EA3" s="8" t="e">
        <f ca="1">_xll.BDH(EB2,"PX_LAST","2000-01-01",TODAY()-1,"cols=2;rows=296")</f>
        <v>#NAME?</v>
      </c>
      <c r="EB3" s="5">
        <v>101.3663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44500</v>
      </c>
      <c r="J4" s="5">
        <v>58.4</v>
      </c>
      <c r="K4" s="8">
        <v>44500</v>
      </c>
      <c r="L4" s="5">
        <v>57.6</v>
      </c>
      <c r="M4" s="8">
        <v>44500</v>
      </c>
      <c r="N4" s="5">
        <v>58.7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39.4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111</v>
      </c>
      <c r="AM4" s="8">
        <v>36585</v>
      </c>
      <c r="AN4" s="5">
        <v>129089</v>
      </c>
      <c r="AO4" s="8">
        <v>40268</v>
      </c>
      <c r="AP4" s="5">
        <v>5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</v>
      </c>
      <c r="BK4" s="8">
        <v>36585</v>
      </c>
      <c r="BL4" s="5">
        <v>1.5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3.47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5.8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5.7</v>
      </c>
      <c r="DW4" s="8">
        <v>36585</v>
      </c>
      <c r="DX4" s="5">
        <v>1.1000000000000001</v>
      </c>
      <c r="DY4" s="8">
        <v>36585</v>
      </c>
      <c r="DZ4" s="5">
        <v>88.5</v>
      </c>
      <c r="EA4" s="8">
        <v>36585</v>
      </c>
      <c r="EB4" s="5">
        <v>101.3008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44530</v>
      </c>
      <c r="J5" s="5">
        <v>58.3</v>
      </c>
      <c r="K5" s="8">
        <v>44530</v>
      </c>
      <c r="L5" s="5">
        <v>57.2</v>
      </c>
      <c r="M5" s="8">
        <v>44530</v>
      </c>
      <c r="N5" s="5">
        <v>58</v>
      </c>
      <c r="O5" s="8">
        <v>36616</v>
      </c>
      <c r="P5" s="5">
        <v>56.2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37.200000000000003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484</v>
      </c>
      <c r="AM5" s="8">
        <v>36616</v>
      </c>
      <c r="AN5" s="5">
        <v>129088</v>
      </c>
      <c r="AO5" s="8">
        <v>40298</v>
      </c>
      <c r="AP5" s="5">
        <v>287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9.8000000000000007</v>
      </c>
      <c r="BK5" s="8">
        <v>36616</v>
      </c>
      <c r="BL5" s="5">
        <v>1.2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4.6100000000000003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6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89.4</v>
      </c>
      <c r="EA5" s="8">
        <v>36616</v>
      </c>
      <c r="EB5" s="5">
        <v>101.20440000000001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44561</v>
      </c>
      <c r="J6" s="5">
        <v>57.7</v>
      </c>
      <c r="K6" s="8">
        <v>44561</v>
      </c>
      <c r="L6" s="5">
        <v>57</v>
      </c>
      <c r="M6" s="8">
        <v>44561</v>
      </c>
      <c r="N6" s="5">
        <v>57.6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27.2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95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7.4</v>
      </c>
      <c r="BK6" s="8">
        <v>36646</v>
      </c>
      <c r="BL6" s="5">
        <v>-1.5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5.2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6.8</v>
      </c>
      <c r="DW6" s="8">
        <v>36646</v>
      </c>
      <c r="DX6" s="5">
        <v>1.3</v>
      </c>
      <c r="DY6" s="8">
        <v>36646</v>
      </c>
      <c r="DZ6" s="5">
        <v>89.5</v>
      </c>
      <c r="EA6" s="8">
        <v>36646</v>
      </c>
      <c r="EB6" s="5">
        <v>101.0857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44592</v>
      </c>
      <c r="J7" s="5">
        <v>55.5</v>
      </c>
      <c r="K7" s="8">
        <v>44592</v>
      </c>
      <c r="L7" s="5">
        <v>51.1</v>
      </c>
      <c r="M7" s="8">
        <v>44592</v>
      </c>
      <c r="N7" s="5">
        <v>51.2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24.9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223</v>
      </c>
      <c r="AM7" s="8">
        <v>36677</v>
      </c>
      <c r="AN7" s="5">
        <v>129254</v>
      </c>
      <c r="AO7" s="8">
        <v>40359</v>
      </c>
      <c r="AP7" s="5">
        <v>22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6.5</v>
      </c>
      <c r="BK7" s="8">
        <v>36677</v>
      </c>
      <c r="BL7" s="5">
        <v>0.1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2.91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5.3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3.3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88.7</v>
      </c>
      <c r="EA7" s="8">
        <v>36677</v>
      </c>
      <c r="EB7" s="5">
        <v>100.9393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44620</v>
      </c>
      <c r="J8" s="5">
        <v>57.3</v>
      </c>
      <c r="K8" s="8">
        <v>44620</v>
      </c>
      <c r="L8" s="5">
        <v>55.9</v>
      </c>
      <c r="M8" s="8">
        <v>44620</v>
      </c>
      <c r="N8" s="5">
        <v>56.5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42.8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-46</v>
      </c>
      <c r="AM8" s="8">
        <v>36707</v>
      </c>
      <c r="AN8" s="5">
        <v>129306</v>
      </c>
      <c r="AO8" s="8">
        <v>40390</v>
      </c>
      <c r="AP8" s="5">
        <v>279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2.75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89.1</v>
      </c>
      <c r="EA8" s="8">
        <v>36707</v>
      </c>
      <c r="EB8" s="5">
        <v>100.7743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44651</v>
      </c>
      <c r="J9" s="5">
        <v>58.8</v>
      </c>
      <c r="K9" s="8">
        <v>44651</v>
      </c>
      <c r="L9" s="5">
        <v>57.7</v>
      </c>
      <c r="M9" s="8">
        <v>44651</v>
      </c>
      <c r="N9" s="5">
        <v>58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41.5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168</v>
      </c>
      <c r="AM9" s="8">
        <v>36738</v>
      </c>
      <c r="AN9" s="5">
        <v>129452</v>
      </c>
      <c r="AO9" s="8">
        <v>40421</v>
      </c>
      <c r="AP9" s="5">
        <v>83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5.9</v>
      </c>
      <c r="BK9" s="8">
        <v>36738</v>
      </c>
      <c r="BL9" s="5">
        <v>-0.3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2.4500000000000002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4.9000000000000004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88.7</v>
      </c>
      <c r="EA9" s="8">
        <v>36738</v>
      </c>
      <c r="EB9" s="5">
        <v>100.5913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44681</v>
      </c>
      <c r="J10" s="5">
        <v>59.2</v>
      </c>
      <c r="K10" s="8">
        <v>44681</v>
      </c>
      <c r="L10" s="5">
        <v>56</v>
      </c>
      <c r="M10" s="8">
        <v>44681</v>
      </c>
      <c r="N10" s="5">
        <v>55.6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27.1</v>
      </c>
      <c r="W10" s="8">
        <v>38472</v>
      </c>
      <c r="X10" s="5">
        <v>35.9</v>
      </c>
      <c r="Y10" s="8">
        <v>36769</v>
      </c>
      <c r="Z10" s="5">
        <v>17.100000000000001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3</v>
      </c>
      <c r="AM10" s="8">
        <v>36769</v>
      </c>
      <c r="AN10" s="5">
        <v>129318</v>
      </c>
      <c r="AO10" s="8">
        <v>40451</v>
      </c>
      <c r="AP10" s="5">
        <v>136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4.9000000000000004</v>
      </c>
      <c r="BK10" s="8">
        <v>36769</v>
      </c>
      <c r="BL10" s="5">
        <v>0.1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2.85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4.9000000000000004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3.1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5.8</v>
      </c>
      <c r="DW10" s="8">
        <v>36769</v>
      </c>
      <c r="DX10" s="5">
        <v>0.1</v>
      </c>
      <c r="DY10" s="8">
        <v>36769</v>
      </c>
      <c r="DZ10" s="5">
        <v>88.3</v>
      </c>
      <c r="EA10" s="8">
        <v>36769</v>
      </c>
      <c r="EB10" s="5">
        <v>100.3758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44712</v>
      </c>
      <c r="J11" s="5">
        <v>57</v>
      </c>
      <c r="K11" s="8">
        <v>44712</v>
      </c>
      <c r="L11" s="5">
        <v>53.6</v>
      </c>
      <c r="M11" s="8">
        <v>44712</v>
      </c>
      <c r="N11" s="5">
        <v>53.4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27.1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126</v>
      </c>
      <c r="AM11" s="8">
        <v>36799</v>
      </c>
      <c r="AN11" s="5">
        <v>129391</v>
      </c>
      <c r="AO11" s="8">
        <v>40482</v>
      </c>
      <c r="AP11" s="5">
        <v>39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6.2</v>
      </c>
      <c r="BK11" s="8">
        <v>36799</v>
      </c>
      <c r="BL11" s="5">
        <v>1.7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3.64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88.5</v>
      </c>
      <c r="EA11" s="8">
        <v>36799</v>
      </c>
      <c r="EB11" s="5">
        <v>100.1251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44742</v>
      </c>
      <c r="J12" s="5">
        <v>52.7</v>
      </c>
      <c r="K12" s="8">
        <v>44742</v>
      </c>
      <c r="L12" s="5">
        <v>52.3</v>
      </c>
      <c r="M12" s="8">
        <v>44742</v>
      </c>
      <c r="N12" s="5">
        <v>52.7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29.9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-5</v>
      </c>
      <c r="AM12" s="8">
        <v>36830</v>
      </c>
      <c r="AN12" s="5">
        <v>129895</v>
      </c>
      <c r="AO12" s="8">
        <v>40512</v>
      </c>
      <c r="AP12" s="5">
        <v>240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5.8</v>
      </c>
      <c r="BK12" s="8">
        <v>36830</v>
      </c>
      <c r="BL12" s="5">
        <v>-0.2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2.5099999999999998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5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2.9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</v>
      </c>
      <c r="DW12" s="8">
        <v>36830</v>
      </c>
      <c r="DX12" s="5">
        <v>-0.4</v>
      </c>
      <c r="DY12" s="8">
        <v>36830</v>
      </c>
      <c r="DZ12" s="5">
        <v>87.6</v>
      </c>
      <c r="EA12" s="8">
        <v>36830</v>
      </c>
      <c r="EB12" s="5">
        <v>99.822699999999998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44773</v>
      </c>
      <c r="J13" s="5">
        <v>52.2</v>
      </c>
      <c r="K13" s="8">
        <v>44773</v>
      </c>
      <c r="L13" s="5">
        <v>47.7</v>
      </c>
      <c r="M13" s="8">
        <v>44773</v>
      </c>
      <c r="N13" s="5">
        <v>47.3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7.3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201</v>
      </c>
      <c r="AM13" s="8">
        <v>36860</v>
      </c>
      <c r="AN13" s="5">
        <v>129953</v>
      </c>
      <c r="AO13" s="8">
        <v>40543</v>
      </c>
      <c r="AP13" s="5">
        <v>-96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-0.3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1.22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4.5999999999999996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3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87.1</v>
      </c>
      <c r="EA13" s="8">
        <v>36860</v>
      </c>
      <c r="EB13" s="5">
        <v>99.4786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44804</v>
      </c>
      <c r="J14" s="5">
        <v>51.5</v>
      </c>
      <c r="K14" s="8">
        <v>44804</v>
      </c>
      <c r="L14" s="5">
        <v>44.6</v>
      </c>
      <c r="M14" s="8">
        <v>44804</v>
      </c>
      <c r="N14" s="5">
        <v>43.7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27.5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165</v>
      </c>
      <c r="AM14" s="8">
        <v>36891</v>
      </c>
      <c r="AN14" s="5">
        <v>130513</v>
      </c>
      <c r="AO14" s="8">
        <v>40574</v>
      </c>
      <c r="AP14" s="5">
        <v>316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2.2000000000000002</v>
      </c>
      <c r="BK14" s="8">
        <v>36891</v>
      </c>
      <c r="BL14" s="5">
        <v>-0.1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0.44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2.8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85.8</v>
      </c>
      <c r="EA14" s="8">
        <v>36891</v>
      </c>
      <c r="EB14" s="5">
        <v>99.108400000000003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44834</v>
      </c>
      <c r="J15" s="5">
        <v>52</v>
      </c>
      <c r="K15" s="8">
        <v>44834</v>
      </c>
      <c r="L15" s="5">
        <v>49.5</v>
      </c>
      <c r="M15" s="8">
        <v>44834</v>
      </c>
      <c r="N15" s="5">
        <v>49.3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13.6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-19</v>
      </c>
      <c r="AM15" s="8">
        <v>36922</v>
      </c>
      <c r="AN15" s="5">
        <v>130245</v>
      </c>
      <c r="AO15" s="8">
        <v>40602</v>
      </c>
      <c r="AP15" s="5">
        <v>169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</v>
      </c>
      <c r="BK15" s="8">
        <v>36922</v>
      </c>
      <c r="BL15" s="5">
        <v>1.1000000000000001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-0.72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6.6</v>
      </c>
      <c r="DW15" s="8">
        <v>36922</v>
      </c>
      <c r="DX15" s="5">
        <v>-2.2999999999999998</v>
      </c>
      <c r="DY15" s="8">
        <v>36922</v>
      </c>
      <c r="DZ15" s="5">
        <v>85.1</v>
      </c>
      <c r="EA15" s="8">
        <v>36922</v>
      </c>
      <c r="EB15" s="5">
        <v>98.770700000000005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44865</v>
      </c>
      <c r="J16" s="5">
        <v>50.4</v>
      </c>
      <c r="K16" s="8">
        <v>44865</v>
      </c>
      <c r="L16" s="5">
        <v>48.2</v>
      </c>
      <c r="M16" s="8">
        <v>44865</v>
      </c>
      <c r="N16" s="5">
        <v>47.8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28.4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87</v>
      </c>
      <c r="AM16" s="8">
        <v>36950</v>
      </c>
      <c r="AN16" s="5">
        <v>130317</v>
      </c>
      <c r="AO16" s="8">
        <v>40633</v>
      </c>
      <c r="AP16" s="5">
        <v>334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2.5</v>
      </c>
      <c r="BK16" s="8">
        <v>36950</v>
      </c>
      <c r="BL16" s="5">
        <v>0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-0.68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84.1</v>
      </c>
      <c r="EA16" s="8">
        <v>36950</v>
      </c>
      <c r="EB16" s="5">
        <v>98.512100000000004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44895</v>
      </c>
      <c r="J17" s="5">
        <v>47.7</v>
      </c>
      <c r="K17" s="8">
        <v>44895</v>
      </c>
      <c r="L17" s="5">
        <v>46.4</v>
      </c>
      <c r="M17" s="8">
        <v>44895</v>
      </c>
      <c r="N17" s="5">
        <v>46.2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23.4</v>
      </c>
      <c r="W17" s="8">
        <v>38686</v>
      </c>
      <c r="X17" s="5">
        <v>28</v>
      </c>
      <c r="Y17" s="8">
        <v>36981</v>
      </c>
      <c r="Z17" s="5">
        <v>-20.5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-35</v>
      </c>
      <c r="AM17" s="8">
        <v>36981</v>
      </c>
      <c r="AN17" s="5">
        <v>130245</v>
      </c>
      <c r="AO17" s="8">
        <v>40663</v>
      </c>
      <c r="AP17" s="5">
        <v>292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0.5</v>
      </c>
      <c r="BK17" s="8">
        <v>36981</v>
      </c>
      <c r="BL17" s="5">
        <v>-0.8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-1.1499999999999999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82.7</v>
      </c>
      <c r="EA17" s="8">
        <v>36981</v>
      </c>
      <c r="EB17" s="5">
        <v>98.344899999999996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44926</v>
      </c>
      <c r="J18" s="5">
        <v>46.2</v>
      </c>
      <c r="K18" s="8">
        <v>44926</v>
      </c>
      <c r="L18" s="5">
        <v>45</v>
      </c>
      <c r="M18" s="8">
        <v>44926</v>
      </c>
      <c r="N18" s="5">
        <v>44.7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27.2</v>
      </c>
      <c r="W18" s="8">
        <v>38717</v>
      </c>
      <c r="X18" s="5">
        <v>26.7</v>
      </c>
      <c r="Y18" s="8">
        <v>37011</v>
      </c>
      <c r="Z18" s="5">
        <v>-10.7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-296</v>
      </c>
      <c r="AM18" s="8">
        <v>37011</v>
      </c>
      <c r="AN18" s="5">
        <v>129636</v>
      </c>
      <c r="AO18" s="8">
        <v>40694</v>
      </c>
      <c r="AP18" s="5">
        <v>208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3.6</v>
      </c>
      <c r="BK18" s="8">
        <v>37011</v>
      </c>
      <c r="BL18" s="5">
        <v>1.6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-0.95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81.8</v>
      </c>
      <c r="EA18" s="8">
        <v>37011</v>
      </c>
      <c r="EB18" s="5">
        <v>98.260999999999996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44957</v>
      </c>
      <c r="J19" s="5">
        <v>46.9</v>
      </c>
      <c r="K19" s="8">
        <v>44957</v>
      </c>
      <c r="L19" s="5">
        <v>46.8</v>
      </c>
      <c r="M19" s="8">
        <v>44957</v>
      </c>
      <c r="N19" s="5">
        <v>46.8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20.5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-44</v>
      </c>
      <c r="AM19" s="8">
        <v>37042</v>
      </c>
      <c r="AN19" s="5">
        <v>130005</v>
      </c>
      <c r="AO19" s="8">
        <v>40724</v>
      </c>
      <c r="AP19" s="5">
        <v>319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0.2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-0.81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3.1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82</v>
      </c>
      <c r="EA19" s="8">
        <v>37042</v>
      </c>
      <c r="EB19" s="5">
        <v>98.235100000000003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44985</v>
      </c>
      <c r="J20" s="5">
        <v>47.3</v>
      </c>
      <c r="K20" s="8">
        <v>44985</v>
      </c>
      <c r="L20" s="5">
        <v>50.1</v>
      </c>
      <c r="M20" s="8">
        <v>44985</v>
      </c>
      <c r="N20" s="5">
        <v>50.6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-115</v>
      </c>
      <c r="AM20" s="8">
        <v>37072</v>
      </c>
      <c r="AN20" s="5">
        <v>129666</v>
      </c>
      <c r="AO20" s="8">
        <v>40755</v>
      </c>
      <c r="AP20" s="5">
        <v>229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2.6</v>
      </c>
      <c r="BK20" s="8">
        <v>37072</v>
      </c>
      <c r="BL20" s="5">
        <v>-0.4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-0.47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8.4</v>
      </c>
      <c r="DW20" s="8">
        <v>37072</v>
      </c>
      <c r="DX20" s="5">
        <v>2.1</v>
      </c>
      <c r="DY20" s="8">
        <v>37072</v>
      </c>
      <c r="DZ20" s="5">
        <v>81.5</v>
      </c>
      <c r="EA20" s="8">
        <v>37072</v>
      </c>
      <c r="EB20" s="5">
        <v>98.212599999999995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45016</v>
      </c>
      <c r="J21" s="5">
        <v>49.2</v>
      </c>
      <c r="K21" s="8">
        <v>45016</v>
      </c>
      <c r="L21" s="5">
        <v>52.3</v>
      </c>
      <c r="M21" s="8">
        <v>45016</v>
      </c>
      <c r="N21" s="5">
        <v>52.6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37.799999999999997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-123</v>
      </c>
      <c r="AM21" s="8">
        <v>37103</v>
      </c>
      <c r="AN21" s="5">
        <v>130144</v>
      </c>
      <c r="AO21" s="8">
        <v>40786</v>
      </c>
      <c r="AP21" s="5">
        <v>185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2.5</v>
      </c>
      <c r="BK21" s="8">
        <v>37103</v>
      </c>
      <c r="BL21" s="5">
        <v>-0.3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-0.44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3.2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</v>
      </c>
      <c r="DW21" s="8">
        <v>37103</v>
      </c>
      <c r="DX21" s="5">
        <v>3.2</v>
      </c>
      <c r="DY21" s="8">
        <v>37103</v>
      </c>
      <c r="DZ21" s="5">
        <v>81.2</v>
      </c>
      <c r="EA21" s="8">
        <v>37103</v>
      </c>
      <c r="EB21" s="5">
        <v>98.168800000000005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45046</v>
      </c>
      <c r="J22" s="5">
        <v>50.2</v>
      </c>
      <c r="K22" s="8">
        <v>45046</v>
      </c>
      <c r="L22" s="5">
        <v>53.4</v>
      </c>
      <c r="M22" s="8">
        <v>45046</v>
      </c>
      <c r="N22" s="5">
        <v>53.6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30.9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-149</v>
      </c>
      <c r="AM22" s="8">
        <v>37134</v>
      </c>
      <c r="AN22" s="5">
        <v>129347</v>
      </c>
      <c r="AO22" s="8">
        <v>40816</v>
      </c>
      <c r="AP22" s="5">
        <v>230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3.1</v>
      </c>
      <c r="BK22" s="8">
        <v>37134</v>
      </c>
      <c r="BL22" s="5">
        <v>0.7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-0.11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8.6999999999999993</v>
      </c>
      <c r="DW22" s="8">
        <v>37134</v>
      </c>
      <c r="DX22" s="5">
        <v>4.5</v>
      </c>
      <c r="DY22" s="8">
        <v>37134</v>
      </c>
      <c r="DZ22" s="5">
        <v>81</v>
      </c>
      <c r="EA22" s="8">
        <v>37134</v>
      </c>
      <c r="EB22" s="5">
        <v>98.1066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45077</v>
      </c>
      <c r="J23" s="5">
        <v>48.4</v>
      </c>
      <c r="K23" s="8">
        <v>45077</v>
      </c>
      <c r="L23" s="5">
        <v>54.3</v>
      </c>
      <c r="M23" s="8">
        <v>45077</v>
      </c>
      <c r="N23" s="5">
        <v>54.9</v>
      </c>
      <c r="O23" s="8">
        <v>37164</v>
      </c>
      <c r="P23" s="5">
        <v>47.1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28.6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-259</v>
      </c>
      <c r="AM23" s="8">
        <v>37164</v>
      </c>
      <c r="AN23" s="5">
        <v>129508</v>
      </c>
      <c r="AO23" s="8">
        <v>40847</v>
      </c>
      <c r="AP23" s="5">
        <v>187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-0.5</v>
      </c>
      <c r="BK23" s="8">
        <v>37164</v>
      </c>
      <c r="BL23" s="5">
        <v>-1.9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-1.74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3.6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10.199999999999999</v>
      </c>
      <c r="DW23" s="8">
        <v>37164</v>
      </c>
      <c r="DX23" s="5">
        <v>9.6</v>
      </c>
      <c r="DY23" s="8">
        <v>37164</v>
      </c>
      <c r="DZ23" s="5">
        <v>79.5</v>
      </c>
      <c r="EA23" s="8">
        <v>37164</v>
      </c>
      <c r="EB23" s="5">
        <v>98.066599999999994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45107</v>
      </c>
      <c r="J24" s="5">
        <v>46.3</v>
      </c>
      <c r="K24" s="8">
        <v>45107</v>
      </c>
      <c r="L24" s="5">
        <v>53.2</v>
      </c>
      <c r="M24" s="8">
        <v>45107</v>
      </c>
      <c r="N24" s="5">
        <v>54.4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32.6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-313</v>
      </c>
      <c r="AM24" s="8">
        <v>37195</v>
      </c>
      <c r="AN24" s="5">
        <v>128777</v>
      </c>
      <c r="AO24" s="8">
        <v>40877</v>
      </c>
      <c r="AP24" s="5">
        <v>185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6.4</v>
      </c>
      <c r="BK24" s="8">
        <v>37195</v>
      </c>
      <c r="BL24" s="5">
        <v>6.7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-2.0299999999999998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3.6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</v>
      </c>
      <c r="DW24" s="8">
        <v>37195</v>
      </c>
      <c r="DX24" s="5">
        <v>6.1</v>
      </c>
      <c r="DY24" s="8">
        <v>37195</v>
      </c>
      <c r="DZ24" s="5">
        <v>79</v>
      </c>
      <c r="EA24" s="8">
        <v>37195</v>
      </c>
      <c r="EB24" s="5">
        <v>98.118099999999998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45138</v>
      </c>
      <c r="J25" s="5">
        <v>49</v>
      </c>
      <c r="K25" s="8">
        <v>45138</v>
      </c>
      <c r="L25" s="5">
        <v>52</v>
      </c>
      <c r="M25" s="8">
        <v>45138</v>
      </c>
      <c r="N25" s="5">
        <v>52.3</v>
      </c>
      <c r="O25" s="8">
        <v>37225</v>
      </c>
      <c r="P25" s="5">
        <v>42.5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25.7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-311</v>
      </c>
      <c r="AM25" s="8">
        <v>37225</v>
      </c>
      <c r="AN25" s="5">
        <v>128774</v>
      </c>
      <c r="AO25" s="8">
        <v>40908</v>
      </c>
      <c r="AP25" s="5">
        <v>105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</v>
      </c>
      <c r="BK25" s="8">
        <v>37225</v>
      </c>
      <c r="BL25" s="5">
        <v>-2.5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-0.51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79.400000000000006</v>
      </c>
      <c r="EA25" s="8">
        <v>37225</v>
      </c>
      <c r="EB25" s="5">
        <v>98.287300000000002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45169</v>
      </c>
      <c r="J26" s="5">
        <v>47.9</v>
      </c>
      <c r="K26" s="8">
        <v>45169</v>
      </c>
      <c r="L26" s="5">
        <v>50.2</v>
      </c>
      <c r="M26" s="8">
        <v>45169</v>
      </c>
      <c r="N26" s="5">
        <v>50.5</v>
      </c>
      <c r="O26" s="8">
        <v>37256</v>
      </c>
      <c r="P26" s="5">
        <v>42.8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19.8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-157</v>
      </c>
      <c r="AM26" s="8">
        <v>37256</v>
      </c>
      <c r="AN26" s="5">
        <v>128874</v>
      </c>
      <c r="AO26" s="8">
        <v>40939</v>
      </c>
      <c r="AP26" s="5">
        <v>201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2.9</v>
      </c>
      <c r="BK26" s="8">
        <v>37256</v>
      </c>
      <c r="BL26" s="5">
        <v>-1.2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0.97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3.4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10.3</v>
      </c>
      <c r="DW26" s="8">
        <v>37256</v>
      </c>
      <c r="DX26" s="5">
        <v>8.6999999999999993</v>
      </c>
      <c r="DY26" s="8">
        <v>37256</v>
      </c>
      <c r="DZ26" s="5">
        <v>79.8</v>
      </c>
      <c r="EA26" s="8">
        <v>37256</v>
      </c>
      <c r="EB26" s="5">
        <v>98.552899999999994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45199</v>
      </c>
      <c r="J27" s="5">
        <v>49.8</v>
      </c>
      <c r="K27" s="8">
        <v>45199</v>
      </c>
      <c r="L27" s="5">
        <v>50.2</v>
      </c>
      <c r="M27" s="8">
        <v>45199</v>
      </c>
      <c r="N27" s="5">
        <v>50.1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14.7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-131</v>
      </c>
      <c r="AM27" s="8">
        <v>37287</v>
      </c>
      <c r="AN27" s="5">
        <v>128747</v>
      </c>
      <c r="AO27" s="8">
        <v>40968</v>
      </c>
      <c r="AP27" s="5">
        <v>271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1.7</v>
      </c>
      <c r="BK27" s="8">
        <v>37287</v>
      </c>
      <c r="BL27" s="5">
        <v>-0.1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2.3199999999999998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</v>
      </c>
      <c r="DW27" s="8">
        <v>37287</v>
      </c>
      <c r="DX27" s="5">
        <v>8.6</v>
      </c>
      <c r="DY27" s="8">
        <v>37287</v>
      </c>
      <c r="DZ27" s="5">
        <v>79.8</v>
      </c>
      <c r="EA27" s="8">
        <v>37287</v>
      </c>
      <c r="EB27" s="5">
        <v>98.860600000000005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45230</v>
      </c>
      <c r="J28" s="5">
        <v>50</v>
      </c>
      <c r="K28" s="8">
        <v>45230</v>
      </c>
      <c r="L28" s="5">
        <v>50.7</v>
      </c>
      <c r="M28" s="8">
        <v>45230</v>
      </c>
      <c r="N28" s="5">
        <v>50.6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11.4</v>
      </c>
      <c r="W28" s="8">
        <v>39021</v>
      </c>
      <c r="X28" s="5">
        <v>18.2</v>
      </c>
      <c r="Y28" s="8">
        <v>37315</v>
      </c>
      <c r="Z28" s="5">
        <v>11.1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-121</v>
      </c>
      <c r="AM28" s="8">
        <v>37315</v>
      </c>
      <c r="AN28" s="5">
        <v>129762</v>
      </c>
      <c r="AO28" s="8">
        <v>40999</v>
      </c>
      <c r="AP28" s="5">
        <v>283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0.5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4.1399999999999997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3.3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80.400000000000006</v>
      </c>
      <c r="EA28" s="8">
        <v>37315</v>
      </c>
      <c r="EB28" s="5">
        <v>99.1524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45260</v>
      </c>
      <c r="J29" s="5">
        <v>49.4</v>
      </c>
      <c r="K29" s="8">
        <v>45260</v>
      </c>
      <c r="L29" s="5">
        <v>50.7</v>
      </c>
      <c r="M29" s="8">
        <v>45260</v>
      </c>
      <c r="N29" s="5">
        <v>50.8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10.4</v>
      </c>
      <c r="W29" s="8">
        <v>39051</v>
      </c>
      <c r="X29" s="5">
        <v>33.799999999999997</v>
      </c>
      <c r="Y29" s="8">
        <v>37346</v>
      </c>
      <c r="Z29" s="5">
        <v>12.2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-12</v>
      </c>
      <c r="AM29" s="8">
        <v>37346</v>
      </c>
      <c r="AN29" s="5">
        <v>129398</v>
      </c>
      <c r="AO29" s="8">
        <v>41029</v>
      </c>
      <c r="AP29" s="5">
        <v>255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2.8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8.3000000000000007</v>
      </c>
      <c r="DW29" s="8">
        <v>37346</v>
      </c>
      <c r="DX29" s="5">
        <v>7.6</v>
      </c>
      <c r="DY29" s="8">
        <v>37346</v>
      </c>
      <c r="DZ29" s="5">
        <v>80.900000000000006</v>
      </c>
      <c r="EA29" s="8">
        <v>37346</v>
      </c>
      <c r="EB29" s="5">
        <v>99.372100000000003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45291</v>
      </c>
      <c r="J30" s="5">
        <v>47.9</v>
      </c>
      <c r="K30" s="8">
        <v>45291</v>
      </c>
      <c r="L30" s="5">
        <v>50.9</v>
      </c>
      <c r="M30" s="8">
        <v>45291</v>
      </c>
      <c r="N30" s="5">
        <v>51.4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13.6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-104</v>
      </c>
      <c r="AM30" s="8">
        <v>37376</v>
      </c>
      <c r="AN30" s="5">
        <v>129407</v>
      </c>
      <c r="AO30" s="8">
        <v>41060</v>
      </c>
      <c r="AP30" s="5">
        <v>217</v>
      </c>
      <c r="AQ30" s="8">
        <v>37376</v>
      </c>
      <c r="AR30" s="5">
        <v>5.9</v>
      </c>
      <c r="AS30" s="8">
        <v>39629</v>
      </c>
      <c r="AT30" s="5">
        <v>34.4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2.9</v>
      </c>
      <c r="BK30" s="8">
        <v>37376</v>
      </c>
      <c r="BL30" s="5">
        <v>1.6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3.33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</v>
      </c>
      <c r="DW30" s="8">
        <v>37376</v>
      </c>
      <c r="DX30" s="5">
        <v>6.3</v>
      </c>
      <c r="DY30" s="8">
        <v>37376</v>
      </c>
      <c r="DZ30" s="5">
        <v>81.599999999999994</v>
      </c>
      <c r="EA30" s="8">
        <v>37376</v>
      </c>
      <c r="EB30" s="5">
        <v>99.463800000000006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45322</v>
      </c>
      <c r="J31" s="5">
        <v>50.7</v>
      </c>
      <c r="K31" s="8">
        <v>45322</v>
      </c>
      <c r="L31" s="5">
        <v>52</v>
      </c>
      <c r="M31" s="8">
        <v>45322</v>
      </c>
      <c r="N31" s="5">
        <v>52.5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4.8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16</v>
      </c>
      <c r="AM31" s="8">
        <v>37407</v>
      </c>
      <c r="AN31" s="5">
        <v>129323</v>
      </c>
      <c r="AO31" s="8">
        <v>41090</v>
      </c>
      <c r="AP31" s="5">
        <v>176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-1.3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2.7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82.2</v>
      </c>
      <c r="EA31" s="8">
        <v>37407</v>
      </c>
      <c r="EB31" s="5">
        <v>99.407700000000006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45351</v>
      </c>
      <c r="J32" s="5">
        <v>52.2</v>
      </c>
      <c r="K32" s="8">
        <v>45351</v>
      </c>
      <c r="L32" s="5">
        <v>52.5</v>
      </c>
      <c r="M32" s="8">
        <v>45351</v>
      </c>
      <c r="N32" s="5">
        <v>52.3</v>
      </c>
      <c r="O32" s="8">
        <v>37437</v>
      </c>
      <c r="P32" s="5">
        <v>57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3.4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50</v>
      </c>
      <c r="AM32" s="8">
        <v>37437</v>
      </c>
      <c r="AN32" s="5">
        <v>129423</v>
      </c>
      <c r="AO32" s="8">
        <v>41121</v>
      </c>
      <c r="AP32" s="5">
        <v>-24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2.5</v>
      </c>
      <c r="BK32" s="8">
        <v>37437</v>
      </c>
      <c r="BL32" s="5">
        <v>0.8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3.2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82.4</v>
      </c>
      <c r="EA32" s="8">
        <v>37437</v>
      </c>
      <c r="EB32" s="5">
        <v>99.212400000000002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45382</v>
      </c>
      <c r="J33" s="5">
        <v>51.9</v>
      </c>
      <c r="K33" s="8">
        <v>45382</v>
      </c>
      <c r="L33" s="5">
        <v>52.1</v>
      </c>
      <c r="M33" s="8">
        <v>45382</v>
      </c>
      <c r="N33" s="5">
        <v>51.7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-7.4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-97</v>
      </c>
      <c r="AM33" s="8">
        <v>37468</v>
      </c>
      <c r="AN33" s="5">
        <v>129168</v>
      </c>
      <c r="AO33" s="8">
        <v>41152</v>
      </c>
      <c r="AP33" s="5">
        <v>257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3.9</v>
      </c>
      <c r="BK33" s="8">
        <v>37468</v>
      </c>
      <c r="BL33" s="5">
        <v>1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1.29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82</v>
      </c>
      <c r="EA33" s="8">
        <v>37468</v>
      </c>
      <c r="EB33" s="5">
        <v>98.930700000000002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45412</v>
      </c>
      <c r="J34" s="5">
        <v>50</v>
      </c>
      <c r="K34" s="8">
        <v>45412</v>
      </c>
      <c r="L34" s="5">
        <v>51.3</v>
      </c>
      <c r="M34" s="8">
        <v>45412</v>
      </c>
      <c r="N34" s="5">
        <v>51.3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0.1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2</v>
      </c>
      <c r="AM34" s="8">
        <v>37499</v>
      </c>
      <c r="AN34" s="5">
        <v>129965</v>
      </c>
      <c r="AO34" s="8">
        <v>41182</v>
      </c>
      <c r="AP34" s="5">
        <v>210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4</v>
      </c>
      <c r="BK34" s="8">
        <v>37499</v>
      </c>
      <c r="BL34" s="5">
        <v>0.8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2.09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82.2</v>
      </c>
      <c r="EA34" s="8">
        <v>37499</v>
      </c>
      <c r="EB34" s="5">
        <v>98.629499999999993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45443</v>
      </c>
      <c r="J35" s="5">
        <v>51.3</v>
      </c>
      <c r="K35" s="8">
        <v>45443</v>
      </c>
      <c r="L35" s="5">
        <v>54.5</v>
      </c>
      <c r="M35" s="8">
        <v>45443</v>
      </c>
      <c r="N35" s="5">
        <v>54.8</v>
      </c>
      <c r="O35" s="8">
        <v>37529</v>
      </c>
      <c r="P35" s="5">
        <v>51.5</v>
      </c>
      <c r="Q35" s="8">
        <v>38077</v>
      </c>
      <c r="R35" s="5">
        <v>32.6</v>
      </c>
      <c r="S35" s="8">
        <v>38077</v>
      </c>
      <c r="T35" s="5">
        <v>12</v>
      </c>
      <c r="U35" s="8">
        <v>39141</v>
      </c>
      <c r="V35" s="5">
        <v>21.9</v>
      </c>
      <c r="W35" s="8">
        <v>39233</v>
      </c>
      <c r="X35" s="5">
        <v>24.2</v>
      </c>
      <c r="Y35" s="8">
        <v>37529</v>
      </c>
      <c r="Z35" s="5">
        <v>4.4000000000000004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-89</v>
      </c>
      <c r="AM35" s="8">
        <v>37529</v>
      </c>
      <c r="AN35" s="5">
        <v>130103</v>
      </c>
      <c r="AO35" s="8">
        <v>41213</v>
      </c>
      <c r="AP35" s="5">
        <v>166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</v>
      </c>
      <c r="BK35" s="8">
        <v>37529</v>
      </c>
      <c r="BL35" s="5">
        <v>-1.4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1.75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5.8</v>
      </c>
      <c r="DW35" s="8">
        <v>37529</v>
      </c>
      <c r="DX35" s="5">
        <v>-0.8</v>
      </c>
      <c r="DY35" s="8">
        <v>37529</v>
      </c>
      <c r="DZ35" s="5">
        <v>81.8</v>
      </c>
      <c r="EA35" s="8">
        <v>37529</v>
      </c>
      <c r="EB35" s="5">
        <v>98.35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45473</v>
      </c>
      <c r="J36" s="5">
        <v>51.6</v>
      </c>
      <c r="K36" s="8">
        <v>45473</v>
      </c>
      <c r="L36" s="5">
        <v>54.8</v>
      </c>
      <c r="M36" s="8">
        <v>45473</v>
      </c>
      <c r="N36" s="5">
        <v>55.3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6.9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123</v>
      </c>
      <c r="AM36" s="8">
        <v>37560</v>
      </c>
      <c r="AN36" s="5">
        <v>129410</v>
      </c>
      <c r="AO36" s="8">
        <v>41243</v>
      </c>
      <c r="AP36" s="5">
        <v>202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-1.7</v>
      </c>
      <c r="BK36" s="8">
        <v>37560</v>
      </c>
      <c r="BL36" s="5">
        <v>0.4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0.47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1.9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81.8</v>
      </c>
      <c r="EA36" s="8">
        <v>37560</v>
      </c>
      <c r="EB36" s="5">
        <v>98.129800000000003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45504</v>
      </c>
      <c r="J37" s="5">
        <v>49.6</v>
      </c>
      <c r="K37" s="8">
        <v>45504</v>
      </c>
      <c r="L37" s="5">
        <v>54.3</v>
      </c>
      <c r="M37" s="8">
        <v>45504</v>
      </c>
      <c r="N37" s="5">
        <v>55</v>
      </c>
      <c r="O37" s="8">
        <v>37590</v>
      </c>
      <c r="P37" s="5">
        <v>53.8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10.1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-4</v>
      </c>
      <c r="AM37" s="8">
        <v>37590</v>
      </c>
      <c r="AN37" s="5">
        <v>128920</v>
      </c>
      <c r="AO37" s="8">
        <v>41274</v>
      </c>
      <c r="AP37" s="5">
        <v>-31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1.5</v>
      </c>
      <c r="BK37" s="8">
        <v>37590</v>
      </c>
      <c r="BL37" s="5">
        <v>0.7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2.4500000000000002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82.2</v>
      </c>
      <c r="EA37" s="8">
        <v>37590</v>
      </c>
      <c r="EB37" s="5">
        <v>97.983999999999995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45535</v>
      </c>
      <c r="J38" s="5">
        <v>47.9</v>
      </c>
      <c r="K38" s="8">
        <v>45535</v>
      </c>
      <c r="L38" s="5">
        <v>54.6</v>
      </c>
      <c r="M38" s="8">
        <v>45535</v>
      </c>
      <c r="N38" s="5">
        <v>55.7</v>
      </c>
      <c r="O38" s="8">
        <v>37621</v>
      </c>
      <c r="P38" s="5">
        <v>53.4</v>
      </c>
      <c r="Q38" s="8">
        <v>38168</v>
      </c>
      <c r="R38" s="5">
        <v>27.1</v>
      </c>
      <c r="S38" s="8">
        <v>38168</v>
      </c>
      <c r="T38" s="5">
        <v>12</v>
      </c>
      <c r="U38" s="8">
        <v>39233</v>
      </c>
      <c r="V38" s="5">
        <v>16.8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-148</v>
      </c>
      <c r="AM38" s="8">
        <v>37621</v>
      </c>
      <c r="AN38" s="5">
        <v>129335</v>
      </c>
      <c r="AO38" s="8">
        <v>41305</v>
      </c>
      <c r="AP38" s="5">
        <v>231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3.6</v>
      </c>
      <c r="BK38" s="8">
        <v>37621</v>
      </c>
      <c r="BL38" s="5">
        <v>0.8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1.48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2.1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82.3</v>
      </c>
      <c r="EA38" s="8">
        <v>37621</v>
      </c>
      <c r="EB38" s="5">
        <v>97.885800000000003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9.3000000000000007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111</v>
      </c>
      <c r="AM39" s="8">
        <v>37652</v>
      </c>
      <c r="AN39" s="5">
        <v>130152</v>
      </c>
      <c r="AO39" s="8">
        <v>41333</v>
      </c>
      <c r="AP39" s="5">
        <v>250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4.0999999999999996</v>
      </c>
      <c r="BK39" s="8">
        <v>37652</v>
      </c>
      <c r="BL39" s="5">
        <v>0.4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2.71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1.8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82.4</v>
      </c>
      <c r="EA39" s="8">
        <v>37652</v>
      </c>
      <c r="EB39" s="5">
        <v>97.813800000000001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1.4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-137</v>
      </c>
      <c r="AM40" s="8">
        <v>37680</v>
      </c>
      <c r="AN40" s="5">
        <v>130524</v>
      </c>
      <c r="AO40" s="8">
        <v>41364</v>
      </c>
      <c r="AP40" s="5">
        <v>211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-0.26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82.2</v>
      </c>
      <c r="EA40" s="8">
        <v>37680</v>
      </c>
      <c r="EB40" s="5">
        <v>97.778499999999994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1.9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-211</v>
      </c>
      <c r="AM41" s="8">
        <v>37711</v>
      </c>
      <c r="AN41" s="5">
        <v>130299</v>
      </c>
      <c r="AO41" s="8">
        <v>41394</v>
      </c>
      <c r="AP41" s="5">
        <v>144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4.2</v>
      </c>
      <c r="BK41" s="8">
        <v>37711</v>
      </c>
      <c r="BL41" s="5">
        <v>1.8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0.6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1.9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82.1</v>
      </c>
      <c r="EA41" s="8">
        <v>37711</v>
      </c>
      <c r="EB41" s="5">
        <v>97.812200000000004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-0.8</v>
      </c>
      <c r="W42" s="8">
        <v>39447</v>
      </c>
      <c r="X42" s="5">
        <v>25.8</v>
      </c>
      <c r="Y42" s="8">
        <v>37741</v>
      </c>
      <c r="Z42" s="5">
        <v>-6.6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-56</v>
      </c>
      <c r="AM42" s="8">
        <v>37741</v>
      </c>
      <c r="AN42" s="5">
        <v>130481</v>
      </c>
      <c r="AO42" s="8">
        <v>41425</v>
      </c>
      <c r="AP42" s="5">
        <v>255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2.2999999999999998</v>
      </c>
      <c r="BK42" s="8">
        <v>37741</v>
      </c>
      <c r="BL42" s="5">
        <v>-0.2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0.69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81.900000000000006</v>
      </c>
      <c r="EA42" s="8">
        <v>37741</v>
      </c>
      <c r="EB42" s="5">
        <v>97.942499999999995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-0.1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20</v>
      </c>
      <c r="AM43" s="8">
        <v>37772</v>
      </c>
      <c r="AN43" s="5">
        <v>130279</v>
      </c>
      <c r="AO43" s="8">
        <v>41455</v>
      </c>
      <c r="AP43" s="5">
        <v>205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4</v>
      </c>
      <c r="BK43" s="8">
        <v>37772</v>
      </c>
      <c r="BL43" s="5">
        <v>0.3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2.27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82.8</v>
      </c>
      <c r="EA43" s="8">
        <v>37772</v>
      </c>
      <c r="EB43" s="5">
        <v>98.164299999999997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-12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-4</v>
      </c>
      <c r="AM44" s="8">
        <v>37802</v>
      </c>
      <c r="AN44" s="5">
        <v>130356</v>
      </c>
      <c r="AO44" s="8">
        <v>41486</v>
      </c>
      <c r="AP44" s="5">
        <v>171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4.3</v>
      </c>
      <c r="BK44" s="8">
        <v>37802</v>
      </c>
      <c r="BL44" s="5">
        <v>1.1000000000000001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3.49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83.5</v>
      </c>
      <c r="EA44" s="8">
        <v>37802</v>
      </c>
      <c r="EB44" s="5">
        <v>98.451400000000007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-22.3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-8</v>
      </c>
      <c r="AM45" s="8">
        <v>37833</v>
      </c>
      <c r="AN45" s="5">
        <v>129913</v>
      </c>
      <c r="AO45" s="8">
        <v>41517</v>
      </c>
      <c r="AP45" s="5">
        <v>274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4.3</v>
      </c>
      <c r="BK45" s="8">
        <v>37833</v>
      </c>
      <c r="BL45" s="5">
        <v>1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4.32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83.8</v>
      </c>
      <c r="EA45" s="8">
        <v>37833</v>
      </c>
      <c r="EB45" s="5">
        <v>98.789299999999997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17.100000000000001</v>
      </c>
      <c r="S46" s="8">
        <v>38411</v>
      </c>
      <c r="T46" s="5">
        <v>19</v>
      </c>
      <c r="U46" s="8">
        <v>39478</v>
      </c>
      <c r="V46" s="5">
        <v>-25.3</v>
      </c>
      <c r="W46" s="8">
        <v>39568</v>
      </c>
      <c r="X46" s="5">
        <v>11.7</v>
      </c>
      <c r="Y46" s="8">
        <v>37864</v>
      </c>
      <c r="Z46" s="5">
        <v>20.3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-14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5.2</v>
      </c>
      <c r="BK46" s="8">
        <v>37864</v>
      </c>
      <c r="BL46" s="5">
        <v>1.7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4.16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2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84.4</v>
      </c>
      <c r="EA46" s="8">
        <v>37864</v>
      </c>
      <c r="EB46" s="5">
        <v>99.167000000000002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53.7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-24.7</v>
      </c>
      <c r="W47" s="8">
        <v>39599</v>
      </c>
      <c r="X47" s="5">
        <v>18.2</v>
      </c>
      <c r="Y47" s="8">
        <v>37894</v>
      </c>
      <c r="Z47" s="5">
        <v>21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99</v>
      </c>
      <c r="AM47" s="8">
        <v>37894</v>
      </c>
      <c r="AN47" s="5">
        <v>129754</v>
      </c>
      <c r="AO47" s="8">
        <v>41578</v>
      </c>
      <c r="AP47" s="5">
        <v>128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6.1</v>
      </c>
      <c r="BK47" s="8">
        <v>37894</v>
      </c>
      <c r="BL47" s="5">
        <v>-0.6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3.26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1.7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85.3</v>
      </c>
      <c r="EA47" s="8">
        <v>37894</v>
      </c>
      <c r="EB47" s="5">
        <v>99.572299999999998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54.6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-28.2</v>
      </c>
      <c r="W48" s="8">
        <v>39629</v>
      </c>
      <c r="X48" s="5">
        <v>19.3</v>
      </c>
      <c r="Y48" s="8">
        <v>37925</v>
      </c>
      <c r="Z48" s="5">
        <v>28.1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307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5.3</v>
      </c>
      <c r="BK48" s="8">
        <v>37925</v>
      </c>
      <c r="BL48" s="5">
        <v>-0.4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4.87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1.8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86.2</v>
      </c>
      <c r="EA48" s="8">
        <v>37925</v>
      </c>
      <c r="EB48" s="5">
        <v>99.983400000000003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-29.2</v>
      </c>
      <c r="W49" s="8">
        <v>39660</v>
      </c>
      <c r="X49" s="5">
        <v>15.8</v>
      </c>
      <c r="Y49" s="8">
        <v>37955</v>
      </c>
      <c r="Z49" s="5">
        <v>26.9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43</v>
      </c>
      <c r="AM49" s="8">
        <v>37955</v>
      </c>
      <c r="AN49" s="5">
        <v>130437</v>
      </c>
      <c r="AO49" s="8">
        <v>41639</v>
      </c>
      <c r="AP49" s="5">
        <v>246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5.8</v>
      </c>
      <c r="BK49" s="8">
        <v>37955</v>
      </c>
      <c r="BL49" s="5">
        <v>1.2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5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87.2</v>
      </c>
      <c r="EA49" s="8">
        <v>37955</v>
      </c>
      <c r="EB49" s="5">
        <v>100.3669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-14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112</v>
      </c>
      <c r="AM50" s="8">
        <v>37986</v>
      </c>
      <c r="AN50" s="5">
        <v>130431</v>
      </c>
      <c r="AO50" s="8">
        <v>41670</v>
      </c>
      <c r="AP50" s="5">
        <v>139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4.5999999999999996</v>
      </c>
      <c r="BK50" s="8">
        <v>37986</v>
      </c>
      <c r="BL50" s="5">
        <v>-0.4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4.58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1.9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88.1</v>
      </c>
      <c r="EA50" s="8">
        <v>37986</v>
      </c>
      <c r="EB50" s="5">
        <v>100.6892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-25.8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172</v>
      </c>
      <c r="AM51" s="8">
        <v>38017</v>
      </c>
      <c r="AN51" s="5">
        <v>130847</v>
      </c>
      <c r="AO51" s="8">
        <v>41698</v>
      </c>
      <c r="AP51" s="5">
        <v>251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4.7</v>
      </c>
      <c r="BK51" s="8">
        <v>38017</v>
      </c>
      <c r="BL51" s="5">
        <v>0.6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4.2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4.7</v>
      </c>
      <c r="DW51" s="8">
        <v>38017</v>
      </c>
      <c r="DX51" s="5">
        <v>6.4</v>
      </c>
      <c r="DY51" s="8">
        <v>38017</v>
      </c>
      <c r="DZ51" s="5">
        <v>89</v>
      </c>
      <c r="EA51" s="8">
        <v>38017</v>
      </c>
      <c r="EB51" s="5">
        <v>100.9327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-22.5</v>
      </c>
      <c r="W52" s="8">
        <v>39752</v>
      </c>
      <c r="X52" s="5">
        <v>-18.3</v>
      </c>
      <c r="Y52" s="8">
        <v>38046</v>
      </c>
      <c r="Z52" s="5">
        <v>28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56</v>
      </c>
      <c r="AM52" s="8">
        <v>38046</v>
      </c>
      <c r="AN52" s="5">
        <v>130909</v>
      </c>
      <c r="AO52" s="8">
        <v>41729</v>
      </c>
      <c r="AP52" s="5">
        <v>149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6.9</v>
      </c>
      <c r="BK52" s="8">
        <v>38046</v>
      </c>
      <c r="BL52" s="5">
        <v>0.7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4.1500000000000004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89.9</v>
      </c>
      <c r="EA52" s="8">
        <v>38046</v>
      </c>
      <c r="EB52" s="5">
        <v>101.0787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-15.5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317</v>
      </c>
      <c r="AM53" s="8">
        <v>38077</v>
      </c>
      <c r="AN53" s="5">
        <v>131224</v>
      </c>
      <c r="AO53" s="8">
        <v>41759</v>
      </c>
      <c r="AP53" s="5">
        <v>379</v>
      </c>
      <c r="AQ53" s="8">
        <v>38077</v>
      </c>
      <c r="AR53" s="5">
        <v>5.8</v>
      </c>
      <c r="AS53" s="8">
        <v>40329</v>
      </c>
      <c r="AT53" s="5">
        <v>34.1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6.9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5.62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91.1</v>
      </c>
      <c r="EA53" s="8">
        <v>38077</v>
      </c>
      <c r="EB53" s="5">
        <v>101.1437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12.1</v>
      </c>
      <c r="S54" s="8">
        <v>38656</v>
      </c>
      <c r="T54" s="5">
        <v>13</v>
      </c>
      <c r="U54" s="8">
        <v>39721</v>
      </c>
      <c r="V54" s="5">
        <v>-35.9</v>
      </c>
      <c r="W54" s="8">
        <v>39813</v>
      </c>
      <c r="X54" s="5">
        <v>-32</v>
      </c>
      <c r="Y54" s="8">
        <v>38107</v>
      </c>
      <c r="Z54" s="5">
        <v>32.200000000000003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270</v>
      </c>
      <c r="AM54" s="8">
        <v>38107</v>
      </c>
      <c r="AN54" s="5">
        <v>131176</v>
      </c>
      <c r="AO54" s="8">
        <v>41790</v>
      </c>
      <c r="AP54" s="5">
        <v>336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6.1</v>
      </c>
      <c r="BK54" s="8">
        <v>38107</v>
      </c>
      <c r="BL54" s="5">
        <v>-1.1000000000000001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4.83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91.4</v>
      </c>
      <c r="EA54" s="8">
        <v>38107</v>
      </c>
      <c r="EB54" s="5">
        <v>101.14230000000001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-53.4</v>
      </c>
      <c r="W55" s="8">
        <v>39844</v>
      </c>
      <c r="X55" s="5">
        <v>-37.700000000000003</v>
      </c>
      <c r="Y55" s="8">
        <v>38138</v>
      </c>
      <c r="Z55" s="5">
        <v>29.1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284</v>
      </c>
      <c r="AM55" s="8">
        <v>38138</v>
      </c>
      <c r="AN55" s="5">
        <v>131381</v>
      </c>
      <c r="AO55" s="8">
        <v>41820</v>
      </c>
      <c r="AP55" s="5">
        <v>315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7.6</v>
      </c>
      <c r="BK55" s="8">
        <v>38138</v>
      </c>
      <c r="BL55" s="5">
        <v>1.7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5.07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92.3</v>
      </c>
      <c r="EA55" s="8">
        <v>38138</v>
      </c>
      <c r="EB55" s="5">
        <v>101.0958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-56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96</v>
      </c>
      <c r="AM56" s="8">
        <v>38168</v>
      </c>
      <c r="AN56" s="5">
        <v>131702</v>
      </c>
      <c r="AO56" s="8">
        <v>41851</v>
      </c>
      <c r="AP56" s="5">
        <v>279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5.0999999999999996</v>
      </c>
      <c r="BK56" s="8">
        <v>38168</v>
      </c>
      <c r="BL56" s="5">
        <v>-1.3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3.58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92.8</v>
      </c>
      <c r="EA56" s="8">
        <v>38168</v>
      </c>
      <c r="EB56" s="5">
        <v>101.01430000000001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17.5</v>
      </c>
      <c r="S57" s="8">
        <v>38748</v>
      </c>
      <c r="T57" s="5">
        <v>16</v>
      </c>
      <c r="U57" s="8">
        <v>39813</v>
      </c>
      <c r="V57" s="5">
        <v>-58.2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61</v>
      </c>
      <c r="AM57" s="8">
        <v>38199</v>
      </c>
      <c r="AN57" s="5">
        <v>132009</v>
      </c>
      <c r="AO57" s="8">
        <v>41882</v>
      </c>
      <c r="AP57" s="5">
        <v>269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1.1000000000000001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4.5199999999999996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2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93.4</v>
      </c>
      <c r="EA57" s="8">
        <v>38199</v>
      </c>
      <c r="EB57" s="5">
        <v>100.9044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59.7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-55</v>
      </c>
      <c r="W58" s="8">
        <v>39933</v>
      </c>
      <c r="X58" s="5">
        <v>-11.7</v>
      </c>
      <c r="Y58" s="8">
        <v>38230</v>
      </c>
      <c r="Z58" s="5">
        <v>25.1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86</v>
      </c>
      <c r="AM58" s="8">
        <v>38230</v>
      </c>
      <c r="AN58" s="5">
        <v>131971</v>
      </c>
      <c r="AO58" s="8">
        <v>41912</v>
      </c>
      <c r="AP58" s="5">
        <v>178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3.6</v>
      </c>
      <c r="BK58" s="8">
        <v>38230</v>
      </c>
      <c r="BL58" s="5">
        <v>0.1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3.81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2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93.9</v>
      </c>
      <c r="EA58" s="8">
        <v>38230</v>
      </c>
      <c r="EB58" s="5">
        <v>100.78279999999999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-60</v>
      </c>
      <c r="W59" s="8">
        <v>39964</v>
      </c>
      <c r="X59" s="5">
        <v>-8.1999999999999993</v>
      </c>
      <c r="Y59" s="8">
        <v>38260</v>
      </c>
      <c r="Z59" s="5">
        <v>19.7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147</v>
      </c>
      <c r="AM59" s="8">
        <v>38260</v>
      </c>
      <c r="AN59" s="5">
        <v>132142</v>
      </c>
      <c r="AO59" s="8">
        <v>41943</v>
      </c>
      <c r="AP59" s="5">
        <v>395</v>
      </c>
      <c r="AQ59" s="8">
        <v>38260</v>
      </c>
      <c r="AR59" s="5">
        <v>5.4</v>
      </c>
      <c r="AS59" s="8">
        <v>40512</v>
      </c>
      <c r="AT59" s="5">
        <v>34.299999999999997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6.1</v>
      </c>
      <c r="BK59" s="8">
        <v>38260</v>
      </c>
      <c r="BL59" s="5">
        <v>1.8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3.86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94.7</v>
      </c>
      <c r="EA59" s="8">
        <v>38260</v>
      </c>
      <c r="EB59" s="5">
        <v>100.6768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-54.3</v>
      </c>
      <c r="W60" s="8">
        <v>39994</v>
      </c>
      <c r="X60" s="5">
        <v>-7.3</v>
      </c>
      <c r="Y60" s="8">
        <v>38291</v>
      </c>
      <c r="Z60" s="5">
        <v>26.8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352</v>
      </c>
      <c r="AM60" s="8">
        <v>38291</v>
      </c>
      <c r="AN60" s="5">
        <v>132540</v>
      </c>
      <c r="AO60" s="8">
        <v>41973</v>
      </c>
      <c r="AP60" s="5">
        <v>205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7.2</v>
      </c>
      <c r="BK60" s="8">
        <v>38291</v>
      </c>
      <c r="BL60" s="5">
        <v>0.7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4.25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95</v>
      </c>
      <c r="EA60" s="8">
        <v>38291</v>
      </c>
      <c r="EB60" s="5">
        <v>100.60469999999999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18.600000000000001</v>
      </c>
      <c r="S61" s="8">
        <v>38868</v>
      </c>
      <c r="T61" s="5">
        <v>18</v>
      </c>
      <c r="U61" s="8">
        <v>39933</v>
      </c>
      <c r="V61" s="5">
        <v>-37.5</v>
      </c>
      <c r="W61" s="8">
        <v>40025</v>
      </c>
      <c r="X61" s="5">
        <v>-6.8</v>
      </c>
      <c r="Y61" s="8">
        <v>38321</v>
      </c>
      <c r="Z61" s="5">
        <v>19.2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74</v>
      </c>
      <c r="AM61" s="8">
        <v>38321</v>
      </c>
      <c r="AN61" s="5">
        <v>132703</v>
      </c>
      <c r="AO61" s="8">
        <v>42004</v>
      </c>
      <c r="AP61" s="5">
        <v>265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6.3</v>
      </c>
      <c r="BK61" s="8">
        <v>38321</v>
      </c>
      <c r="BL61" s="5">
        <v>0.3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3.63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95.8</v>
      </c>
      <c r="EA61" s="8">
        <v>38321</v>
      </c>
      <c r="EB61" s="5">
        <v>100.5752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-25.2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124</v>
      </c>
      <c r="AM62" s="8">
        <v>38352</v>
      </c>
      <c r="AN62" s="5">
        <v>132989</v>
      </c>
      <c r="AO62" s="8">
        <v>42035</v>
      </c>
      <c r="AP62" s="5">
        <v>96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1.2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4.8499999999999996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96.8</v>
      </c>
      <c r="EA62" s="8">
        <v>38352</v>
      </c>
      <c r="EB62" s="5">
        <v>100.5613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16.600000000000001</v>
      </c>
      <c r="S63" s="8">
        <v>38929</v>
      </c>
      <c r="T63" s="5">
        <v>13</v>
      </c>
      <c r="U63" s="8">
        <v>39994</v>
      </c>
      <c r="V63" s="5">
        <v>-22.1</v>
      </c>
      <c r="W63" s="8">
        <v>40086</v>
      </c>
      <c r="X63" s="5">
        <v>8.1</v>
      </c>
      <c r="Y63" s="8">
        <v>38383</v>
      </c>
      <c r="Z63" s="5">
        <v>13.3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146</v>
      </c>
      <c r="AM63" s="8">
        <v>38383</v>
      </c>
      <c r="AN63" s="5">
        <v>132635</v>
      </c>
      <c r="AO63" s="8">
        <v>42063</v>
      </c>
      <c r="AP63" s="5">
        <v>60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6.3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97.4</v>
      </c>
      <c r="EA63" s="8">
        <v>38383</v>
      </c>
      <c r="EB63" s="5">
        <v>100.5269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-20.6</v>
      </c>
      <c r="W64" s="8">
        <v>40117</v>
      </c>
      <c r="X64" s="5">
        <v>0</v>
      </c>
      <c r="Y64" s="8">
        <v>38411</v>
      </c>
      <c r="Z64" s="5">
        <v>21.3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254</v>
      </c>
      <c r="AM64" s="8">
        <v>38411</v>
      </c>
      <c r="AN64" s="5">
        <v>132809</v>
      </c>
      <c r="AO64" s="8">
        <v>42094</v>
      </c>
      <c r="AP64" s="5">
        <v>-78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6.9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4.6100000000000003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97.9</v>
      </c>
      <c r="EA64" s="8">
        <v>38411</v>
      </c>
      <c r="EB64" s="5">
        <v>100.4652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-5.6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121</v>
      </c>
      <c r="AM65" s="8">
        <v>38442</v>
      </c>
      <c r="AN65" s="5">
        <v>133016</v>
      </c>
      <c r="AO65" s="8">
        <v>42124</v>
      </c>
      <c r="AP65" s="5">
        <v>342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5.3</v>
      </c>
      <c r="BK65" s="8">
        <v>38442</v>
      </c>
      <c r="BL65" s="5">
        <v>0.2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3.16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1.8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97.7</v>
      </c>
      <c r="EA65" s="8">
        <v>38442</v>
      </c>
      <c r="EB65" s="5">
        <v>100.3873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65.5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-2.6</v>
      </c>
      <c r="W66" s="8">
        <v>40178</v>
      </c>
      <c r="X66" s="5">
        <v>7</v>
      </c>
      <c r="Y66" s="8">
        <v>38472</v>
      </c>
      <c r="Z66" s="5">
        <v>25.3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361</v>
      </c>
      <c r="AM66" s="8">
        <v>38472</v>
      </c>
      <c r="AN66" s="5">
        <v>133557</v>
      </c>
      <c r="AO66" s="8">
        <v>42155</v>
      </c>
      <c r="AP66" s="5">
        <v>371</v>
      </c>
      <c r="AQ66" s="8">
        <v>38472</v>
      </c>
      <c r="AR66" s="5">
        <v>5.2</v>
      </c>
      <c r="AS66" s="8">
        <v>40724</v>
      </c>
      <c r="AT66" s="5">
        <v>34.4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7.4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3.95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4.3</v>
      </c>
      <c r="DW66" s="8">
        <v>38472</v>
      </c>
      <c r="DX66" s="5">
        <v>1.9</v>
      </c>
      <c r="DY66" s="8">
        <v>38472</v>
      </c>
      <c r="DZ66" s="5">
        <v>98.2</v>
      </c>
      <c r="EA66" s="8">
        <v>38472</v>
      </c>
      <c r="EB66" s="5">
        <v>100.3297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-7.8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172</v>
      </c>
      <c r="AM67" s="8">
        <v>38503</v>
      </c>
      <c r="AN67" s="5">
        <v>133720</v>
      </c>
      <c r="AO67" s="8">
        <v>42185</v>
      </c>
      <c r="AP67" s="5">
        <v>262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4.9000000000000004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2.98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1.7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3.3</v>
      </c>
      <c r="DW67" s="8">
        <v>38503</v>
      </c>
      <c r="DX67" s="5">
        <v>2.5</v>
      </c>
      <c r="DY67" s="8">
        <v>38503</v>
      </c>
      <c r="DZ67" s="5">
        <v>98.1</v>
      </c>
      <c r="EA67" s="8">
        <v>38503</v>
      </c>
      <c r="EB67" s="5">
        <v>100.31789999999999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-1.7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252</v>
      </c>
      <c r="AM68" s="8">
        <v>38533</v>
      </c>
      <c r="AN68" s="5">
        <v>134190</v>
      </c>
      <c r="AO68" s="8">
        <v>42216</v>
      </c>
      <c r="AP68" s="5">
        <v>280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9.1999999999999993</v>
      </c>
      <c r="BK68" s="8">
        <v>38533</v>
      </c>
      <c r="BL68" s="5">
        <v>2.8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3.71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3.8</v>
      </c>
      <c r="DW68" s="8">
        <v>38533</v>
      </c>
      <c r="DX68" s="5">
        <v>2.8</v>
      </c>
      <c r="DY68" s="8">
        <v>38533</v>
      </c>
      <c r="DZ68" s="5">
        <v>98.9</v>
      </c>
      <c r="EA68" s="8">
        <v>38533</v>
      </c>
      <c r="EB68" s="5">
        <v>100.3501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3.3</v>
      </c>
      <c r="W69" s="8">
        <v>40268</v>
      </c>
      <c r="X69" s="5">
        <v>26.5</v>
      </c>
      <c r="Y69" s="8">
        <v>38564</v>
      </c>
      <c r="Z69" s="5">
        <v>8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358</v>
      </c>
      <c r="AM69" s="8">
        <v>38564</v>
      </c>
      <c r="AN69" s="5">
        <v>134649</v>
      </c>
      <c r="AO69" s="8">
        <v>42247</v>
      </c>
      <c r="AP69" s="5">
        <v>149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8.8000000000000007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3.86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1.9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99</v>
      </c>
      <c r="EA69" s="8">
        <v>38564</v>
      </c>
      <c r="EB69" s="5">
        <v>100.4016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52.1</v>
      </c>
      <c r="Q70" s="8">
        <v>39141</v>
      </c>
      <c r="R70" s="5">
        <v>24.5</v>
      </c>
      <c r="S70" s="8">
        <v>39141</v>
      </c>
      <c r="T70" s="5">
        <v>15</v>
      </c>
      <c r="U70" s="8">
        <v>40209</v>
      </c>
      <c r="V70" s="5">
        <v>6.7</v>
      </c>
      <c r="W70" s="8">
        <v>40298</v>
      </c>
      <c r="X70" s="5">
        <v>10.6</v>
      </c>
      <c r="Y70" s="8">
        <v>38595</v>
      </c>
      <c r="Z70" s="5">
        <v>11.3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198</v>
      </c>
      <c r="AM70" s="8">
        <v>38595</v>
      </c>
      <c r="AN70" s="5">
        <v>135020</v>
      </c>
      <c r="AO70" s="8">
        <v>42277</v>
      </c>
      <c r="AP70" s="5">
        <v>239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7.6</v>
      </c>
      <c r="BK70" s="8">
        <v>38595</v>
      </c>
      <c r="BL70" s="5">
        <v>-0.9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4.07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99.7</v>
      </c>
      <c r="EA70" s="8">
        <v>38595</v>
      </c>
      <c r="EB70" s="5">
        <v>100.4757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13.3</v>
      </c>
      <c r="S71" s="8">
        <v>39172</v>
      </c>
      <c r="T71" s="5">
        <v>10</v>
      </c>
      <c r="U71" s="8">
        <v>40237</v>
      </c>
      <c r="V71" s="5">
        <v>-3.6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57</v>
      </c>
      <c r="AM71" s="8">
        <v>38625</v>
      </c>
      <c r="AN71" s="5">
        <v>135101</v>
      </c>
      <c r="AO71" s="8">
        <v>42308</v>
      </c>
      <c r="AP71" s="5">
        <v>272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0.2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2.39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99.4</v>
      </c>
      <c r="EA71" s="8">
        <v>38625</v>
      </c>
      <c r="EB71" s="5">
        <v>100.5851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6.8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94</v>
      </c>
      <c r="AM72" s="8">
        <v>38656</v>
      </c>
      <c r="AN72" s="5">
        <v>135192</v>
      </c>
      <c r="AO72" s="8">
        <v>42338</v>
      </c>
      <c r="AP72" s="5">
        <v>89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5.3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0.9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3.81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4.2</v>
      </c>
      <c r="DW72" s="8">
        <v>38656</v>
      </c>
      <c r="DX72" s="5">
        <v>1</v>
      </c>
      <c r="DY72" s="8">
        <v>38656</v>
      </c>
      <c r="DZ72" s="5">
        <v>99.6</v>
      </c>
      <c r="EA72" s="8">
        <v>38656</v>
      </c>
      <c r="EB72" s="5">
        <v>100.7398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24.4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355</v>
      </c>
      <c r="AM73" s="8">
        <v>38686</v>
      </c>
      <c r="AN73" s="5">
        <v>135169</v>
      </c>
      <c r="AO73" s="8">
        <v>42369</v>
      </c>
      <c r="AP73" s="5">
        <v>64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5.9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4.67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2.2000000000000002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100.1</v>
      </c>
      <c r="EA73" s="8">
        <v>38686</v>
      </c>
      <c r="EB73" s="5">
        <v>100.92440000000001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12.7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128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4.54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100.3</v>
      </c>
      <c r="EA74" s="8">
        <v>38717</v>
      </c>
      <c r="EB74" s="5">
        <v>101.09910000000001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26.2</v>
      </c>
      <c r="S75" s="8">
        <v>39294</v>
      </c>
      <c r="T75" s="5">
        <v>7</v>
      </c>
      <c r="U75" s="8">
        <v>40359</v>
      </c>
      <c r="V75" s="5">
        <v>0.4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265</v>
      </c>
      <c r="AM75" s="8">
        <v>38748</v>
      </c>
      <c r="AN75" s="5">
        <v>135704</v>
      </c>
      <c r="AO75" s="8">
        <v>42429</v>
      </c>
      <c r="AP75" s="5">
        <v>115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8.6999999999999993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0.4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5.07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100.9</v>
      </c>
      <c r="EA75" s="8">
        <v>38748</v>
      </c>
      <c r="EB75" s="5">
        <v>101.2336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-17.100000000000001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307</v>
      </c>
      <c r="AM76" s="8">
        <v>38776</v>
      </c>
      <c r="AN76" s="5">
        <v>135583</v>
      </c>
      <c r="AO76" s="8">
        <v>42460</v>
      </c>
      <c r="AP76" s="5">
        <v>207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6.5</v>
      </c>
      <c r="BK76" s="8">
        <v>38776</v>
      </c>
      <c r="BL76" s="5">
        <v>-0.7</v>
      </c>
      <c r="BM76" s="8">
        <v>38776</v>
      </c>
      <c r="BN76" s="5">
        <v>9.09</v>
      </c>
      <c r="BO76" s="8">
        <v>38776</v>
      </c>
      <c r="BP76" s="5">
        <v>1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3.91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100.9</v>
      </c>
      <c r="EA76" s="8">
        <v>38776</v>
      </c>
      <c r="EB76" s="5">
        <v>101.3182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-8.6999999999999993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309</v>
      </c>
      <c r="AM77" s="8">
        <v>38807</v>
      </c>
      <c r="AN77" s="5">
        <v>135772</v>
      </c>
      <c r="AO77" s="8">
        <v>42490</v>
      </c>
      <c r="AP77" s="5">
        <v>154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6.6</v>
      </c>
      <c r="BK77" s="8">
        <v>38807</v>
      </c>
      <c r="BL77" s="5">
        <v>0.3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3.71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101.3</v>
      </c>
      <c r="EA77" s="8">
        <v>38807</v>
      </c>
      <c r="EB77" s="5">
        <v>101.3473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-13.5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169</v>
      </c>
      <c r="AM78" s="8">
        <v>38837</v>
      </c>
      <c r="AN78" s="5">
        <v>135623</v>
      </c>
      <c r="AO78" s="8">
        <v>42521</v>
      </c>
      <c r="AP78" s="5">
        <v>67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6.2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3.01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100.8</v>
      </c>
      <c r="EA78" s="8">
        <v>38837</v>
      </c>
      <c r="EB78" s="5">
        <v>101.3175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58.4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2.7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37</v>
      </c>
      <c r="AM79" s="8">
        <v>38868</v>
      </c>
      <c r="AN79" s="5">
        <v>136370</v>
      </c>
      <c r="AO79" s="8">
        <v>42551</v>
      </c>
      <c r="AP79" s="5">
        <v>274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-0.2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2.4900000000000002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100.4</v>
      </c>
      <c r="EA79" s="8">
        <v>38868</v>
      </c>
      <c r="EB79" s="5">
        <v>101.25360000000001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18.399999999999999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81</v>
      </c>
      <c r="AM80" s="8">
        <v>38898</v>
      </c>
      <c r="AN80" s="5">
        <v>136336</v>
      </c>
      <c r="AO80" s="8">
        <v>42582</v>
      </c>
      <c r="AP80" s="5">
        <v>234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0.3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2.5499999999999998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100.2</v>
      </c>
      <c r="EA80" s="8">
        <v>38898</v>
      </c>
      <c r="EB80" s="5">
        <v>101.19450000000001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215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1.71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5.3</v>
      </c>
      <c r="DW81" s="8">
        <v>38929</v>
      </c>
      <c r="DX81" s="5">
        <v>0.2</v>
      </c>
      <c r="DY81" s="8">
        <v>38929</v>
      </c>
      <c r="DZ81" s="5">
        <v>99.8</v>
      </c>
      <c r="EA81" s="8">
        <v>38929</v>
      </c>
      <c r="EB81" s="5">
        <v>101.15989999999999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-7.3</v>
      </c>
      <c r="S82" s="8">
        <v>39507</v>
      </c>
      <c r="T82" s="5">
        <v>2</v>
      </c>
      <c r="U82" s="8">
        <v>40574</v>
      </c>
      <c r="V82" s="5">
        <v>8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166</v>
      </c>
      <c r="AM82" s="8">
        <v>38960</v>
      </c>
      <c r="AN82" s="5">
        <v>137053</v>
      </c>
      <c r="AO82" s="8">
        <v>42643</v>
      </c>
      <c r="AP82" s="5">
        <v>261</v>
      </c>
      <c r="AQ82" s="8">
        <v>38960</v>
      </c>
      <c r="AR82" s="5">
        <v>4.7</v>
      </c>
      <c r="AS82" s="8">
        <v>41213</v>
      </c>
      <c r="AT82" s="5">
        <v>34.299999999999997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5.0999999999999996</v>
      </c>
      <c r="BK82" s="8">
        <v>38960</v>
      </c>
      <c r="BL82" s="5">
        <v>0.5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2.13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99.6</v>
      </c>
      <c r="EA82" s="8">
        <v>38960</v>
      </c>
      <c r="EB82" s="5">
        <v>101.1712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14.8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137</v>
      </c>
      <c r="AM83" s="8">
        <v>38990</v>
      </c>
      <c r="AN83" s="5">
        <v>137391</v>
      </c>
      <c r="AO83" s="8">
        <v>42674</v>
      </c>
      <c r="AP83" s="5">
        <v>187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4.4000000000000004</v>
      </c>
      <c r="BK83" s="8">
        <v>38990</v>
      </c>
      <c r="BL83" s="5">
        <v>-0.5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3.24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5.0999999999999996</v>
      </c>
      <c r="DW83" s="8">
        <v>38990</v>
      </c>
      <c r="DX83" s="5">
        <v>-1</v>
      </c>
      <c r="DY83" s="8">
        <v>38990</v>
      </c>
      <c r="DZ83" s="5">
        <v>99.5</v>
      </c>
      <c r="EA83" s="8">
        <v>38990</v>
      </c>
      <c r="EB83" s="5">
        <v>101.2347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9.1999999999999993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24</v>
      </c>
      <c r="AM84" s="8">
        <v>39021</v>
      </c>
      <c r="AN84" s="5">
        <v>137824</v>
      </c>
      <c r="AO84" s="8">
        <v>42704</v>
      </c>
      <c r="AP84" s="5">
        <v>217</v>
      </c>
      <c r="AQ84" s="8">
        <v>39021</v>
      </c>
      <c r="AR84" s="5">
        <v>4.4000000000000004</v>
      </c>
      <c r="AS84" s="8">
        <v>41274</v>
      </c>
      <c r="AT84" s="5">
        <v>34.4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2.5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5.3</v>
      </c>
      <c r="DW84" s="8">
        <v>39021</v>
      </c>
      <c r="DX84" s="5">
        <v>-0.5</v>
      </c>
      <c r="DY84" s="8">
        <v>39021</v>
      </c>
      <c r="DZ84" s="5">
        <v>99.4</v>
      </c>
      <c r="EA84" s="8">
        <v>39021</v>
      </c>
      <c r="EB84" s="5">
        <v>101.3301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-3.9</v>
      </c>
      <c r="S85" s="8">
        <v>39599</v>
      </c>
      <c r="T85" s="5">
        <v>0</v>
      </c>
      <c r="U85" s="8">
        <v>40663</v>
      </c>
      <c r="V85" s="5">
        <v>10.5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219</v>
      </c>
      <c r="AM85" s="8">
        <v>39051</v>
      </c>
      <c r="AN85" s="5">
        <v>138020</v>
      </c>
      <c r="AO85" s="8">
        <v>42735</v>
      </c>
      <c r="AP85" s="5">
        <v>88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3.4</v>
      </c>
      <c r="BK85" s="8">
        <v>39051</v>
      </c>
      <c r="BL85" s="5">
        <v>0.2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2.39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5.6</v>
      </c>
      <c r="DW85" s="8">
        <v>39051</v>
      </c>
      <c r="DX85" s="5">
        <v>-0.4</v>
      </c>
      <c r="DY85" s="8">
        <v>39051</v>
      </c>
      <c r="DZ85" s="5">
        <v>99.2</v>
      </c>
      <c r="EA85" s="8">
        <v>39051</v>
      </c>
      <c r="EB85" s="5">
        <v>101.4443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-0.6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183</v>
      </c>
      <c r="AM86" s="8">
        <v>39082</v>
      </c>
      <c r="AN86" s="5">
        <v>138409</v>
      </c>
      <c r="AO86" s="8">
        <v>42766</v>
      </c>
      <c r="AP86" s="5">
        <v>-51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4.7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3.62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2.2999999999999998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5.8</v>
      </c>
      <c r="DW86" s="8">
        <v>39082</v>
      </c>
      <c r="DX86" s="5">
        <v>-0.6</v>
      </c>
      <c r="DY86" s="8">
        <v>39082</v>
      </c>
      <c r="DZ86" s="5">
        <v>99.5</v>
      </c>
      <c r="EA86" s="8">
        <v>39082</v>
      </c>
      <c r="EB86" s="5">
        <v>101.5673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-5.2</v>
      </c>
      <c r="S87" s="8">
        <v>39660</v>
      </c>
      <c r="T87" s="5">
        <v>8</v>
      </c>
      <c r="U87" s="8">
        <v>40724</v>
      </c>
      <c r="V87" s="5">
        <v>-19.600000000000001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224</v>
      </c>
      <c r="AM87" s="8">
        <v>39113</v>
      </c>
      <c r="AN87" s="5">
        <v>138549</v>
      </c>
      <c r="AO87" s="8">
        <v>42794</v>
      </c>
      <c r="AP87" s="5">
        <v>146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0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1.97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2.2000000000000002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5.7</v>
      </c>
      <c r="DW87" s="8">
        <v>39113</v>
      </c>
      <c r="DX87" s="5">
        <v>-0.6</v>
      </c>
      <c r="DY87" s="8">
        <v>39113</v>
      </c>
      <c r="DZ87" s="5">
        <v>99.2</v>
      </c>
      <c r="EA87" s="8">
        <v>39113</v>
      </c>
      <c r="EB87" s="5">
        <v>101.6872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-3.3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81</v>
      </c>
      <c r="AM88" s="8">
        <v>39141</v>
      </c>
      <c r="AN88" s="5">
        <v>138197</v>
      </c>
      <c r="AO88" s="8">
        <v>42825</v>
      </c>
      <c r="AP88" s="5">
        <v>219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2.6</v>
      </c>
      <c r="BK88" s="8">
        <v>39141</v>
      </c>
      <c r="BL88" s="5">
        <v>0.1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2.71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99.2</v>
      </c>
      <c r="EA88" s="8">
        <v>39141</v>
      </c>
      <c r="EB88" s="5">
        <v>101.8049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-12.4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226</v>
      </c>
      <c r="AM89" s="8">
        <v>39172</v>
      </c>
      <c r="AN89" s="5">
        <v>138497</v>
      </c>
      <c r="AO89" s="8">
        <v>42855</v>
      </c>
      <c r="AP89" s="5">
        <v>312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0.9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2.69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99.5</v>
      </c>
      <c r="EA89" s="8">
        <v>39172</v>
      </c>
      <c r="EB89" s="5">
        <v>101.9267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54.5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-15.8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60</v>
      </c>
      <c r="AM90" s="8">
        <v>39202</v>
      </c>
      <c r="AN90" s="5">
        <v>138060</v>
      </c>
      <c r="AO90" s="8">
        <v>42886</v>
      </c>
      <c r="AP90" s="5">
        <v>172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2.5</v>
      </c>
      <c r="BK90" s="8">
        <v>39202</v>
      </c>
      <c r="BL90" s="5">
        <v>-0.3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1.68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6.3</v>
      </c>
      <c r="DW90" s="8">
        <v>39202</v>
      </c>
      <c r="DX90" s="5">
        <v>-0.2</v>
      </c>
      <c r="DY90" s="8">
        <v>39202</v>
      </c>
      <c r="DZ90" s="5">
        <v>99.2</v>
      </c>
      <c r="EA90" s="8">
        <v>39202</v>
      </c>
      <c r="EB90" s="5">
        <v>102.0424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60.6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0.9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151</v>
      </c>
      <c r="AM91" s="8">
        <v>39233</v>
      </c>
      <c r="AN91" s="5">
        <v>138417</v>
      </c>
      <c r="AO91" s="8">
        <v>42916</v>
      </c>
      <c r="AP91" s="5">
        <v>398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2.5499999999999998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6.4</v>
      </c>
      <c r="DW91" s="8">
        <v>39233</v>
      </c>
      <c r="DX91" s="5">
        <v>-0.5</v>
      </c>
      <c r="DY91" s="8">
        <v>39233</v>
      </c>
      <c r="DZ91" s="5">
        <v>99.1</v>
      </c>
      <c r="EA91" s="8">
        <v>39233</v>
      </c>
      <c r="EB91" s="5">
        <v>102.13039999999999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2.8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79</v>
      </c>
      <c r="AM92" s="8">
        <v>39263</v>
      </c>
      <c r="AN92" s="5">
        <v>138545</v>
      </c>
      <c r="AO92" s="8">
        <v>42947</v>
      </c>
      <c r="AP92" s="5">
        <v>224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2.9</v>
      </c>
      <c r="BK92" s="8">
        <v>39263</v>
      </c>
      <c r="BL92" s="5">
        <v>-0.7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6.3</v>
      </c>
      <c r="DW92" s="8">
        <v>39263</v>
      </c>
      <c r="DX92" s="5">
        <v>-0.5</v>
      </c>
      <c r="DY92" s="8">
        <v>39263</v>
      </c>
      <c r="DZ92" s="5">
        <v>99</v>
      </c>
      <c r="EA92" s="8">
        <v>39263</v>
      </c>
      <c r="EB92" s="5">
        <v>102.1764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54.1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-1.1000000000000001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-30</v>
      </c>
      <c r="AM93" s="8">
        <v>39294</v>
      </c>
      <c r="AN93" s="5">
        <v>138640</v>
      </c>
      <c r="AO93" s="8">
        <v>42978</v>
      </c>
      <c r="AP93" s="5">
        <v>158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3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0.2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1.77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6.1</v>
      </c>
      <c r="DW93" s="8">
        <v>39294</v>
      </c>
      <c r="DX93" s="5">
        <v>0</v>
      </c>
      <c r="DY93" s="8">
        <v>39294</v>
      </c>
      <c r="DZ93" s="5">
        <v>98.7</v>
      </c>
      <c r="EA93" s="8">
        <v>39294</v>
      </c>
      <c r="EB93" s="5">
        <v>102.1639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-34.299999999999997</v>
      </c>
      <c r="S94" s="8">
        <v>39872</v>
      </c>
      <c r="T94" s="5">
        <v>-22</v>
      </c>
      <c r="U94" s="8">
        <v>40939</v>
      </c>
      <c r="V94" s="5">
        <v>13.9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-25</v>
      </c>
      <c r="AM94" s="8">
        <v>39325</v>
      </c>
      <c r="AN94" s="5">
        <v>138723</v>
      </c>
      <c r="AO94" s="8">
        <v>43008</v>
      </c>
      <c r="AP94" s="5">
        <v>205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3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1.21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98.2</v>
      </c>
      <c r="EA94" s="8">
        <v>39325</v>
      </c>
      <c r="EB94" s="5">
        <v>102.0899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16.100000000000001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86</v>
      </c>
      <c r="AM95" s="8">
        <v>39355</v>
      </c>
      <c r="AN95" s="5">
        <v>138999</v>
      </c>
      <c r="AO95" s="8">
        <v>43039</v>
      </c>
      <c r="AP95" s="5">
        <v>157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3.9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97.7</v>
      </c>
      <c r="EA95" s="8">
        <v>39355</v>
      </c>
      <c r="EB95" s="5">
        <v>101.98220000000001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</v>
      </c>
      <c r="S96" s="8">
        <v>39933</v>
      </c>
      <c r="T96" s="5">
        <v>-16</v>
      </c>
      <c r="U96" s="8">
        <v>40999</v>
      </c>
      <c r="V96" s="5">
        <v>9.5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72</v>
      </c>
      <c r="AM96" s="8">
        <v>39386</v>
      </c>
      <c r="AN96" s="5">
        <v>138982</v>
      </c>
      <c r="AO96" s="8">
        <v>43069</v>
      </c>
      <c r="AP96" s="5">
        <v>249</v>
      </c>
      <c r="AQ96" s="8">
        <v>39386</v>
      </c>
      <c r="AR96" s="5">
        <v>4.7</v>
      </c>
      <c r="AS96" s="8">
        <v>41639</v>
      </c>
      <c r="AT96" s="5">
        <v>34.299999999999997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4.7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1.56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1.8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97.1</v>
      </c>
      <c r="EA96" s="8">
        <v>39386</v>
      </c>
      <c r="EB96" s="5">
        <v>101.8616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-6</v>
      </c>
      <c r="S97" s="8">
        <v>39964</v>
      </c>
      <c r="T97" s="5">
        <v>-9</v>
      </c>
      <c r="U97" s="8">
        <v>41029</v>
      </c>
      <c r="V97" s="5">
        <v>-5.8</v>
      </c>
      <c r="W97" s="8">
        <v>41121</v>
      </c>
      <c r="X97" s="5">
        <v>8.9</v>
      </c>
      <c r="Y97" s="8">
        <v>39416</v>
      </c>
      <c r="Z97" s="5">
        <v>6.6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116</v>
      </c>
      <c r="AM97" s="8">
        <v>39416</v>
      </c>
      <c r="AN97" s="5">
        <v>139552</v>
      </c>
      <c r="AO97" s="8">
        <v>43100</v>
      </c>
      <c r="AP97" s="5">
        <v>70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5.5</v>
      </c>
      <c r="BK97" s="8">
        <v>39416</v>
      </c>
      <c r="BL97" s="5">
        <v>1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1.43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96.3</v>
      </c>
      <c r="EA97" s="8">
        <v>39416</v>
      </c>
      <c r="EB97" s="5">
        <v>101.7334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-1.5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105</v>
      </c>
      <c r="AM98" s="8">
        <v>39447</v>
      </c>
      <c r="AN98" s="5">
        <v>139040</v>
      </c>
      <c r="AO98" s="8">
        <v>43131</v>
      </c>
      <c r="AP98" s="5">
        <v>-37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-1.2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0.39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95.4</v>
      </c>
      <c r="EA98" s="8">
        <v>39447</v>
      </c>
      <c r="EB98" s="5">
        <v>101.6097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1.8</v>
      </c>
      <c r="W99" s="8">
        <v>41182</v>
      </c>
      <c r="X99" s="5">
        <v>9.9</v>
      </c>
      <c r="Y99" s="8">
        <v>39478</v>
      </c>
      <c r="Z99" s="5">
        <v>-18.3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1</v>
      </c>
      <c r="AM99" s="8">
        <v>39478</v>
      </c>
      <c r="AN99" s="5">
        <v>138886</v>
      </c>
      <c r="AO99" s="8">
        <v>43159</v>
      </c>
      <c r="AP99" s="5">
        <v>296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3.2</v>
      </c>
      <c r="BK99" s="8">
        <v>39478</v>
      </c>
      <c r="BL99" s="5">
        <v>0.3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0.04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94.3</v>
      </c>
      <c r="EA99" s="8">
        <v>39478</v>
      </c>
      <c r="EB99" s="5">
        <v>101.48090000000001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47.2</v>
      </c>
      <c r="Q100" s="8">
        <v>40056</v>
      </c>
      <c r="R100" s="5">
        <v>12.7</v>
      </c>
      <c r="S100" s="8">
        <v>40056</v>
      </c>
      <c r="T100" s="5">
        <v>-5</v>
      </c>
      <c r="U100" s="8">
        <v>41121</v>
      </c>
      <c r="V100" s="5">
        <v>-18.399999999999999</v>
      </c>
      <c r="W100" s="8">
        <v>41213</v>
      </c>
      <c r="X100" s="5">
        <v>7.1</v>
      </c>
      <c r="Y100" s="8">
        <v>39507</v>
      </c>
      <c r="Z100" s="5">
        <v>-20.2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-71</v>
      </c>
      <c r="AM100" s="8">
        <v>39507</v>
      </c>
      <c r="AN100" s="5">
        <v>138426</v>
      </c>
      <c r="AO100" s="8">
        <v>43190</v>
      </c>
      <c r="AP100" s="5">
        <v>102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2.2000000000000002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-0.73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6.5</v>
      </c>
      <c r="DW100" s="8">
        <v>39507</v>
      </c>
      <c r="DX100" s="5">
        <v>1.3</v>
      </c>
      <c r="DY100" s="8">
        <v>39507</v>
      </c>
      <c r="DZ100" s="5">
        <v>93.1</v>
      </c>
      <c r="EA100" s="8">
        <v>39507</v>
      </c>
      <c r="EB100" s="5">
        <v>101.3349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21</v>
      </c>
      <c r="S101" s="8">
        <v>40086</v>
      </c>
      <c r="T101" s="5">
        <v>2</v>
      </c>
      <c r="U101" s="8">
        <v>41152</v>
      </c>
      <c r="V101" s="5">
        <v>-5.4</v>
      </c>
      <c r="W101" s="8">
        <v>41243</v>
      </c>
      <c r="X101" s="5">
        <v>4.9000000000000004</v>
      </c>
      <c r="Y101" s="8">
        <v>39538</v>
      </c>
      <c r="Z101" s="5">
        <v>-14.9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40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1.5</v>
      </c>
      <c r="BK101" s="8">
        <v>39538</v>
      </c>
      <c r="BL101" s="5">
        <v>0.2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-1.1599999999999999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6.9</v>
      </c>
      <c r="DW101" s="8">
        <v>39538</v>
      </c>
      <c r="DX101" s="5">
        <v>1.6</v>
      </c>
      <c r="DY101" s="8">
        <v>39538</v>
      </c>
      <c r="DZ101" s="5">
        <v>91.8</v>
      </c>
      <c r="EA101" s="8">
        <v>39538</v>
      </c>
      <c r="EB101" s="5">
        <v>101.1738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33</v>
      </c>
      <c r="S102" s="8">
        <v>40117</v>
      </c>
      <c r="T102" s="5">
        <v>3</v>
      </c>
      <c r="U102" s="8">
        <v>41182</v>
      </c>
      <c r="V102" s="5">
        <v>-6.8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302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0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0.04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91.3</v>
      </c>
      <c r="EA102" s="8">
        <v>39568</v>
      </c>
      <c r="EB102" s="5">
        <v>100.9726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49.9</v>
      </c>
      <c r="Q103" s="8">
        <v>40147</v>
      </c>
      <c r="R103" s="5">
        <v>25.8</v>
      </c>
      <c r="S103" s="8">
        <v>40147</v>
      </c>
      <c r="T103" s="5">
        <v>6</v>
      </c>
      <c r="U103" s="8">
        <v>41213</v>
      </c>
      <c r="V103" s="5">
        <v>-3.6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-190</v>
      </c>
      <c r="AM103" s="8">
        <v>39599</v>
      </c>
      <c r="AN103" s="5">
        <v>138375</v>
      </c>
      <c r="AO103" s="8">
        <v>43281</v>
      </c>
      <c r="AP103" s="5">
        <v>407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-0.43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2.1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6.4</v>
      </c>
      <c r="DW103" s="8">
        <v>39599</v>
      </c>
      <c r="DX103" s="5">
        <v>0.9</v>
      </c>
      <c r="DY103" s="8">
        <v>39599</v>
      </c>
      <c r="DZ103" s="5">
        <v>90.4</v>
      </c>
      <c r="EA103" s="8">
        <v>39599</v>
      </c>
      <c r="EB103" s="5">
        <v>100.6972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49.8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-8.8000000000000007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-158</v>
      </c>
      <c r="AM104" s="8">
        <v>39629</v>
      </c>
      <c r="AN104" s="5">
        <v>138670</v>
      </c>
      <c r="AO104" s="8">
        <v>43312</v>
      </c>
      <c r="AP104" s="5">
        <v>193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2.2999999999999998</v>
      </c>
      <c r="BK104" s="8">
        <v>39629</v>
      </c>
      <c r="BL104" s="5">
        <v>0.1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-1.26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6.2</v>
      </c>
      <c r="DW104" s="8">
        <v>39629</v>
      </c>
      <c r="DX104" s="5">
        <v>2.7</v>
      </c>
      <c r="DY104" s="8">
        <v>39629</v>
      </c>
      <c r="DZ104" s="5">
        <v>90</v>
      </c>
      <c r="EA104" s="8">
        <v>39629</v>
      </c>
      <c r="EB104" s="5">
        <v>100.3085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15.1</v>
      </c>
      <c r="S105" s="8">
        <v>40209</v>
      </c>
      <c r="T105" s="5">
        <v>5</v>
      </c>
      <c r="U105" s="8">
        <v>41274</v>
      </c>
      <c r="V105" s="5">
        <v>2.2000000000000002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-197</v>
      </c>
      <c r="AM105" s="8">
        <v>39660</v>
      </c>
      <c r="AN105" s="5">
        <v>138317</v>
      </c>
      <c r="AO105" s="8">
        <v>43343</v>
      </c>
      <c r="AP105" s="5">
        <v>190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1.5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-1.67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6.4</v>
      </c>
      <c r="DW105" s="8">
        <v>39660</v>
      </c>
      <c r="DX105" s="5">
        <v>3.6</v>
      </c>
      <c r="DY105" s="8">
        <v>39660</v>
      </c>
      <c r="DZ105" s="5">
        <v>88</v>
      </c>
      <c r="EA105" s="8">
        <v>39660</v>
      </c>
      <c r="EB105" s="5">
        <v>99.772000000000006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56.1</v>
      </c>
      <c r="Q106" s="8">
        <v>40237</v>
      </c>
      <c r="R106" s="5">
        <v>21.5</v>
      </c>
      <c r="S106" s="8">
        <v>40237</v>
      </c>
      <c r="T106" s="5">
        <v>5</v>
      </c>
      <c r="U106" s="8">
        <v>41305</v>
      </c>
      <c r="V106" s="5">
        <v>5.7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-283</v>
      </c>
      <c r="AM106" s="8">
        <v>39691</v>
      </c>
      <c r="AN106" s="5">
        <v>138447</v>
      </c>
      <c r="AO106" s="8">
        <v>43373</v>
      </c>
      <c r="AP106" s="5">
        <v>92</v>
      </c>
      <c r="AQ106" s="8">
        <v>39691</v>
      </c>
      <c r="AR106" s="5">
        <v>6.1</v>
      </c>
      <c r="AS106" s="8">
        <v>41943</v>
      </c>
      <c r="AT106" s="5">
        <v>34.5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0.2</v>
      </c>
      <c r="BK106" s="8">
        <v>39691</v>
      </c>
      <c r="BL106" s="5">
        <v>-0.7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-1.2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5.5</v>
      </c>
      <c r="DW106" s="8">
        <v>39691</v>
      </c>
      <c r="DX106" s="5">
        <v>2.2999999999999998</v>
      </c>
      <c r="DY106" s="8">
        <v>39691</v>
      </c>
      <c r="DZ106" s="5">
        <v>86.9</v>
      </c>
      <c r="EA106" s="8">
        <v>39691</v>
      </c>
      <c r="EB106" s="5">
        <v>99.073400000000007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56.2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2.7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-450</v>
      </c>
      <c r="AM107" s="8">
        <v>39721</v>
      </c>
      <c r="AN107" s="5">
        <v>137952</v>
      </c>
      <c r="AO107" s="8">
        <v>43404</v>
      </c>
      <c r="AP107" s="5">
        <v>291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-1.6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-3.74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85.3</v>
      </c>
      <c r="EA107" s="8">
        <v>39721</v>
      </c>
      <c r="EB107" s="5">
        <v>98.227599999999995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27.4</v>
      </c>
      <c r="S108" s="8">
        <v>40298</v>
      </c>
      <c r="T108" s="5">
        <v>8</v>
      </c>
      <c r="U108" s="8">
        <v>41364</v>
      </c>
      <c r="V108" s="5">
        <v>9.4</v>
      </c>
      <c r="W108" s="8">
        <v>41455</v>
      </c>
      <c r="X108" s="5">
        <v>23.9</v>
      </c>
      <c r="Y108" s="8">
        <v>39752</v>
      </c>
      <c r="Z108" s="5">
        <v>-37.799999999999997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-465</v>
      </c>
      <c r="AM108" s="8">
        <v>39752</v>
      </c>
      <c r="AN108" s="5">
        <v>138071</v>
      </c>
      <c r="AO108" s="8">
        <v>43434</v>
      </c>
      <c r="AP108" s="5">
        <v>172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-6</v>
      </c>
      <c r="BK108" s="8">
        <v>39752</v>
      </c>
      <c r="BL108" s="5">
        <v>-3.8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-6.43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82.5</v>
      </c>
      <c r="EA108" s="8">
        <v>39752</v>
      </c>
      <c r="EB108" s="5">
        <v>97.298100000000005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</v>
      </c>
      <c r="S109" s="8">
        <v>40329</v>
      </c>
      <c r="T109" s="5">
        <v>5</v>
      </c>
      <c r="U109" s="8">
        <v>41394</v>
      </c>
      <c r="V109" s="5">
        <v>-15.7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-748</v>
      </c>
      <c r="AM109" s="8">
        <v>39782</v>
      </c>
      <c r="AN109" s="5">
        <v>137146</v>
      </c>
      <c r="AO109" s="8">
        <v>43465</v>
      </c>
      <c r="AP109" s="5">
        <v>99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-10.4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-10.37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80.400000000000006</v>
      </c>
      <c r="EA109" s="8">
        <v>39782</v>
      </c>
      <c r="EB109" s="5">
        <v>96.407899999999998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</v>
      </c>
      <c r="S110" s="8">
        <v>40359</v>
      </c>
      <c r="T110" s="5">
        <v>1</v>
      </c>
      <c r="U110" s="8">
        <v>41425</v>
      </c>
      <c r="V110" s="5">
        <v>-6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-698</v>
      </c>
      <c r="AM110" s="8">
        <v>39813</v>
      </c>
      <c r="AN110" s="5">
        <v>136365</v>
      </c>
      <c r="AO110" s="8">
        <v>43496</v>
      </c>
      <c r="AP110" s="5">
        <v>59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-11.3</v>
      </c>
      <c r="BK110" s="8">
        <v>39813</v>
      </c>
      <c r="BL110" s="5">
        <v>-2.1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-11.02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2.4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78.099999999999994</v>
      </c>
      <c r="EA110" s="8">
        <v>39813</v>
      </c>
      <c r="EB110" s="5">
        <v>95.658600000000007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5.3</v>
      </c>
      <c r="S111" s="8">
        <v>40390</v>
      </c>
      <c r="T111" s="5">
        <v>7</v>
      </c>
      <c r="U111" s="8">
        <v>41455</v>
      </c>
      <c r="V111" s="5">
        <v>6.1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-782</v>
      </c>
      <c r="AM111" s="8">
        <v>39844</v>
      </c>
      <c r="AN111" s="5">
        <v>135398</v>
      </c>
      <c r="AO111" s="8">
        <v>43524</v>
      </c>
      <c r="AP111" s="5">
        <v>28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-9.39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10.199999999999999</v>
      </c>
      <c r="DW111" s="8">
        <v>39844</v>
      </c>
      <c r="DX111" s="5">
        <v>14.9</v>
      </c>
      <c r="DY111" s="8">
        <v>39844</v>
      </c>
      <c r="DZ111" s="5">
        <v>76.599999999999994</v>
      </c>
      <c r="EA111" s="8">
        <v>39844</v>
      </c>
      <c r="EB111" s="5">
        <v>95.114500000000007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2.6</v>
      </c>
      <c r="W112" s="8">
        <v>41578</v>
      </c>
      <c r="X112" s="5">
        <v>12.2</v>
      </c>
      <c r="Y112" s="8">
        <v>39872</v>
      </c>
      <c r="Z112" s="5">
        <v>-39.299999999999997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-752</v>
      </c>
      <c r="AM112" s="8">
        <v>39872</v>
      </c>
      <c r="AN112" s="5">
        <v>134760</v>
      </c>
      <c r="AO112" s="8">
        <v>43555</v>
      </c>
      <c r="AP112" s="5">
        <v>22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-8.73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75.599999999999994</v>
      </c>
      <c r="EA112" s="8">
        <v>39872</v>
      </c>
      <c r="EB112" s="5">
        <v>94.813000000000002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9.9</v>
      </c>
      <c r="S113" s="8">
        <v>40451</v>
      </c>
      <c r="T113" s="5">
        <v>6</v>
      </c>
      <c r="U113" s="8">
        <v>41517</v>
      </c>
      <c r="V113" s="5">
        <v>5</v>
      </c>
      <c r="W113" s="8">
        <v>41608</v>
      </c>
      <c r="X113" s="5">
        <v>21.8</v>
      </c>
      <c r="Y113" s="8">
        <v>39903</v>
      </c>
      <c r="Z113" s="5">
        <v>-34.700000000000003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-820</v>
      </c>
      <c r="AM113" s="8">
        <v>39903</v>
      </c>
      <c r="AN113" s="5">
        <v>133900</v>
      </c>
      <c r="AO113" s="8">
        <v>43585</v>
      </c>
      <c r="AP113" s="5">
        <v>97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-11.5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-8.7799999999999994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74.400000000000006</v>
      </c>
      <c r="EA113" s="8">
        <v>39903</v>
      </c>
      <c r="EB113" s="5">
        <v>94.771699999999996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15.2</v>
      </c>
      <c r="S114" s="8">
        <v>40482</v>
      </c>
      <c r="T114" s="5">
        <v>5</v>
      </c>
      <c r="U114" s="8">
        <v>41547</v>
      </c>
      <c r="V114" s="5">
        <v>11.6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-669</v>
      </c>
      <c r="AM114" s="8">
        <v>39933</v>
      </c>
      <c r="AN114" s="5">
        <v>133935</v>
      </c>
      <c r="AO114" s="8">
        <v>43616</v>
      </c>
      <c r="AP114" s="5">
        <v>44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-4.2699999999999996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74.5</v>
      </c>
      <c r="EA114" s="8">
        <v>39933</v>
      </c>
      <c r="EB114" s="5">
        <v>94.98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-7.4</v>
      </c>
      <c r="S115" s="8">
        <v>40512</v>
      </c>
      <c r="T115" s="5">
        <v>13</v>
      </c>
      <c r="U115" s="8">
        <v>41578</v>
      </c>
      <c r="V115" s="5">
        <v>1.6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-355</v>
      </c>
      <c r="AM115" s="8">
        <v>39964</v>
      </c>
      <c r="AN115" s="5">
        <v>132954</v>
      </c>
      <c r="AO115" s="8">
        <v>43646</v>
      </c>
      <c r="AP115" s="5">
        <v>161</v>
      </c>
      <c r="AQ115" s="8">
        <v>39964</v>
      </c>
      <c r="AR115" s="5">
        <v>9.4</v>
      </c>
      <c r="AS115" s="8">
        <v>42216</v>
      </c>
      <c r="AT115" s="5">
        <v>34.5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-11.1</v>
      </c>
      <c r="BK115" s="8">
        <v>39964</v>
      </c>
      <c r="BL115" s="5">
        <v>0.9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-1.37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2.8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9.3000000000000007</v>
      </c>
      <c r="DW115" s="8">
        <v>39964</v>
      </c>
      <c r="DX115" s="5">
        <v>16.100000000000001</v>
      </c>
      <c r="DY115" s="8">
        <v>39964</v>
      </c>
      <c r="DZ115" s="5">
        <v>74.900000000000006</v>
      </c>
      <c r="EA115" s="8">
        <v>39964</v>
      </c>
      <c r="EB115" s="5">
        <v>95.369100000000003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11.9</v>
      </c>
      <c r="S116" s="8">
        <v>40543</v>
      </c>
      <c r="T116" s="5">
        <v>18</v>
      </c>
      <c r="U116" s="8">
        <v>41608</v>
      </c>
      <c r="V116" s="5">
        <v>0.1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-467</v>
      </c>
      <c r="AM116" s="8">
        <v>39994</v>
      </c>
      <c r="AN116" s="5">
        <v>132843</v>
      </c>
      <c r="AO116" s="8">
        <v>43677</v>
      </c>
      <c r="AP116" s="5">
        <v>79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-9.6999999999999993</v>
      </c>
      <c r="BK116" s="8">
        <v>39994</v>
      </c>
      <c r="BL116" s="5">
        <v>1.7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-0.02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75.400000000000006</v>
      </c>
      <c r="EA116" s="8">
        <v>39994</v>
      </c>
      <c r="EB116" s="5">
        <v>95.867599999999996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9.6</v>
      </c>
      <c r="S117" s="8">
        <v>40574</v>
      </c>
      <c r="T117" s="5">
        <v>6</v>
      </c>
      <c r="U117" s="8">
        <v>41639</v>
      </c>
      <c r="V117" s="5">
        <v>3.4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-342</v>
      </c>
      <c r="AM117" s="8">
        <v>40025</v>
      </c>
      <c r="AN117" s="5">
        <v>133083</v>
      </c>
      <c r="AO117" s="8">
        <v>43708</v>
      </c>
      <c r="AP117" s="5">
        <v>2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0.2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1.83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75.900000000000006</v>
      </c>
      <c r="EA117" s="8">
        <v>40025</v>
      </c>
      <c r="EB117" s="5">
        <v>96.412899999999993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49.6</v>
      </c>
      <c r="Q118" s="8">
        <v>40602</v>
      </c>
      <c r="R118" s="5">
        <v>12.1</v>
      </c>
      <c r="S118" s="8">
        <v>40602</v>
      </c>
      <c r="T118" s="5">
        <v>16</v>
      </c>
      <c r="U118" s="8">
        <v>41670</v>
      </c>
      <c r="V118" s="5">
        <v>5</v>
      </c>
      <c r="W118" s="8">
        <v>41759</v>
      </c>
      <c r="X118" s="5">
        <v>18.7</v>
      </c>
      <c r="Y118" s="8">
        <v>40056</v>
      </c>
      <c r="Z118" s="5">
        <v>8.8000000000000007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-181</v>
      </c>
      <c r="AM118" s="8">
        <v>40056</v>
      </c>
      <c r="AN118" s="5">
        <v>132094</v>
      </c>
      <c r="AO118" s="8">
        <v>43738</v>
      </c>
      <c r="AP118" s="5">
        <v>59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2.4700000000000002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76.599999999999994</v>
      </c>
      <c r="EA118" s="8">
        <v>40056</v>
      </c>
      <c r="EB118" s="5">
        <v>96.964100000000002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0.6</v>
      </c>
      <c r="W119" s="8">
        <v>41790</v>
      </c>
      <c r="X119" s="5">
        <v>25</v>
      </c>
      <c r="Y119" s="8">
        <v>40086</v>
      </c>
      <c r="Z119" s="5">
        <v>15.1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-239</v>
      </c>
      <c r="AM119" s="8">
        <v>40086</v>
      </c>
      <c r="AN119" s="5">
        <v>131539</v>
      </c>
      <c r="AO119" s="8">
        <v>43769</v>
      </c>
      <c r="AP119" s="5">
        <v>-78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-7.7</v>
      </c>
      <c r="BK119" s="8">
        <v>40086</v>
      </c>
      <c r="BL119" s="5">
        <v>-2.4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2.72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7.4</v>
      </c>
      <c r="DW119" s="8">
        <v>40086</v>
      </c>
      <c r="DX119" s="5">
        <v>13.9</v>
      </c>
      <c r="DY119" s="8">
        <v>40086</v>
      </c>
      <c r="DZ119" s="5">
        <v>77.3</v>
      </c>
      <c r="EA119" s="8">
        <v>40086</v>
      </c>
      <c r="EB119" s="5">
        <v>97.491600000000005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19.100000000000001</v>
      </c>
      <c r="S120" s="8">
        <v>40663</v>
      </c>
      <c r="T120" s="5">
        <v>13</v>
      </c>
      <c r="U120" s="8">
        <v>41729</v>
      </c>
      <c r="V120" s="5">
        <v>7.3</v>
      </c>
      <c r="W120" s="8">
        <v>41820</v>
      </c>
      <c r="X120" s="5">
        <v>17.899999999999999</v>
      </c>
      <c r="Y120" s="8">
        <v>40117</v>
      </c>
      <c r="Z120" s="5">
        <v>12.7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-180</v>
      </c>
      <c r="AM120" s="8">
        <v>40117</v>
      </c>
      <c r="AN120" s="5">
        <v>131487</v>
      </c>
      <c r="AO120" s="8">
        <v>43799</v>
      </c>
      <c r="AP120" s="5">
        <v>-35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-3.2</v>
      </c>
      <c r="BK120" s="8">
        <v>40117</v>
      </c>
      <c r="BL120" s="5">
        <v>0.9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2.64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77.599999999999994</v>
      </c>
      <c r="EA120" s="8">
        <v>40117</v>
      </c>
      <c r="EB120" s="5">
        <v>97.979799999999997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10.1</v>
      </c>
      <c r="S121" s="8">
        <v>40694</v>
      </c>
      <c r="T121" s="5">
        <v>0</v>
      </c>
      <c r="U121" s="8">
        <v>41759</v>
      </c>
      <c r="V121" s="5">
        <v>14.2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-2</v>
      </c>
      <c r="AM121" s="8">
        <v>40147</v>
      </c>
      <c r="AN121" s="5">
        <v>131460</v>
      </c>
      <c r="AO121" s="8">
        <v>43830</v>
      </c>
      <c r="AP121" s="5">
        <v>157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2.4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78.3</v>
      </c>
      <c r="EA121" s="8">
        <v>40147</v>
      </c>
      <c r="EB121" s="5">
        <v>98.4285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13.5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-252</v>
      </c>
      <c r="AM122" s="8">
        <v>40178</v>
      </c>
      <c r="AN122" s="5">
        <v>130567</v>
      </c>
      <c r="AO122" s="8">
        <v>43861</v>
      </c>
      <c r="AP122" s="5">
        <v>-84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4.2</v>
      </c>
      <c r="BK122" s="8">
        <v>40178</v>
      </c>
      <c r="BL122" s="5">
        <v>0.5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2.31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79.099999999999994</v>
      </c>
      <c r="EA122" s="8">
        <v>40178</v>
      </c>
      <c r="EB122" s="5">
        <v>98.840699999999998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</v>
      </c>
      <c r="S123" s="8">
        <v>40755</v>
      </c>
      <c r="T123" s="5">
        <v>4</v>
      </c>
      <c r="U123" s="8">
        <v>41820</v>
      </c>
      <c r="V123" s="5">
        <v>12.1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-12</v>
      </c>
      <c r="AM123" s="8">
        <v>40209</v>
      </c>
      <c r="AN123" s="5">
        <v>131255</v>
      </c>
      <c r="AO123" s="8">
        <v>43890</v>
      </c>
      <c r="AP123" s="5">
        <v>-56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2.7</v>
      </c>
      <c r="BK123" s="8">
        <v>40209</v>
      </c>
      <c r="BL123" s="5">
        <v>-0.1</v>
      </c>
      <c r="BM123" s="8">
        <v>40209</v>
      </c>
      <c r="BN123" s="5">
        <v>9.68</v>
      </c>
      <c r="BO123" s="8">
        <v>40209</v>
      </c>
      <c r="BP123" s="5">
        <v>0.1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2.59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2.2000000000000002</v>
      </c>
      <c r="DW123" s="8">
        <v>40209</v>
      </c>
      <c r="DX123" s="5">
        <v>5.8</v>
      </c>
      <c r="DY123" s="8">
        <v>40209</v>
      </c>
      <c r="DZ123" s="5">
        <v>79.7</v>
      </c>
      <c r="EA123" s="8">
        <v>40209</v>
      </c>
      <c r="EB123" s="5">
        <v>99.196200000000005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11.2</v>
      </c>
      <c r="W124" s="8">
        <v>41943</v>
      </c>
      <c r="X124" s="5">
        <v>24.2</v>
      </c>
      <c r="Y124" s="8">
        <v>40237</v>
      </c>
      <c r="Z124" s="5">
        <v>13.9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-93</v>
      </c>
      <c r="AM124" s="8">
        <v>40237</v>
      </c>
      <c r="AN124" s="5">
        <v>130945</v>
      </c>
      <c r="AO124" s="8">
        <v>43921</v>
      </c>
      <c r="AP124" s="5">
        <v>-54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3.3</v>
      </c>
      <c r="BK124" s="8">
        <v>40237</v>
      </c>
      <c r="BL124" s="5">
        <v>0.2</v>
      </c>
      <c r="BM124" s="8">
        <v>40237</v>
      </c>
      <c r="BN124" s="5">
        <v>9.94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2.65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0.3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79.599999999999994</v>
      </c>
      <c r="EA124" s="8">
        <v>40237</v>
      </c>
      <c r="EB124" s="5">
        <v>99.459900000000005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-4.3</v>
      </c>
      <c r="S125" s="8">
        <v>40816</v>
      </c>
      <c r="T125" s="5">
        <v>7</v>
      </c>
      <c r="U125" s="8">
        <v>41882</v>
      </c>
      <c r="V125" s="5">
        <v>6.6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163</v>
      </c>
      <c r="AM125" s="8">
        <v>40268</v>
      </c>
      <c r="AN125" s="5">
        <v>131491</v>
      </c>
      <c r="AO125" s="8">
        <v>43951</v>
      </c>
      <c r="AP125" s="5">
        <v>-6759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7.4</v>
      </c>
      <c r="BK125" s="8">
        <v>40268</v>
      </c>
      <c r="BL125" s="5">
        <v>2.1</v>
      </c>
      <c r="BM125" s="8">
        <v>40268</v>
      </c>
      <c r="BN125" s="5">
        <v>15.96</v>
      </c>
      <c r="BO125" s="8">
        <v>40268</v>
      </c>
      <c r="BP125" s="5">
        <v>0.6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4.5999999999999996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-0.6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81</v>
      </c>
      <c r="EA125" s="8">
        <v>40268</v>
      </c>
      <c r="EB125" s="5">
        <v>99.635499999999993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60.8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9.6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250</v>
      </c>
      <c r="AM126" s="8">
        <v>40298</v>
      </c>
      <c r="AN126" s="5">
        <v>132048</v>
      </c>
      <c r="AO126" s="8">
        <v>43982</v>
      </c>
      <c r="AP126" s="5">
        <v>-619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7.8</v>
      </c>
      <c r="BK126" s="8">
        <v>40298</v>
      </c>
      <c r="BL126" s="5">
        <v>0.9</v>
      </c>
      <c r="BM126" s="8">
        <v>40298</v>
      </c>
      <c r="BN126" s="5">
        <v>17.03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5.41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1.9</v>
      </c>
      <c r="DW126" s="8">
        <v>40298</v>
      </c>
      <c r="DX126" s="5">
        <v>5.4</v>
      </c>
      <c r="DY126" s="8">
        <v>40298</v>
      </c>
      <c r="DZ126" s="5">
        <v>81.3</v>
      </c>
      <c r="EA126" s="8">
        <v>40298</v>
      </c>
      <c r="EB126" s="5">
        <v>99.706400000000002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4.9000000000000004</v>
      </c>
      <c r="S127" s="8">
        <v>40877</v>
      </c>
      <c r="T127" s="5">
        <v>6</v>
      </c>
      <c r="U127" s="8">
        <v>41943</v>
      </c>
      <c r="V127" s="5">
        <v>8.4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530</v>
      </c>
      <c r="AM127" s="8">
        <v>40329</v>
      </c>
      <c r="AN127" s="5">
        <v>132149</v>
      </c>
      <c r="AO127" s="8">
        <v>44012</v>
      </c>
      <c r="AP127" s="5">
        <v>102</v>
      </c>
      <c r="AQ127" s="8">
        <v>40329</v>
      </c>
      <c r="AR127" s="5">
        <v>9.6</v>
      </c>
      <c r="AS127" s="8">
        <v>42582</v>
      </c>
      <c r="AT127" s="5">
        <v>34.4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5.9</v>
      </c>
      <c r="BK127" s="8">
        <v>40329</v>
      </c>
      <c r="BL127" s="5">
        <v>-0.9</v>
      </c>
      <c r="BM127" s="8">
        <v>40329</v>
      </c>
      <c r="BN127" s="5">
        <v>14.93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3.86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81.599999999999994</v>
      </c>
      <c r="EA127" s="8">
        <v>40329</v>
      </c>
      <c r="EB127" s="5">
        <v>99.6828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11.7</v>
      </c>
      <c r="S128" s="8">
        <v>40908</v>
      </c>
      <c r="T128" s="5">
        <v>0</v>
      </c>
      <c r="U128" s="8">
        <v>41973</v>
      </c>
      <c r="V128" s="5">
        <v>8.6999999999999993</v>
      </c>
      <c r="W128" s="8">
        <v>42063</v>
      </c>
      <c r="X128" s="5">
        <v>15.2</v>
      </c>
      <c r="Y128" s="8">
        <v>40359</v>
      </c>
      <c r="Z128" s="5">
        <v>14.9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-144</v>
      </c>
      <c r="AM128" s="8">
        <v>40359</v>
      </c>
      <c r="AN128" s="5">
        <v>132105</v>
      </c>
      <c r="AO128" s="8">
        <v>44043</v>
      </c>
      <c r="AP128" s="5">
        <v>-131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</v>
      </c>
      <c r="BK128" s="8">
        <v>40359</v>
      </c>
      <c r="BL128" s="5">
        <v>-0.1</v>
      </c>
      <c r="BM128" s="8">
        <v>40359</v>
      </c>
      <c r="BN128" s="5">
        <v>13.63</v>
      </c>
      <c r="BO128" s="8">
        <v>40359</v>
      </c>
      <c r="BP128" s="5">
        <v>0.6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2.68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81.7</v>
      </c>
      <c r="EA128" s="8">
        <v>40359</v>
      </c>
      <c r="EB128" s="5">
        <v>99.604900000000001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11.5</v>
      </c>
      <c r="S129" s="8">
        <v>40939</v>
      </c>
      <c r="T129" s="5">
        <v>7</v>
      </c>
      <c r="U129" s="8">
        <v>42004</v>
      </c>
      <c r="V129" s="5">
        <v>3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-81</v>
      </c>
      <c r="AM129" s="8">
        <v>40390</v>
      </c>
      <c r="AN129" s="5">
        <v>131855</v>
      </c>
      <c r="AO129" s="8">
        <v>44074</v>
      </c>
      <c r="AP129" s="5">
        <v>25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13.3</v>
      </c>
      <c r="BO129" s="8">
        <v>40390</v>
      </c>
      <c r="BP129" s="5">
        <v>1.3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1.73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81.8</v>
      </c>
      <c r="EA129" s="8">
        <v>40390</v>
      </c>
      <c r="EB129" s="5">
        <v>99.537700000000001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59.9</v>
      </c>
      <c r="Q130" s="8">
        <v>40968</v>
      </c>
      <c r="R130" s="5">
        <v>17.5</v>
      </c>
      <c r="S130" s="8">
        <v>40968</v>
      </c>
      <c r="T130" s="5">
        <v>13</v>
      </c>
      <c r="U130" s="8">
        <v>42035</v>
      </c>
      <c r="V130" s="5">
        <v>-4.5999999999999996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3</v>
      </c>
      <c r="AM130" s="8">
        <v>40421</v>
      </c>
      <c r="AN130" s="5">
        <v>132274</v>
      </c>
      <c r="AO130" s="8">
        <v>44104</v>
      </c>
      <c r="AP130" s="5">
        <v>395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13.15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2.02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82.1</v>
      </c>
      <c r="EA130" s="8">
        <v>40421</v>
      </c>
      <c r="EB130" s="5">
        <v>99.531800000000004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61.9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-12.9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-83</v>
      </c>
      <c r="AM131" s="8">
        <v>40451</v>
      </c>
      <c r="AN131" s="5">
        <v>132119</v>
      </c>
      <c r="AO131" s="8">
        <v>44135</v>
      </c>
      <c r="AP131" s="5">
        <v>487</v>
      </c>
      <c r="AQ131" s="8">
        <v>40451</v>
      </c>
      <c r="AR131" s="5">
        <v>9.5</v>
      </c>
      <c r="AS131" s="8">
        <v>42704</v>
      </c>
      <c r="AT131" s="5">
        <v>34.299999999999997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6.2</v>
      </c>
      <c r="BK131" s="8">
        <v>40451</v>
      </c>
      <c r="BL131" s="5">
        <v>0.8</v>
      </c>
      <c r="BM131" s="8">
        <v>40451</v>
      </c>
      <c r="BN131" s="5">
        <v>12.27</v>
      </c>
      <c r="BO131" s="8">
        <v>40451</v>
      </c>
      <c r="BP131" s="5">
        <v>1.5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2.57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2.4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82.5</v>
      </c>
      <c r="EA131" s="8">
        <v>40451</v>
      </c>
      <c r="EB131" s="5">
        <v>99.599100000000007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7.8</v>
      </c>
      <c r="S132" s="8">
        <v>41029</v>
      </c>
      <c r="T132" s="5">
        <v>4</v>
      </c>
      <c r="U132" s="8">
        <v>42094</v>
      </c>
      <c r="V132" s="5">
        <v>-17.3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280</v>
      </c>
      <c r="AM132" s="8">
        <v>40482</v>
      </c>
      <c r="AN132" s="5">
        <v>131742</v>
      </c>
      <c r="AO132" s="8">
        <v>44165</v>
      </c>
      <c r="AP132" s="5">
        <v>281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10.5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6.4</v>
      </c>
      <c r="BK132" s="8">
        <v>40482</v>
      </c>
      <c r="BL132" s="5">
        <v>1.1000000000000001</v>
      </c>
      <c r="BM132" s="8">
        <v>40482</v>
      </c>
      <c r="BN132" s="5">
        <v>14.1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3.01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82.5</v>
      </c>
      <c r="EA132" s="8">
        <v>40482</v>
      </c>
      <c r="EB132" s="5">
        <v>99.727699999999999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14.2</v>
      </c>
      <c r="S133" s="8">
        <v>41060</v>
      </c>
      <c r="T133" s="5">
        <v>8</v>
      </c>
      <c r="U133" s="8">
        <v>42124</v>
      </c>
      <c r="V133" s="5">
        <v>-16.2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134</v>
      </c>
      <c r="AM133" s="8">
        <v>40512</v>
      </c>
      <c r="AN133" s="5">
        <v>131830</v>
      </c>
      <c r="AO133" s="8">
        <v>44196</v>
      </c>
      <c r="AP133" s="5">
        <v>377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1</v>
      </c>
      <c r="BM133" s="8">
        <v>40512</v>
      </c>
      <c r="BN133" s="5">
        <v>12.42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3.17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0.6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83.2</v>
      </c>
      <c r="EA133" s="8">
        <v>40512</v>
      </c>
      <c r="EB133" s="5">
        <v>99.908100000000005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1.6</v>
      </c>
      <c r="S134" s="8">
        <v>41090</v>
      </c>
      <c r="T134" s="5">
        <v>4</v>
      </c>
      <c r="U134" s="8">
        <v>42155</v>
      </c>
      <c r="V134" s="5">
        <v>-18.100000000000001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82</v>
      </c>
      <c r="AM134" s="8">
        <v>40543</v>
      </c>
      <c r="AN134" s="5">
        <v>132205</v>
      </c>
      <c r="AO134" s="8">
        <v>44227</v>
      </c>
      <c r="AP134" s="5">
        <v>9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6.7</v>
      </c>
      <c r="BK134" s="8">
        <v>40543</v>
      </c>
      <c r="BL134" s="5">
        <v>0.6</v>
      </c>
      <c r="BM134" s="8">
        <v>40543</v>
      </c>
      <c r="BN134" s="5">
        <v>12.21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4.62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84.2</v>
      </c>
      <c r="EA134" s="8">
        <v>40543</v>
      </c>
      <c r="EB134" s="5">
        <v>100.1007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3.2</v>
      </c>
      <c r="S135" s="8">
        <v>41121</v>
      </c>
      <c r="T135" s="5">
        <v>4</v>
      </c>
      <c r="U135" s="8">
        <v>42185</v>
      </c>
      <c r="V135" s="5">
        <v>-6.8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3</v>
      </c>
      <c r="AM135" s="8">
        <v>40574</v>
      </c>
      <c r="AN135" s="5">
        <v>131744</v>
      </c>
      <c r="AO135" s="8">
        <v>44255</v>
      </c>
      <c r="AP135" s="5">
        <v>213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15.3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3.87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2.9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84.3</v>
      </c>
      <c r="EA135" s="8">
        <v>40574</v>
      </c>
      <c r="EB135" s="5">
        <v>100.2647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-2.7</v>
      </c>
      <c r="S136" s="8">
        <v>41152</v>
      </c>
      <c r="T136" s="5">
        <v>6</v>
      </c>
      <c r="U136" s="8">
        <v>42216</v>
      </c>
      <c r="V136" s="5">
        <v>-5.0999999999999996</v>
      </c>
      <c r="W136" s="8">
        <v>42308</v>
      </c>
      <c r="X136" s="5">
        <v>15.1</v>
      </c>
      <c r="Y136" s="8">
        <v>40602</v>
      </c>
      <c r="Z136" s="5">
        <v>28.9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215</v>
      </c>
      <c r="AM136" s="8">
        <v>40602</v>
      </c>
      <c r="AN136" s="5">
        <v>131811</v>
      </c>
      <c r="AO136" s="8">
        <v>44286</v>
      </c>
      <c r="AP136" s="5">
        <v>174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0.9</v>
      </c>
      <c r="BM136" s="8">
        <v>40602</v>
      </c>
      <c r="BN136" s="5">
        <v>12.67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3.42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84.9</v>
      </c>
      <c r="EA136" s="8">
        <v>40602</v>
      </c>
      <c r="EB136" s="5">
        <v>100.3644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</v>
      </c>
      <c r="Q137" s="8">
        <v>41182</v>
      </c>
      <c r="R137" s="5">
        <v>-6.9</v>
      </c>
      <c r="S137" s="8">
        <v>41182</v>
      </c>
      <c r="T137" s="5">
        <v>2</v>
      </c>
      <c r="U137" s="8">
        <v>42247</v>
      </c>
      <c r="V137" s="5">
        <v>-16.899999999999999</v>
      </c>
      <c r="W137" s="8">
        <v>42338</v>
      </c>
      <c r="X137" s="5">
        <v>18.600000000000001</v>
      </c>
      <c r="Y137" s="8">
        <v>40633</v>
      </c>
      <c r="Z137" s="5">
        <v>36.4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224</v>
      </c>
      <c r="AM137" s="8">
        <v>40633</v>
      </c>
      <c r="AN137" s="5">
        <v>132286</v>
      </c>
      <c r="AO137" s="8">
        <v>44316</v>
      </c>
      <c r="AP137" s="5">
        <v>255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13.82</v>
      </c>
      <c r="BO137" s="8">
        <v>40633</v>
      </c>
      <c r="BP137" s="5">
        <v>1.1000000000000001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85.8</v>
      </c>
      <c r="EA137" s="8">
        <v>40633</v>
      </c>
      <c r="EB137" s="5">
        <v>100.3639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-10.3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326</v>
      </c>
      <c r="AM138" s="8">
        <v>40663</v>
      </c>
      <c r="AN138" s="5">
        <v>132696</v>
      </c>
      <c r="AO138" s="8">
        <v>44347</v>
      </c>
      <c r="AP138" s="5">
        <v>285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11.1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6.4</v>
      </c>
      <c r="BK138" s="8">
        <v>40663</v>
      </c>
      <c r="BL138" s="5">
        <v>0.5</v>
      </c>
      <c r="BM138" s="8">
        <v>40663</v>
      </c>
      <c r="BN138" s="5">
        <v>13.4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2.97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3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5.5</v>
      </c>
      <c r="DW138" s="8">
        <v>40663</v>
      </c>
      <c r="DX138" s="5">
        <v>11.7</v>
      </c>
      <c r="DY138" s="8">
        <v>40663</v>
      </c>
      <c r="DZ138" s="5">
        <v>86</v>
      </c>
      <c r="EA138" s="8">
        <v>40663</v>
      </c>
      <c r="EB138" s="5">
        <v>100.26009999999999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-0.8</v>
      </c>
      <c r="S139" s="8">
        <v>41243</v>
      </c>
      <c r="T139" s="5">
        <v>-5</v>
      </c>
      <c r="U139" s="8">
        <v>42308</v>
      </c>
      <c r="V139" s="5">
        <v>-14.3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100</v>
      </c>
      <c r="AM139" s="8">
        <v>40694</v>
      </c>
      <c r="AN139" s="5">
        <v>132606</v>
      </c>
      <c r="AO139" s="8">
        <v>44377</v>
      </c>
      <c r="AP139" s="5">
        <v>453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7.3</v>
      </c>
      <c r="BK139" s="8">
        <v>40694</v>
      </c>
      <c r="BL139" s="5">
        <v>-0.1</v>
      </c>
      <c r="BM139" s="8">
        <v>40694</v>
      </c>
      <c r="BN139" s="5">
        <v>13.18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1.82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86.6</v>
      </c>
      <c r="EA139" s="8">
        <v>40694</v>
      </c>
      <c r="EB139" s="5">
        <v>100.06489999999999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-5.5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232</v>
      </c>
      <c r="AM140" s="8">
        <v>40724</v>
      </c>
      <c r="AN140" s="5">
        <v>132423</v>
      </c>
      <c r="AO140" s="8">
        <v>44408</v>
      </c>
      <c r="AP140" s="5">
        <v>1081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8.3000000000000007</v>
      </c>
      <c r="BK140" s="8">
        <v>40724</v>
      </c>
      <c r="BL140" s="5">
        <v>0.8</v>
      </c>
      <c r="BM140" s="8">
        <v>40724</v>
      </c>
      <c r="BN140" s="5">
        <v>13.66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2.27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3.1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6.3</v>
      </c>
      <c r="DW140" s="8">
        <v>40724</v>
      </c>
      <c r="DX140" s="5">
        <v>13.4</v>
      </c>
      <c r="DY140" s="8">
        <v>40724</v>
      </c>
      <c r="DZ140" s="5">
        <v>86.6</v>
      </c>
      <c r="EA140" s="8">
        <v>40724</v>
      </c>
      <c r="EB140" s="5">
        <v>99.800399999999996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-7.5</v>
      </c>
      <c r="S141" s="8">
        <v>41305</v>
      </c>
      <c r="T141" s="5">
        <v>-1</v>
      </c>
      <c r="U141" s="8">
        <v>42369</v>
      </c>
      <c r="V141" s="5">
        <v>-21.6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56</v>
      </c>
      <c r="AM141" s="8">
        <v>40755</v>
      </c>
      <c r="AN141" s="5">
        <v>132439</v>
      </c>
      <c r="AO141" s="8">
        <v>44439</v>
      </c>
      <c r="AP141" s="5">
        <v>575</v>
      </c>
      <c r="AQ141" s="8">
        <v>40755</v>
      </c>
      <c r="AR141" s="5">
        <v>9</v>
      </c>
      <c r="AS141" s="8">
        <v>43008</v>
      </c>
      <c r="AT141" s="5">
        <v>34.299999999999997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11.7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7.9</v>
      </c>
      <c r="BK141" s="8">
        <v>40755</v>
      </c>
      <c r="BL141" s="5">
        <v>-0.1</v>
      </c>
      <c r="BM141" s="8">
        <v>40755</v>
      </c>
      <c r="BN141" s="5">
        <v>13.47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2.52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87</v>
      </c>
      <c r="EA141" s="8">
        <v>40755</v>
      </c>
      <c r="EB141" s="5">
        <v>99.516099999999994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9.1999999999999993</v>
      </c>
      <c r="S142" s="8">
        <v>41333</v>
      </c>
      <c r="T142" s="5">
        <v>-7</v>
      </c>
      <c r="U142" s="8">
        <v>42400</v>
      </c>
      <c r="V142" s="5">
        <v>-35.700000000000003</v>
      </c>
      <c r="W142" s="8">
        <v>42490</v>
      </c>
      <c r="X142" s="5">
        <v>28.6</v>
      </c>
      <c r="Y142" s="8">
        <v>40786</v>
      </c>
      <c r="Z142" s="5">
        <v>-19.5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131</v>
      </c>
      <c r="AM142" s="8">
        <v>40786</v>
      </c>
      <c r="AN142" s="5">
        <v>132726</v>
      </c>
      <c r="AO142" s="8">
        <v>44469</v>
      </c>
      <c r="AP142" s="5">
        <v>877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0.2</v>
      </c>
      <c r="BM142" s="8">
        <v>40786</v>
      </c>
      <c r="BN142" s="5">
        <v>13.97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1.72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9.6999999999999993</v>
      </c>
      <c r="DW142" s="8">
        <v>40786</v>
      </c>
      <c r="DX142" s="5">
        <v>21</v>
      </c>
      <c r="DY142" s="8">
        <v>40786</v>
      </c>
      <c r="DZ142" s="5">
        <v>86.4</v>
      </c>
      <c r="EA142" s="8">
        <v>40786</v>
      </c>
      <c r="EB142" s="5">
        <v>99.275099999999995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4.9000000000000004</v>
      </c>
      <c r="S143" s="8">
        <v>41364</v>
      </c>
      <c r="T143" s="5">
        <v>-5</v>
      </c>
      <c r="U143" s="8">
        <v>42429</v>
      </c>
      <c r="V143" s="5">
        <v>-32.799999999999997</v>
      </c>
      <c r="W143" s="8">
        <v>42521</v>
      </c>
      <c r="X143" s="5">
        <v>17.8</v>
      </c>
      <c r="Y143" s="8">
        <v>40816</v>
      </c>
      <c r="Z143" s="5">
        <v>-10.7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223</v>
      </c>
      <c r="AM143" s="8">
        <v>40816</v>
      </c>
      <c r="AN143" s="5">
        <v>133517</v>
      </c>
      <c r="AO143" s="8">
        <v>44500</v>
      </c>
      <c r="AP143" s="5">
        <v>667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7.8</v>
      </c>
      <c r="BK143" s="8">
        <v>40816</v>
      </c>
      <c r="BL143" s="5">
        <v>1</v>
      </c>
      <c r="BM143" s="8">
        <v>40816</v>
      </c>
      <c r="BN143" s="5">
        <v>13.58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1.89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0.8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86</v>
      </c>
      <c r="EA143" s="8">
        <v>40816</v>
      </c>
      <c r="EB143" s="5">
        <v>99.146699999999996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4.5</v>
      </c>
      <c r="S144" s="8">
        <v>41394</v>
      </c>
      <c r="T144" s="5">
        <v>-3</v>
      </c>
      <c r="U144" s="8">
        <v>42460</v>
      </c>
      <c r="V144" s="5">
        <v>-11.8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211</v>
      </c>
      <c r="AM144" s="8">
        <v>40847</v>
      </c>
      <c r="AN144" s="5">
        <v>133381</v>
      </c>
      <c r="AO144" s="8">
        <v>44530</v>
      </c>
      <c r="AP144" s="5">
        <v>662</v>
      </c>
      <c r="AQ144" s="8">
        <v>40847</v>
      </c>
      <c r="AR144" s="5">
        <v>8.8000000000000007</v>
      </c>
      <c r="AS144" s="8">
        <v>43100</v>
      </c>
      <c r="AT144" s="5">
        <v>34.4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11.57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3.05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9.3000000000000007</v>
      </c>
      <c r="DW144" s="8">
        <v>40847</v>
      </c>
      <c r="DX144" s="5">
        <v>19.600000000000001</v>
      </c>
      <c r="DY144" s="8">
        <v>40847</v>
      </c>
      <c r="DZ144" s="5">
        <v>86.5</v>
      </c>
      <c r="EA144" s="8">
        <v>40847</v>
      </c>
      <c r="EB144" s="5">
        <v>99.162499999999994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-1.1000000000000001</v>
      </c>
      <c r="S145" s="8">
        <v>41425</v>
      </c>
      <c r="T145" s="5">
        <v>2</v>
      </c>
      <c r="U145" s="8">
        <v>42490</v>
      </c>
      <c r="V145" s="5">
        <v>-11.8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144</v>
      </c>
      <c r="AM145" s="8">
        <v>40877</v>
      </c>
      <c r="AN145" s="5">
        <v>133895</v>
      </c>
      <c r="AO145" s="8">
        <v>44561</v>
      </c>
      <c r="AP145" s="5">
        <v>790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6.6</v>
      </c>
      <c r="BK145" s="8">
        <v>40877</v>
      </c>
      <c r="BL145" s="5">
        <v>0.4</v>
      </c>
      <c r="BM145" s="8">
        <v>40877</v>
      </c>
      <c r="BN145" s="5">
        <v>9.6999999999999993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2.93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0.7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3.2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86.5</v>
      </c>
      <c r="EA145" s="8">
        <v>40877</v>
      </c>
      <c r="EB145" s="5">
        <v>99.303299999999993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4.5</v>
      </c>
      <c r="S146" s="8">
        <v>41455</v>
      </c>
      <c r="T146" s="5">
        <v>-4</v>
      </c>
      <c r="U146" s="8">
        <v>42521</v>
      </c>
      <c r="V146" s="5">
        <v>-17.399999999999999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201</v>
      </c>
      <c r="AM146" s="8">
        <v>40908</v>
      </c>
      <c r="AN146" s="5">
        <v>134052</v>
      </c>
      <c r="AO146" s="8">
        <v>44592</v>
      </c>
      <c r="AP146" s="5">
        <v>328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10.58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3.92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9.8000000000000007</v>
      </c>
      <c r="DW146" s="8">
        <v>40908</v>
      </c>
      <c r="DX146" s="5">
        <v>17.899999999999999</v>
      </c>
      <c r="DY146" s="8">
        <v>40908</v>
      </c>
      <c r="DZ146" s="5">
        <v>87</v>
      </c>
      <c r="EA146" s="8">
        <v>40908</v>
      </c>
      <c r="EB146" s="5">
        <v>99.517700000000005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5.2</v>
      </c>
      <c r="S147" s="8">
        <v>41486</v>
      </c>
      <c r="T147" s="5">
        <v>4</v>
      </c>
      <c r="U147" s="8">
        <v>42551</v>
      </c>
      <c r="V147" s="5">
        <v>-17.5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341</v>
      </c>
      <c r="AM147" s="8">
        <v>40939</v>
      </c>
      <c r="AN147" s="5">
        <v>134669</v>
      </c>
      <c r="AO147" s="8">
        <v>44620</v>
      </c>
      <c r="AP147" s="5">
        <v>449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6.4</v>
      </c>
      <c r="BK147" s="8">
        <v>40939</v>
      </c>
      <c r="BL147" s="5">
        <v>1</v>
      </c>
      <c r="BM147" s="8">
        <v>40939</v>
      </c>
      <c r="BN147" s="5">
        <v>8.24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4.6900000000000004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3.5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10.3</v>
      </c>
      <c r="DW147" s="8">
        <v>40939</v>
      </c>
      <c r="DX147" s="5">
        <v>19.3</v>
      </c>
      <c r="DY147" s="8">
        <v>40939</v>
      </c>
      <c r="DZ147" s="5">
        <v>87.3</v>
      </c>
      <c r="EA147" s="8">
        <v>40939</v>
      </c>
      <c r="EB147" s="5">
        <v>99.732799999999997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9.6999999999999993</v>
      </c>
      <c r="S148" s="8">
        <v>41517</v>
      </c>
      <c r="T148" s="5">
        <v>7</v>
      </c>
      <c r="U148" s="8">
        <v>42582</v>
      </c>
      <c r="V148" s="5">
        <v>0.4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278</v>
      </c>
      <c r="AM148" s="8">
        <v>40968</v>
      </c>
      <c r="AN148" s="5">
        <v>135135</v>
      </c>
      <c r="AO148" s="8">
        <v>44651</v>
      </c>
      <c r="AP148" s="5">
        <v>380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6.7</v>
      </c>
      <c r="BK148" s="8">
        <v>40968</v>
      </c>
      <c r="BL148" s="5">
        <v>1.2</v>
      </c>
      <c r="BM148" s="8">
        <v>40968</v>
      </c>
      <c r="BN148" s="5">
        <v>10.16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4.3499999999999996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3.2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10.1</v>
      </c>
      <c r="DW148" s="8">
        <v>40968</v>
      </c>
      <c r="DX148" s="5">
        <v>18</v>
      </c>
      <c r="DY148" s="8">
        <v>40968</v>
      </c>
      <c r="DZ148" s="5">
        <v>88</v>
      </c>
      <c r="EA148" s="8">
        <v>40968</v>
      </c>
      <c r="EB148" s="5">
        <v>99.883700000000005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7.7</v>
      </c>
      <c r="S149" s="8">
        <v>41547</v>
      </c>
      <c r="T149" s="5">
        <v>2</v>
      </c>
      <c r="U149" s="8">
        <v>42613</v>
      </c>
      <c r="V149" s="5">
        <v>-5.7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224</v>
      </c>
      <c r="AM149" s="8">
        <v>40999</v>
      </c>
      <c r="AN149" s="5">
        <v>135120</v>
      </c>
      <c r="AO149" s="8">
        <v>44681</v>
      </c>
      <c r="AP149" s="5">
        <v>284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6.1</v>
      </c>
      <c r="BK149" s="8">
        <v>40999</v>
      </c>
      <c r="BL149" s="5">
        <v>0.3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3.63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9.9</v>
      </c>
      <c r="DW149" s="8">
        <v>40999</v>
      </c>
      <c r="DX149" s="5">
        <v>17.5</v>
      </c>
      <c r="DY149" s="8">
        <v>40999</v>
      </c>
      <c r="DZ149" s="5">
        <v>88.4</v>
      </c>
      <c r="EA149" s="8">
        <v>40999</v>
      </c>
      <c r="EB149" s="5">
        <v>99.942999999999998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3.6</v>
      </c>
      <c r="S150" s="8">
        <v>41578</v>
      </c>
      <c r="T150" s="5">
        <v>5</v>
      </c>
      <c r="U150" s="8">
        <v>42643</v>
      </c>
      <c r="V150" s="5">
        <v>-2.7</v>
      </c>
      <c r="W150" s="8">
        <v>42735</v>
      </c>
      <c r="X150" s="5">
        <v>28.7</v>
      </c>
      <c r="Y150" s="8">
        <v>41029</v>
      </c>
      <c r="Z150" s="5">
        <v>5.7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83</v>
      </c>
      <c r="AM150" s="8">
        <v>41029</v>
      </c>
      <c r="AN150" s="5">
        <v>134817</v>
      </c>
      <c r="AO150" s="8">
        <v>44712</v>
      </c>
      <c r="AP150" s="5">
        <v>204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8.1199999999999992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1.6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9.8000000000000007</v>
      </c>
      <c r="DW150" s="8">
        <v>41029</v>
      </c>
      <c r="DX150" s="5">
        <v>17.899999999999999</v>
      </c>
      <c r="DY150" s="8">
        <v>41029</v>
      </c>
      <c r="DZ150" s="5">
        <v>88.2</v>
      </c>
      <c r="EA150" s="8">
        <v>41029</v>
      </c>
      <c r="EB150" s="5">
        <v>99.914100000000005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2.2000000000000002</v>
      </c>
      <c r="S151" s="8">
        <v>41608</v>
      </c>
      <c r="T151" s="5">
        <v>4</v>
      </c>
      <c r="U151" s="8">
        <v>42674</v>
      </c>
      <c r="V151" s="5">
        <v>-1.4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107</v>
      </c>
      <c r="AM151" s="8">
        <v>41060</v>
      </c>
      <c r="AN151" s="5">
        <v>135154</v>
      </c>
      <c r="AO151" s="8">
        <v>44742</v>
      </c>
      <c r="AP151" s="5">
        <v>485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</v>
      </c>
      <c r="BK151" s="8">
        <v>41060</v>
      </c>
      <c r="BL151" s="5">
        <v>-0.2</v>
      </c>
      <c r="BM151" s="8">
        <v>41060</v>
      </c>
      <c r="BN151" s="5">
        <v>7.09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2.72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0.6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9.4</v>
      </c>
      <c r="DW151" s="8">
        <v>41060</v>
      </c>
      <c r="DX151" s="5">
        <v>16.2</v>
      </c>
      <c r="DY151" s="8">
        <v>41060</v>
      </c>
      <c r="DZ151" s="5">
        <v>88.4</v>
      </c>
      <c r="EA151" s="8">
        <v>41060</v>
      </c>
      <c r="EB151" s="5">
        <v>99.820499999999996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3.2</v>
      </c>
      <c r="S152" s="8">
        <v>41639</v>
      </c>
      <c r="T152" s="5">
        <v>-3</v>
      </c>
      <c r="U152" s="8">
        <v>42704</v>
      </c>
      <c r="V152" s="5">
        <v>12.2</v>
      </c>
      <c r="W152" s="8">
        <v>42794</v>
      </c>
      <c r="X152" s="5">
        <v>28.2</v>
      </c>
      <c r="Y152" s="8">
        <v>41090</v>
      </c>
      <c r="Z152" s="5">
        <v>-12.5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73</v>
      </c>
      <c r="AM152" s="8">
        <v>41090</v>
      </c>
      <c r="AN152" s="5">
        <v>134860</v>
      </c>
      <c r="AO152" s="8">
        <v>44773</v>
      </c>
      <c r="AP152" s="5">
        <v>478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5.0999999999999996</v>
      </c>
      <c r="BO152" s="8">
        <v>41090</v>
      </c>
      <c r="BP152" s="5">
        <v>0.6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9.3000000000000007</v>
      </c>
      <c r="DW152" s="8">
        <v>41090</v>
      </c>
      <c r="DX152" s="5">
        <v>15.9</v>
      </c>
      <c r="DY152" s="8">
        <v>41090</v>
      </c>
      <c r="DZ152" s="5">
        <v>88.1</v>
      </c>
      <c r="EA152" s="8">
        <v>41090</v>
      </c>
      <c r="EB152" s="5">
        <v>99.7029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12.8</v>
      </c>
      <c r="S153" s="8">
        <v>41670</v>
      </c>
      <c r="T153" s="5">
        <v>4</v>
      </c>
      <c r="U153" s="8">
        <v>42735</v>
      </c>
      <c r="V153" s="5">
        <v>18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282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3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4.33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1.1100000000000001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7.9</v>
      </c>
      <c r="DW153" s="8">
        <v>41121</v>
      </c>
      <c r="DX153" s="5">
        <v>16</v>
      </c>
      <c r="DY153" s="8">
        <v>41121</v>
      </c>
      <c r="DZ153" s="5">
        <v>88.1</v>
      </c>
      <c r="EA153" s="8">
        <v>41121</v>
      </c>
      <c r="EB153" s="5">
        <v>99.612099999999998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6.8</v>
      </c>
      <c r="S154" s="8">
        <v>41698</v>
      </c>
      <c r="T154" s="5">
        <v>5</v>
      </c>
      <c r="U154" s="8">
        <v>42766</v>
      </c>
      <c r="V154" s="5">
        <v>22.4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176</v>
      </c>
      <c r="AM154" s="8">
        <v>41152</v>
      </c>
      <c r="AN154" s="5">
        <v>135170</v>
      </c>
      <c r="AO154" s="8">
        <v>44834</v>
      </c>
      <c r="AP154" s="5">
        <v>277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4.8</v>
      </c>
      <c r="BK154" s="8">
        <v>41152</v>
      </c>
      <c r="BL154" s="5">
        <v>1.2</v>
      </c>
      <c r="BM154" s="8">
        <v>41152</v>
      </c>
      <c r="BN154" s="5">
        <v>3.87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6.5</v>
      </c>
      <c r="DW154" s="8">
        <v>41152</v>
      </c>
      <c r="DX154" s="5">
        <v>11.3</v>
      </c>
      <c r="DY154" s="8">
        <v>41152</v>
      </c>
      <c r="DZ154" s="5">
        <v>87.8</v>
      </c>
      <c r="EA154" s="8">
        <v>41152</v>
      </c>
      <c r="EB154" s="5">
        <v>99.575000000000003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2.8</v>
      </c>
      <c r="S155" s="8">
        <v>41729</v>
      </c>
      <c r="T155" s="5">
        <v>9</v>
      </c>
      <c r="U155" s="8">
        <v>42794</v>
      </c>
      <c r="V155" s="5">
        <v>23.2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183</v>
      </c>
      <c r="AM155" s="8">
        <v>41182</v>
      </c>
      <c r="AN155" s="5">
        <v>135651</v>
      </c>
      <c r="AO155" s="8">
        <v>44865</v>
      </c>
      <c r="AP155" s="5">
        <v>200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6.1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2.64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7.1</v>
      </c>
      <c r="DW155" s="8">
        <v>41182</v>
      </c>
      <c r="DX155" s="5">
        <v>12.6</v>
      </c>
      <c r="DY155" s="8">
        <v>41182</v>
      </c>
      <c r="DZ155" s="5">
        <v>88.2</v>
      </c>
      <c r="EA155" s="8">
        <v>41182</v>
      </c>
      <c r="EB155" s="5">
        <v>99.606300000000005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4.0999999999999996</v>
      </c>
      <c r="S156" s="8">
        <v>41759</v>
      </c>
      <c r="T156" s="5">
        <v>7</v>
      </c>
      <c r="U156" s="8">
        <v>42825</v>
      </c>
      <c r="V156" s="5">
        <v>17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160</v>
      </c>
      <c r="AM156" s="8">
        <v>41213</v>
      </c>
      <c r="AN156" s="5">
        <v>136338</v>
      </c>
      <c r="AO156" s="8">
        <v>44895</v>
      </c>
      <c r="AP156" s="5">
        <v>195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4.1399999999999997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1.8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88.4</v>
      </c>
      <c r="EA156" s="8">
        <v>41213</v>
      </c>
      <c r="EB156" s="5">
        <v>99.680099999999996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48.7</v>
      </c>
      <c r="Q157" s="8">
        <v>41790</v>
      </c>
      <c r="R157" s="5">
        <v>17.5</v>
      </c>
      <c r="S157" s="8">
        <v>41790</v>
      </c>
      <c r="T157" s="5">
        <v>11</v>
      </c>
      <c r="U157" s="8">
        <v>42855</v>
      </c>
      <c r="V157" s="5">
        <v>17.5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159</v>
      </c>
      <c r="AM157" s="8">
        <v>41243</v>
      </c>
      <c r="AN157" s="5">
        <v>135956</v>
      </c>
      <c r="AO157" s="8">
        <v>44926</v>
      </c>
      <c r="AP157" s="5">
        <v>306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4.0999999999999996</v>
      </c>
      <c r="BK157" s="8">
        <v>41243</v>
      </c>
      <c r="BL157" s="5">
        <v>0.5</v>
      </c>
      <c r="BM157" s="8">
        <v>41243</v>
      </c>
      <c r="BN157" s="5">
        <v>6.72</v>
      </c>
      <c r="BO157" s="8">
        <v>41243</v>
      </c>
      <c r="BP157" s="5">
        <v>1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1.89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0.4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3.1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88.4</v>
      </c>
      <c r="EA157" s="8">
        <v>41243</v>
      </c>
      <c r="EB157" s="5">
        <v>99.778300000000002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15.8</v>
      </c>
      <c r="S158" s="8">
        <v>41820</v>
      </c>
      <c r="T158" s="5">
        <v>7</v>
      </c>
      <c r="U158" s="8">
        <v>42886</v>
      </c>
      <c r="V158" s="5">
        <v>19.8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243</v>
      </c>
      <c r="AM158" s="8">
        <v>41274</v>
      </c>
      <c r="AN158" s="5">
        <v>136329</v>
      </c>
      <c r="AO158" s="8">
        <v>44957</v>
      </c>
      <c r="AP158" s="5">
        <v>131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4.4000000000000004</v>
      </c>
      <c r="BK158" s="8">
        <v>41274</v>
      </c>
      <c r="BL158" s="5">
        <v>0.3</v>
      </c>
      <c r="BM158" s="8">
        <v>41274</v>
      </c>
      <c r="BN158" s="5">
        <v>4.79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2.57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0.4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8.3000000000000007</v>
      </c>
      <c r="DW158" s="8">
        <v>41274</v>
      </c>
      <c r="DX158" s="5">
        <v>13.6</v>
      </c>
      <c r="DY158" s="8">
        <v>41274</v>
      </c>
      <c r="DZ158" s="5">
        <v>88.5</v>
      </c>
      <c r="EA158" s="8">
        <v>41274</v>
      </c>
      <c r="EB158" s="5">
        <v>99.902500000000003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21</v>
      </c>
      <c r="S159" s="8">
        <v>41851</v>
      </c>
      <c r="T159" s="5">
        <v>8</v>
      </c>
      <c r="U159" s="8">
        <v>42916</v>
      </c>
      <c r="V159" s="5">
        <v>15.1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189</v>
      </c>
      <c r="AM159" s="8">
        <v>41305</v>
      </c>
      <c r="AN159" s="5">
        <v>135985</v>
      </c>
      <c r="AO159" s="8">
        <v>44985</v>
      </c>
      <c r="AP159" s="5">
        <v>275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4.2</v>
      </c>
      <c r="BK159" s="8">
        <v>41305</v>
      </c>
      <c r="BL159" s="5">
        <v>0.8</v>
      </c>
      <c r="BM159" s="8">
        <v>41305</v>
      </c>
      <c r="BN159" s="5">
        <v>4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2.58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89.1</v>
      </c>
      <c r="EA159" s="8">
        <v>41305</v>
      </c>
      <c r="EB159" s="5">
        <v>100.04649999999999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16.100000000000001</v>
      </c>
      <c r="S160" s="8">
        <v>41882</v>
      </c>
      <c r="T160" s="5">
        <v>5</v>
      </c>
      <c r="U160" s="8">
        <v>42947</v>
      </c>
      <c r="V160" s="5">
        <v>17</v>
      </c>
      <c r="W160" s="8">
        <v>43039</v>
      </c>
      <c r="X160" s="5">
        <v>22.9</v>
      </c>
      <c r="Y160" s="8">
        <v>41333</v>
      </c>
      <c r="Z160" s="5">
        <v>-5.4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285</v>
      </c>
      <c r="AM160" s="8">
        <v>41333</v>
      </c>
      <c r="AN160" s="5">
        <v>136769</v>
      </c>
      <c r="AO160" s="8">
        <v>45016</v>
      </c>
      <c r="AP160" s="5">
        <v>103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4.2</v>
      </c>
      <c r="BK160" s="8">
        <v>41333</v>
      </c>
      <c r="BL160" s="5">
        <v>1.2</v>
      </c>
      <c r="BM160" s="8">
        <v>41333</v>
      </c>
      <c r="BN160" s="5">
        <v>4.25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3.46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89.4</v>
      </c>
      <c r="EA160" s="8">
        <v>41333</v>
      </c>
      <c r="EB160" s="5">
        <v>100.1938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29.4</v>
      </c>
      <c r="S161" s="8">
        <v>41912</v>
      </c>
      <c r="T161" s="5">
        <v>6</v>
      </c>
      <c r="U161" s="8">
        <v>42978</v>
      </c>
      <c r="V161" s="5">
        <v>16.399999999999999</v>
      </c>
      <c r="W161" s="8">
        <v>43069</v>
      </c>
      <c r="X161" s="5">
        <v>20.2</v>
      </c>
      <c r="Y161" s="8">
        <v>41364</v>
      </c>
      <c r="Z161" s="5">
        <v>2.1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142</v>
      </c>
      <c r="AM161" s="8">
        <v>41364</v>
      </c>
      <c r="AN161" s="5">
        <v>136785</v>
      </c>
      <c r="AO161" s="8">
        <v>45046</v>
      </c>
      <c r="AP161" s="5">
        <v>293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3.1</v>
      </c>
      <c r="BK161" s="8">
        <v>41364</v>
      </c>
      <c r="BL161" s="5">
        <v>-0.7</v>
      </c>
      <c r="BM161" s="8">
        <v>41364</v>
      </c>
      <c r="BN161" s="5">
        <v>2.39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2.02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0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6.7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89.2</v>
      </c>
      <c r="EA161" s="8">
        <v>41364</v>
      </c>
      <c r="EB161" s="5">
        <v>100.318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6.2</v>
      </c>
      <c r="S162" s="8">
        <v>41943</v>
      </c>
      <c r="T162" s="5">
        <v>2</v>
      </c>
      <c r="U162" s="8">
        <v>43008</v>
      </c>
      <c r="V162" s="5">
        <v>21.3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186</v>
      </c>
      <c r="AM162" s="8">
        <v>41394</v>
      </c>
      <c r="AN162" s="5">
        <v>137068</v>
      </c>
      <c r="AO162" s="8">
        <v>45077</v>
      </c>
      <c r="AP162" s="5">
        <v>206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2.9</v>
      </c>
      <c r="BK162" s="8">
        <v>41394</v>
      </c>
      <c r="BL162" s="5">
        <v>-0.5</v>
      </c>
      <c r="BM162" s="8">
        <v>41394</v>
      </c>
      <c r="BN162" s="5">
        <v>0.25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1.64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-0.4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89.8</v>
      </c>
      <c r="EA162" s="8">
        <v>41394</v>
      </c>
      <c r="EB162" s="5">
        <v>100.4336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12</v>
      </c>
      <c r="S163" s="8">
        <v>41973</v>
      </c>
      <c r="T163" s="5">
        <v>5</v>
      </c>
      <c r="U163" s="8">
        <v>43039</v>
      </c>
      <c r="V163" s="5">
        <v>26.8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214</v>
      </c>
      <c r="AM163" s="8">
        <v>41425</v>
      </c>
      <c r="AN163" s="5">
        <v>137263</v>
      </c>
      <c r="AO163" s="8">
        <v>45107</v>
      </c>
      <c r="AP163" s="5">
        <v>543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3.8</v>
      </c>
      <c r="BK163" s="8">
        <v>41425</v>
      </c>
      <c r="BL163" s="5">
        <v>0.6</v>
      </c>
      <c r="BM163" s="8">
        <v>41425</v>
      </c>
      <c r="BN163" s="5">
        <v>3.86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2.92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90.1</v>
      </c>
      <c r="EA163" s="8">
        <v>41425</v>
      </c>
      <c r="EB163" s="5">
        <v>100.5474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19.5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179</v>
      </c>
      <c r="AM164" s="8">
        <v>41455</v>
      </c>
      <c r="AN164" s="5">
        <v>137355</v>
      </c>
      <c r="AO164" s="8">
        <v>45138</v>
      </c>
      <c r="AP164" s="5">
        <v>307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</v>
      </c>
      <c r="BK164" s="8">
        <v>41455</v>
      </c>
      <c r="BL164" s="5">
        <v>0.3</v>
      </c>
      <c r="BM164" s="8">
        <v>41455</v>
      </c>
      <c r="BN164" s="5">
        <v>4.79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2.62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90.1</v>
      </c>
      <c r="EA164" s="8">
        <v>41455</v>
      </c>
      <c r="EB164" s="5">
        <v>100.6369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52.2</v>
      </c>
      <c r="Q165" s="8">
        <v>42035</v>
      </c>
      <c r="R165" s="5">
        <v>12.5</v>
      </c>
      <c r="S165" s="8">
        <v>42035</v>
      </c>
      <c r="T165" s="5">
        <v>2</v>
      </c>
      <c r="U165" s="8">
        <v>43100</v>
      </c>
      <c r="V165" s="5">
        <v>31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122</v>
      </c>
      <c r="AM165" s="8">
        <v>41486</v>
      </c>
      <c r="AN165" s="5">
        <v>137204</v>
      </c>
      <c r="AO165" s="8">
        <v>45169</v>
      </c>
      <c r="AP165" s="5">
        <v>135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5.2</v>
      </c>
      <c r="BK165" s="8">
        <v>41486</v>
      </c>
      <c r="BL165" s="5">
        <v>0.6</v>
      </c>
      <c r="BM165" s="8">
        <v>41486</v>
      </c>
      <c r="BN165" s="5">
        <v>4.41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2.31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90.4</v>
      </c>
      <c r="EA165" s="8">
        <v>41486</v>
      </c>
      <c r="EB165" s="5">
        <v>100.6902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10.6</v>
      </c>
      <c r="S166" s="8">
        <v>42063</v>
      </c>
      <c r="T166" s="5">
        <v>1</v>
      </c>
      <c r="U166" s="8">
        <v>43131</v>
      </c>
      <c r="V166" s="5">
        <v>34.799999999999997</v>
      </c>
      <c r="W166" s="8">
        <v>43220</v>
      </c>
      <c r="X166" s="5">
        <v>29.5</v>
      </c>
      <c r="Y166" s="8">
        <v>41517</v>
      </c>
      <c r="Z166" s="5">
        <v>8.1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243</v>
      </c>
      <c r="AM166" s="8">
        <v>41517</v>
      </c>
      <c r="AN166" s="5">
        <v>137648</v>
      </c>
      <c r="AO166" s="8">
        <v>45199</v>
      </c>
      <c r="AP166" s="5">
        <v>137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-0.2</v>
      </c>
      <c r="BM166" s="8">
        <v>41517</v>
      </c>
      <c r="BN166" s="5">
        <v>4.3600000000000003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3.06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2.7</v>
      </c>
      <c r="CY166" s="8">
        <v>45138</v>
      </c>
      <c r="CZ166" s="5">
        <v>0.6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4.5999999999999996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6.5</v>
      </c>
      <c r="DW166" s="8">
        <v>41517</v>
      </c>
      <c r="DX166" s="5">
        <v>8.4</v>
      </c>
      <c r="DY166" s="8">
        <v>41517</v>
      </c>
      <c r="DZ166" s="5">
        <v>90.9</v>
      </c>
      <c r="EA166" s="8">
        <v>41517</v>
      </c>
      <c r="EB166" s="5">
        <v>100.7204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3.7</v>
      </c>
      <c r="S167" s="8">
        <v>42094</v>
      </c>
      <c r="T167" s="5">
        <v>-5</v>
      </c>
      <c r="U167" s="8">
        <v>43159</v>
      </c>
      <c r="V167" s="5">
        <v>37.1</v>
      </c>
      <c r="W167" s="8">
        <v>43251</v>
      </c>
      <c r="X167" s="5">
        <v>27.5</v>
      </c>
      <c r="Y167" s="8">
        <v>41547</v>
      </c>
      <c r="Z167" s="5">
        <v>20.5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185</v>
      </c>
      <c r="AM167" s="8">
        <v>41547</v>
      </c>
      <c r="AN167" s="5">
        <v>137600</v>
      </c>
      <c r="AO167" s="8">
        <v>45230</v>
      </c>
      <c r="AP167" s="5">
        <v>111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</v>
      </c>
      <c r="BK167" s="8">
        <v>41547</v>
      </c>
      <c r="BL167" s="5">
        <v>0.1</v>
      </c>
      <c r="BM167" s="8">
        <v>41547</v>
      </c>
      <c r="BN167" s="5">
        <v>3.15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2.64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2.1</v>
      </c>
      <c r="CY167" s="8">
        <v>45169</v>
      </c>
      <c r="CZ167" s="5">
        <v>0.6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91.6</v>
      </c>
      <c r="EA167" s="8">
        <v>41547</v>
      </c>
      <c r="EB167" s="5">
        <v>100.7329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0.1</v>
      </c>
      <c r="S168" s="8">
        <v>42124</v>
      </c>
      <c r="T168" s="5">
        <v>-6</v>
      </c>
      <c r="U168" s="8">
        <v>43190</v>
      </c>
      <c r="V168" s="5">
        <v>22.1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104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3.4</v>
      </c>
      <c r="BK168" s="8">
        <v>41578</v>
      </c>
      <c r="BL168" s="5">
        <v>0.4</v>
      </c>
      <c r="BM168" s="8">
        <v>41578</v>
      </c>
      <c r="BN168" s="5">
        <v>4.92</v>
      </c>
      <c r="BO168" s="8">
        <v>41578</v>
      </c>
      <c r="BP168" s="5">
        <v>1.1000000000000001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1.41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1.7</v>
      </c>
      <c r="CY168" s="8">
        <v>45199</v>
      </c>
      <c r="CZ168" s="5">
        <v>0.2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6.8</v>
      </c>
      <c r="DW168" s="8">
        <v>41578</v>
      </c>
      <c r="DX168" s="5">
        <v>8.6999999999999993</v>
      </c>
      <c r="DY168" s="8">
        <v>41578</v>
      </c>
      <c r="DZ168" s="5">
        <v>91.8</v>
      </c>
      <c r="EA168" s="8">
        <v>41578</v>
      </c>
      <c r="EB168" s="5">
        <v>100.73739999999999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3.9</v>
      </c>
      <c r="S169" s="8">
        <v>42155</v>
      </c>
      <c r="T169" s="5">
        <v>-11</v>
      </c>
      <c r="U169" s="8">
        <v>43220</v>
      </c>
      <c r="V169" s="5">
        <v>21.5</v>
      </c>
      <c r="W169" s="8">
        <v>43312</v>
      </c>
      <c r="X169" s="5">
        <v>19</v>
      </c>
      <c r="Y169" s="8">
        <v>41608</v>
      </c>
      <c r="Z169" s="5">
        <v>4.5999999999999996</v>
      </c>
      <c r="AA169" s="8">
        <v>41608</v>
      </c>
      <c r="AB169" s="5">
        <v>10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273</v>
      </c>
      <c r="AM169" s="8">
        <v>41608</v>
      </c>
      <c r="AN169" s="5">
        <v>137467</v>
      </c>
      <c r="AO169" s="8">
        <v>45291</v>
      </c>
      <c r="AP169" s="5">
        <v>158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3.69</v>
      </c>
      <c r="BO169" s="8">
        <v>41608</v>
      </c>
      <c r="BP169" s="5">
        <v>0.8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3.64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Y169" s="8">
        <v>45230</v>
      </c>
      <c r="CZ169" s="5">
        <v>-0.3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92.6</v>
      </c>
      <c r="EA169" s="8">
        <v>41608</v>
      </c>
      <c r="EB169" s="5">
        <v>100.7422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-4.8</v>
      </c>
      <c r="S170" s="8">
        <v>42185</v>
      </c>
      <c r="T170" s="5">
        <v>-9</v>
      </c>
      <c r="U170" s="8">
        <v>43251</v>
      </c>
      <c r="V170" s="5">
        <v>28.8</v>
      </c>
      <c r="W170" s="8">
        <v>43343</v>
      </c>
      <c r="X170" s="5">
        <v>21</v>
      </c>
      <c r="Y170" s="8">
        <v>41639</v>
      </c>
      <c r="Z170" s="5">
        <v>3.8</v>
      </c>
      <c r="AA170" s="8">
        <v>41639</v>
      </c>
      <c r="AB170" s="5">
        <v>13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55</v>
      </c>
      <c r="AM170" s="8">
        <v>41639</v>
      </c>
      <c r="AN170" s="5">
        <v>137496</v>
      </c>
      <c r="AO170" s="8">
        <v>45322</v>
      </c>
      <c r="AP170" s="5">
        <v>111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3.5</v>
      </c>
      <c r="BK170" s="8">
        <v>41639</v>
      </c>
      <c r="BL170" s="5">
        <v>0.5</v>
      </c>
      <c r="BM170" s="8">
        <v>41639</v>
      </c>
      <c r="BN170" s="5">
        <v>4.74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2.41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Y170" s="8">
        <v>45260</v>
      </c>
      <c r="CZ170" s="5">
        <v>0.1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5.3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92.7</v>
      </c>
      <c r="EA170" s="8">
        <v>41639</v>
      </c>
      <c r="EB170" s="5">
        <v>100.736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1.7</v>
      </c>
      <c r="S171" s="8">
        <v>42216</v>
      </c>
      <c r="T171" s="5">
        <v>-6</v>
      </c>
      <c r="U171" s="8">
        <v>43281</v>
      </c>
      <c r="V171" s="5">
        <v>37.1</v>
      </c>
      <c r="W171" s="8">
        <v>43373</v>
      </c>
      <c r="X171" s="5">
        <v>24.8</v>
      </c>
      <c r="Y171" s="8">
        <v>41670</v>
      </c>
      <c r="Z171" s="5">
        <v>15.3</v>
      </c>
      <c r="AA171" s="8">
        <v>41670</v>
      </c>
      <c r="AB171" s="5">
        <v>6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184</v>
      </c>
      <c r="AM171" s="8">
        <v>41670</v>
      </c>
      <c r="AN171" s="5">
        <v>138102</v>
      </c>
      <c r="AO171" s="8">
        <v>45351</v>
      </c>
      <c r="AP171" s="5">
        <v>175</v>
      </c>
      <c r="AQ171" s="8">
        <v>41670</v>
      </c>
      <c r="AR171" s="5">
        <v>6.6</v>
      </c>
      <c r="AS171" s="8">
        <v>43921</v>
      </c>
      <c r="AT171" s="5">
        <v>34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1.7</v>
      </c>
      <c r="BK171" s="8">
        <v>41670</v>
      </c>
      <c r="BL171" s="5">
        <v>-0.9</v>
      </c>
      <c r="BM171" s="8">
        <v>41670</v>
      </c>
      <c r="BN171" s="5">
        <v>2.57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2.39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Y171" s="8">
        <v>45291</v>
      </c>
      <c r="CZ171" s="5">
        <v>-0.1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92.9</v>
      </c>
      <c r="EA171" s="8">
        <v>41670</v>
      </c>
      <c r="EB171" s="5">
        <v>100.7246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-13.9</v>
      </c>
      <c r="S172" s="8">
        <v>42247</v>
      </c>
      <c r="T172" s="5">
        <v>-6</v>
      </c>
      <c r="U172" s="8">
        <v>43312</v>
      </c>
      <c r="V172" s="5">
        <v>33.1</v>
      </c>
      <c r="W172" s="8">
        <v>43404</v>
      </c>
      <c r="X172" s="5">
        <v>30.7</v>
      </c>
      <c r="Y172" s="8">
        <v>41698</v>
      </c>
      <c r="Z172" s="5">
        <v>2.4</v>
      </c>
      <c r="AA172" s="8">
        <v>41698</v>
      </c>
      <c r="AB172" s="5">
        <v>-3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159</v>
      </c>
      <c r="AM172" s="8">
        <v>41698</v>
      </c>
      <c r="AN172" s="5">
        <v>137968</v>
      </c>
      <c r="AO172" s="8">
        <v>45382</v>
      </c>
      <c r="AP172" s="5">
        <v>211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1.4</v>
      </c>
      <c r="BM172" s="8">
        <v>41698</v>
      </c>
      <c r="BN172" s="5">
        <v>1.93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1.89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0.7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6.4</v>
      </c>
      <c r="DW172" s="8">
        <v>41698</v>
      </c>
      <c r="DX172" s="5">
        <v>10.6</v>
      </c>
      <c r="DY172" s="8">
        <v>41698</v>
      </c>
      <c r="DZ172" s="5">
        <v>93.6</v>
      </c>
      <c r="EA172" s="8">
        <v>41698</v>
      </c>
      <c r="EB172" s="5">
        <v>100.7424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-12.7</v>
      </c>
      <c r="S173" s="8">
        <v>42277</v>
      </c>
      <c r="T173" s="5">
        <v>-8</v>
      </c>
      <c r="U173" s="8">
        <v>43343</v>
      </c>
      <c r="V173" s="5">
        <v>30.4</v>
      </c>
      <c r="W173" s="8">
        <v>43434</v>
      </c>
      <c r="X173" s="5">
        <v>34.200000000000003</v>
      </c>
      <c r="Y173" s="8">
        <v>41729</v>
      </c>
      <c r="Z173" s="5">
        <v>12.5</v>
      </c>
      <c r="AA173" s="8">
        <v>41729</v>
      </c>
      <c r="AB173" s="5">
        <v>-3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277</v>
      </c>
      <c r="AM173" s="8">
        <v>41729</v>
      </c>
      <c r="AN173" s="5">
        <v>138512</v>
      </c>
      <c r="AO173" s="8">
        <v>45412</v>
      </c>
      <c r="AP173" s="5">
        <v>188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3.6</v>
      </c>
      <c r="BK173" s="8">
        <v>41729</v>
      </c>
      <c r="BL173" s="5">
        <v>1</v>
      </c>
      <c r="BM173" s="8">
        <v>41729</v>
      </c>
      <c r="BN173" s="5">
        <v>5.15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3.87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Y173" s="8">
        <v>45351</v>
      </c>
      <c r="CZ173" s="5">
        <v>0.6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6.2</v>
      </c>
      <c r="DW173" s="8">
        <v>41729</v>
      </c>
      <c r="DX173" s="5">
        <v>11</v>
      </c>
      <c r="DY173" s="8">
        <v>41729</v>
      </c>
      <c r="DZ173" s="5">
        <v>94.4</v>
      </c>
      <c r="EA173" s="8">
        <v>41729</v>
      </c>
      <c r="EB173" s="5">
        <v>100.7897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-13.7</v>
      </c>
      <c r="S174" s="8">
        <v>42308</v>
      </c>
      <c r="T174" s="5">
        <v>-4</v>
      </c>
      <c r="U174" s="8">
        <v>43373</v>
      </c>
      <c r="V174" s="5">
        <v>27.6</v>
      </c>
      <c r="W174" s="8">
        <v>43465</v>
      </c>
      <c r="X174" s="5">
        <v>24.7</v>
      </c>
      <c r="Y174" s="8">
        <v>41759</v>
      </c>
      <c r="Z174" s="5">
        <v>17</v>
      </c>
      <c r="AA174" s="8">
        <v>41759</v>
      </c>
      <c r="AB174" s="5">
        <v>6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311</v>
      </c>
      <c r="AM174" s="8">
        <v>41759</v>
      </c>
      <c r="AN174" s="5">
        <v>138899</v>
      </c>
      <c r="AO174" s="8">
        <v>45443</v>
      </c>
      <c r="AP174" s="5">
        <v>157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6.64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3.94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Y174" s="8">
        <v>45382</v>
      </c>
      <c r="CZ174" s="5">
        <v>0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3.9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94.6</v>
      </c>
      <c r="EA174" s="8">
        <v>41759</v>
      </c>
      <c r="EB174" s="5">
        <v>100.8472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-9.6999999999999993</v>
      </c>
      <c r="S175" s="8">
        <v>42338</v>
      </c>
      <c r="T175" s="5">
        <v>-2</v>
      </c>
      <c r="U175" s="8">
        <v>43404</v>
      </c>
      <c r="V175" s="5">
        <v>28.2</v>
      </c>
      <c r="W175" s="8">
        <v>43496</v>
      </c>
      <c r="X175" s="5">
        <v>16.8</v>
      </c>
      <c r="Y175" s="8">
        <v>41790</v>
      </c>
      <c r="Z175" s="5">
        <v>18.399999999999999</v>
      </c>
      <c r="AA175" s="8">
        <v>41790</v>
      </c>
      <c r="AB175" s="5">
        <v>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202</v>
      </c>
      <c r="AM175" s="8">
        <v>41790</v>
      </c>
      <c r="AN175" s="5">
        <v>139501</v>
      </c>
      <c r="AO175" s="8">
        <v>45473</v>
      </c>
      <c r="AP175" s="5">
        <v>155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5.27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3.95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6.6</v>
      </c>
      <c r="DW175" s="8">
        <v>41790</v>
      </c>
      <c r="DX175" s="5">
        <v>10.4</v>
      </c>
      <c r="DY175" s="8">
        <v>41790</v>
      </c>
      <c r="DZ175" s="5">
        <v>95.1</v>
      </c>
      <c r="EA175" s="8">
        <v>41790</v>
      </c>
      <c r="EB175" s="5">
        <v>100.8969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15.8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333</v>
      </c>
      <c r="AM176" s="8">
        <v>41820</v>
      </c>
      <c r="AN176" s="5">
        <v>139731</v>
      </c>
      <c r="AO176" s="8">
        <v>45504</v>
      </c>
      <c r="AP176" s="5">
        <v>111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4.3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0.3</v>
      </c>
      <c r="BM176" s="8">
        <v>41820</v>
      </c>
      <c r="BN176" s="5">
        <v>5.58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3.89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95.8</v>
      </c>
      <c r="EA176" s="8">
        <v>41820</v>
      </c>
      <c r="EB176" s="5">
        <v>100.9319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-16.600000000000001</v>
      </c>
      <c r="S177" s="8">
        <v>42400</v>
      </c>
      <c r="T177" s="5">
        <v>-8</v>
      </c>
      <c r="U177" s="8">
        <v>43465</v>
      </c>
      <c r="V177" s="5">
        <v>-7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243</v>
      </c>
      <c r="AM177" s="8">
        <v>41851</v>
      </c>
      <c r="AN177" s="5">
        <v>139486</v>
      </c>
      <c r="AO177" s="8">
        <v>45535</v>
      </c>
      <c r="AP177" s="5">
        <v>99</v>
      </c>
      <c r="AQ177" s="8">
        <v>41851</v>
      </c>
      <c r="AR177" s="5">
        <v>6.2</v>
      </c>
      <c r="AS177" s="8">
        <v>44104</v>
      </c>
      <c r="AT177" s="5">
        <v>34.799999999999997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6.56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3.56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0.2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96.3</v>
      </c>
      <c r="EA177" s="8">
        <v>41851</v>
      </c>
      <c r="EB177" s="5">
        <v>100.9477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-12.9</v>
      </c>
      <c r="S178" s="8">
        <v>42429</v>
      </c>
      <c r="T178" s="5">
        <v>-10</v>
      </c>
      <c r="U178" s="8">
        <v>43496</v>
      </c>
      <c r="V178" s="5">
        <v>-0.9</v>
      </c>
      <c r="W178" s="8">
        <v>43585</v>
      </c>
      <c r="X178" s="5">
        <v>21.3</v>
      </c>
      <c r="Y178" s="8">
        <v>41882</v>
      </c>
      <c r="Z178" s="5">
        <v>22.7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181</v>
      </c>
      <c r="AM178" s="8">
        <v>41882</v>
      </c>
      <c r="AN178" s="5">
        <v>139610</v>
      </c>
      <c r="AQ178" s="8">
        <v>41882</v>
      </c>
      <c r="AR178" s="5">
        <v>6.1</v>
      </c>
      <c r="AS178" s="8">
        <v>44135</v>
      </c>
      <c r="AT178" s="5">
        <v>34.9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5.15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3.78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5.5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6.3</v>
      </c>
      <c r="DW178" s="8">
        <v>41882</v>
      </c>
      <c r="DX178" s="5">
        <v>9.1999999999999993</v>
      </c>
      <c r="DY178" s="8">
        <v>41882</v>
      </c>
      <c r="DZ178" s="5">
        <v>96.4</v>
      </c>
      <c r="EA178" s="8">
        <v>41882</v>
      </c>
      <c r="EB178" s="5">
        <v>100.94759999999999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-2.5</v>
      </c>
      <c r="S179" s="8">
        <v>42460</v>
      </c>
      <c r="T179" s="5">
        <v>-8</v>
      </c>
      <c r="U179" s="8">
        <v>43524</v>
      </c>
      <c r="V179" s="5">
        <v>10.8</v>
      </c>
      <c r="W179" s="8">
        <v>43616</v>
      </c>
      <c r="X179" s="5">
        <v>25.7</v>
      </c>
      <c r="Y179" s="8">
        <v>41912</v>
      </c>
      <c r="Z179" s="5">
        <v>21.7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307</v>
      </c>
      <c r="AM179" s="8">
        <v>41912</v>
      </c>
      <c r="AN179" s="5">
        <v>139699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5</v>
      </c>
      <c r="BK179" s="8">
        <v>41912</v>
      </c>
      <c r="BL179" s="5">
        <v>-0.2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3.68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0.2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6.1</v>
      </c>
      <c r="DW179" s="8">
        <v>41912</v>
      </c>
      <c r="DX179" s="5">
        <v>10.7</v>
      </c>
      <c r="DY179" s="8">
        <v>41912</v>
      </c>
      <c r="DZ179" s="5">
        <v>97.1</v>
      </c>
      <c r="EA179" s="8">
        <v>41912</v>
      </c>
      <c r="EB179" s="5">
        <v>100.9348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8.9</v>
      </c>
      <c r="S180" s="8">
        <v>42490</v>
      </c>
      <c r="T180" s="5">
        <v>-4</v>
      </c>
      <c r="U180" s="8">
        <v>43555</v>
      </c>
      <c r="V180" s="5">
        <v>6.8</v>
      </c>
      <c r="W180" s="8">
        <v>43646</v>
      </c>
      <c r="X180" s="5">
        <v>16.8</v>
      </c>
      <c r="Y180" s="8">
        <v>41943</v>
      </c>
      <c r="Z180" s="5">
        <v>18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240</v>
      </c>
      <c r="AM180" s="8">
        <v>41943</v>
      </c>
      <c r="AN180" s="5">
        <v>140506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3.23</v>
      </c>
      <c r="BO180" s="8">
        <v>41943</v>
      </c>
      <c r="BP180" s="5">
        <v>0.7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4.0199999999999996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97.2</v>
      </c>
      <c r="EA180" s="8">
        <v>41943</v>
      </c>
      <c r="EB180" s="5">
        <v>100.9051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-7.4</v>
      </c>
      <c r="S181" s="8">
        <v>42521</v>
      </c>
      <c r="T181" s="5">
        <v>-5</v>
      </c>
      <c r="U181" s="8">
        <v>43585</v>
      </c>
      <c r="V181" s="5">
        <v>1.9</v>
      </c>
      <c r="W181" s="8">
        <v>43677</v>
      </c>
      <c r="X181" s="5">
        <v>22.1</v>
      </c>
      <c r="Y181" s="8">
        <v>41973</v>
      </c>
      <c r="Z181" s="5">
        <v>35.6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284</v>
      </c>
      <c r="AM181" s="8">
        <v>41973</v>
      </c>
      <c r="AN181" s="5">
        <v>140278</v>
      </c>
      <c r="AQ181" s="8">
        <v>41973</v>
      </c>
      <c r="AR181" s="5">
        <v>5.8</v>
      </c>
      <c r="AS181" s="8">
        <v>44227</v>
      </c>
      <c r="AT181" s="5">
        <v>34.9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4.9000000000000004</v>
      </c>
      <c r="BK181" s="8">
        <v>41973</v>
      </c>
      <c r="BL181" s="5">
        <v>0.3</v>
      </c>
      <c r="BM181" s="8">
        <v>41973</v>
      </c>
      <c r="BN181" s="5">
        <v>2.1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3.46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97.6</v>
      </c>
      <c r="EA181" s="8">
        <v>41973</v>
      </c>
      <c r="EB181" s="5">
        <v>100.8578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3.1</v>
      </c>
      <c r="S182" s="8">
        <v>42551</v>
      </c>
      <c r="T182" s="5">
        <v>1</v>
      </c>
      <c r="U182" s="8">
        <v>43616</v>
      </c>
      <c r="V182" s="5">
        <v>-3.8</v>
      </c>
      <c r="W182" s="8">
        <v>43708</v>
      </c>
      <c r="X182" s="5">
        <v>21.3</v>
      </c>
      <c r="Y182" s="8">
        <v>42004</v>
      </c>
      <c r="Z182" s="5">
        <v>21.6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278</v>
      </c>
      <c r="AM182" s="8">
        <v>42004</v>
      </c>
      <c r="AN182" s="5">
        <v>140498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-0.6</v>
      </c>
      <c r="BM182" s="8">
        <v>42004</v>
      </c>
      <c r="BN182" s="5">
        <v>0.38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3.87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6</v>
      </c>
      <c r="DW182" s="8">
        <v>42004</v>
      </c>
      <c r="DX182" s="5">
        <v>10.5</v>
      </c>
      <c r="DY182" s="8">
        <v>42004</v>
      </c>
      <c r="DZ182" s="5">
        <v>98.2</v>
      </c>
      <c r="EA182" s="8">
        <v>42004</v>
      </c>
      <c r="EB182" s="5">
        <v>100.78789999999999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1.4</v>
      </c>
      <c r="S183" s="8">
        <v>42582</v>
      </c>
      <c r="T183" s="5">
        <v>-4</v>
      </c>
      <c r="U183" s="8">
        <v>43646</v>
      </c>
      <c r="V183" s="5">
        <v>-13.8</v>
      </c>
      <c r="W183" s="8">
        <v>43738</v>
      </c>
      <c r="X183" s="5">
        <v>17.3</v>
      </c>
      <c r="Y183" s="8">
        <v>42035</v>
      </c>
      <c r="Z183" s="5">
        <v>13.2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196</v>
      </c>
      <c r="AM183" s="8">
        <v>42035</v>
      </c>
      <c r="AN183" s="5">
        <v>141268</v>
      </c>
      <c r="AQ183" s="8">
        <v>42035</v>
      </c>
      <c r="AR183" s="5">
        <v>5.7</v>
      </c>
      <c r="AS183" s="8">
        <v>44286</v>
      </c>
      <c r="AT183" s="5">
        <v>35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4.0999999999999996</v>
      </c>
      <c r="BK183" s="8">
        <v>42035</v>
      </c>
      <c r="BL183" s="5">
        <v>-0.5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2.48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5.9</v>
      </c>
      <c r="DW183" s="8">
        <v>42035</v>
      </c>
      <c r="DX183" s="5">
        <v>8.8000000000000007</v>
      </c>
      <c r="DY183" s="8">
        <v>42035</v>
      </c>
      <c r="DZ183" s="5">
        <v>98.2</v>
      </c>
      <c r="EA183" s="8">
        <v>42035</v>
      </c>
      <c r="EB183" s="5">
        <v>100.6966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-6.8</v>
      </c>
      <c r="W184" s="8">
        <v>43769</v>
      </c>
      <c r="X184" s="5">
        <v>18.100000000000001</v>
      </c>
      <c r="Y184" s="8">
        <v>42063</v>
      </c>
      <c r="Z184" s="5">
        <v>11.3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269</v>
      </c>
      <c r="AM184" s="8">
        <v>42063</v>
      </c>
      <c r="AN184" s="5">
        <v>141104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-0.2</v>
      </c>
      <c r="BM184" s="8">
        <v>42063</v>
      </c>
      <c r="BN184" s="5">
        <v>-2.88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1.63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5.8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6.3</v>
      </c>
      <c r="DW184" s="8">
        <v>42063</v>
      </c>
      <c r="DX184" s="5">
        <v>10.199999999999999</v>
      </c>
      <c r="DY184" s="8">
        <v>42063</v>
      </c>
      <c r="DZ184" s="5">
        <v>98.5</v>
      </c>
      <c r="EA184" s="8">
        <v>42063</v>
      </c>
      <c r="EB184" s="5">
        <v>100.59050000000001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49.1</v>
      </c>
      <c r="Q185" s="8">
        <v>42643</v>
      </c>
      <c r="R185" s="5">
        <v>-1.6</v>
      </c>
      <c r="S185" s="8">
        <v>42643</v>
      </c>
      <c r="T185" s="5">
        <v>4</v>
      </c>
      <c r="U185" s="8">
        <v>43708</v>
      </c>
      <c r="V185" s="5">
        <v>2</v>
      </c>
      <c r="W185" s="8">
        <v>43799</v>
      </c>
      <c r="X185" s="5">
        <v>11.3</v>
      </c>
      <c r="Y185" s="8">
        <v>42094</v>
      </c>
      <c r="Z185" s="5">
        <v>7.2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94</v>
      </c>
      <c r="AM185" s="8">
        <v>42094</v>
      </c>
      <c r="AN185" s="5">
        <v>140740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3</v>
      </c>
      <c r="BK185" s="8">
        <v>42094</v>
      </c>
      <c r="BL185" s="5">
        <v>1.5</v>
      </c>
      <c r="BM185" s="8">
        <v>42094</v>
      </c>
      <c r="BN185" s="5">
        <v>-4.78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1.95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</v>
      </c>
      <c r="DW185" s="8">
        <v>42094</v>
      </c>
      <c r="DX185" s="5">
        <v>9</v>
      </c>
      <c r="DY185" s="8">
        <v>42094</v>
      </c>
      <c r="DZ185" s="5">
        <v>98.8</v>
      </c>
      <c r="EA185" s="8">
        <v>42094</v>
      </c>
      <c r="EB185" s="5">
        <v>100.48090000000001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-9.5</v>
      </c>
      <c r="S186" s="8">
        <v>42674</v>
      </c>
      <c r="T186" s="5">
        <v>4</v>
      </c>
      <c r="U186" s="8">
        <v>43738</v>
      </c>
      <c r="V186" s="5">
        <v>1.2</v>
      </c>
      <c r="W186" s="8">
        <v>43830</v>
      </c>
      <c r="X186" s="5">
        <v>16</v>
      </c>
      <c r="Y186" s="8">
        <v>42124</v>
      </c>
      <c r="Z186" s="5">
        <v>9.6999999999999993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277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2.2000000000000002</v>
      </c>
      <c r="BK186" s="8">
        <v>42124</v>
      </c>
      <c r="BL186" s="5">
        <v>0.2</v>
      </c>
      <c r="BM186" s="8">
        <v>42124</v>
      </c>
      <c r="BN186" s="5">
        <v>-4.1399999999999997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2.5499999999999998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6</v>
      </c>
      <c r="DW186" s="8">
        <v>42124</v>
      </c>
      <c r="DX186" s="5">
        <v>8.1</v>
      </c>
      <c r="DY186" s="8">
        <v>42124</v>
      </c>
      <c r="DZ186" s="5">
        <v>99.2</v>
      </c>
      <c r="EA186" s="8">
        <v>42124</v>
      </c>
      <c r="EB186" s="5">
        <v>100.3719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1.9</v>
      </c>
      <c r="S187" s="8">
        <v>42704</v>
      </c>
      <c r="T187" s="5">
        <v>0</v>
      </c>
      <c r="U187" s="8">
        <v>43769</v>
      </c>
      <c r="V187" s="5">
        <v>-6.3</v>
      </c>
      <c r="W187" s="8">
        <v>43861</v>
      </c>
      <c r="X187" s="5">
        <v>22.8</v>
      </c>
      <c r="Y187" s="8">
        <v>42155</v>
      </c>
      <c r="Z187" s="5">
        <v>5.8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337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34.9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0.7</v>
      </c>
      <c r="BM187" s="8">
        <v>42155</v>
      </c>
      <c r="BN187" s="5">
        <v>-4.3099999999999996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2.0499999999999998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99.5</v>
      </c>
      <c r="EA187" s="8">
        <v>42155</v>
      </c>
      <c r="EB187" s="5">
        <v>100.2567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9.6</v>
      </c>
      <c r="S188" s="8">
        <v>42735</v>
      </c>
      <c r="T188" s="5">
        <v>11</v>
      </c>
      <c r="U188" s="8">
        <v>43799</v>
      </c>
      <c r="V188" s="5">
        <v>-2</v>
      </c>
      <c r="W188" s="8">
        <v>43890</v>
      </c>
      <c r="X188" s="5">
        <v>20.399999999999999</v>
      </c>
      <c r="Y188" s="8">
        <v>42185</v>
      </c>
      <c r="Z188" s="5">
        <v>8.1999999999999993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156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2.6</v>
      </c>
      <c r="BK188" s="8">
        <v>42185</v>
      </c>
      <c r="BL188" s="5">
        <v>0.1</v>
      </c>
      <c r="BM188" s="8">
        <v>42185</v>
      </c>
      <c r="BN188" s="5">
        <v>-3.84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2.1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100.1</v>
      </c>
      <c r="EA188" s="8">
        <v>42185</v>
      </c>
      <c r="EB188" s="5">
        <v>100.13039999999999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7.5</v>
      </c>
      <c r="S189" s="8">
        <v>42766</v>
      </c>
      <c r="T189" s="5">
        <v>11</v>
      </c>
      <c r="U189" s="8">
        <v>43830</v>
      </c>
      <c r="V189" s="5">
        <v>-3.4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294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0.8</v>
      </c>
      <c r="BM189" s="8">
        <v>42216</v>
      </c>
      <c r="BN189" s="5">
        <v>-4.6399999999999997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2.83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5.4</v>
      </c>
      <c r="DW189" s="8">
        <v>42216</v>
      </c>
      <c r="DX189" s="5">
        <v>6.9</v>
      </c>
      <c r="DY189" s="8">
        <v>42216</v>
      </c>
      <c r="DZ189" s="5">
        <v>99.7</v>
      </c>
      <c r="EA189" s="8">
        <v>42216</v>
      </c>
      <c r="EB189" s="5">
        <v>99.971000000000004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20.100000000000001</v>
      </c>
      <c r="S190" s="8">
        <v>42794</v>
      </c>
      <c r="T190" s="5">
        <v>15</v>
      </c>
      <c r="U190" s="8">
        <v>43861</v>
      </c>
      <c r="V190" s="5">
        <v>-1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141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-5.45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2.3199999999999998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5.7</v>
      </c>
      <c r="DW190" s="8">
        <v>42247</v>
      </c>
      <c r="DX190" s="5">
        <v>8.3000000000000007</v>
      </c>
      <c r="DY190" s="8">
        <v>42247</v>
      </c>
      <c r="DZ190" s="5">
        <v>99.7</v>
      </c>
      <c r="EA190" s="8">
        <v>42247</v>
      </c>
      <c r="EB190" s="5">
        <v>99.789199999999994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48.1</v>
      </c>
      <c r="Q191" s="8">
        <v>42825</v>
      </c>
      <c r="R191" s="5">
        <v>15.6</v>
      </c>
      <c r="S191" s="8">
        <v>42825</v>
      </c>
      <c r="T191" s="5">
        <v>17</v>
      </c>
      <c r="U191" s="8">
        <v>43890</v>
      </c>
      <c r="V191" s="5">
        <v>0.9</v>
      </c>
      <c r="W191" s="8">
        <v>43982</v>
      </c>
      <c r="X191" s="5">
        <v>-24</v>
      </c>
      <c r="Y191" s="8">
        <v>42277</v>
      </c>
      <c r="Z191" s="5">
        <v>-3.7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135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-0.5</v>
      </c>
      <c r="BM191" s="8">
        <v>42277</v>
      </c>
      <c r="BN191" s="5">
        <v>-5.0999999999999996</v>
      </c>
      <c r="BO191" s="8">
        <v>42277</v>
      </c>
      <c r="BP191" s="5">
        <v>0.3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1.48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5.8</v>
      </c>
      <c r="DW191" s="8">
        <v>42277</v>
      </c>
      <c r="DX191" s="5">
        <v>6.4</v>
      </c>
      <c r="DY191" s="8">
        <v>42277</v>
      </c>
      <c r="DZ191" s="5">
        <v>99.6</v>
      </c>
      <c r="EA191" s="8">
        <v>42277</v>
      </c>
      <c r="EB191" s="5">
        <v>99.613299999999995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6.2</v>
      </c>
      <c r="S192" s="8">
        <v>42855</v>
      </c>
      <c r="T192" s="5">
        <v>8</v>
      </c>
      <c r="U192" s="8">
        <v>43921</v>
      </c>
      <c r="V192" s="5">
        <v>-69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319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1.5</v>
      </c>
      <c r="BK192" s="8">
        <v>42308</v>
      </c>
      <c r="BL192" s="5">
        <v>-0.3</v>
      </c>
      <c r="BM192" s="8">
        <v>42308</v>
      </c>
      <c r="BN192" s="5">
        <v>-4.59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1.49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5.5</v>
      </c>
      <c r="DW192" s="8">
        <v>42308</v>
      </c>
      <c r="DX192" s="5">
        <v>5.0999999999999996</v>
      </c>
      <c r="DY192" s="8">
        <v>42308</v>
      </c>
      <c r="DZ192" s="5">
        <v>99.8</v>
      </c>
      <c r="EA192" s="8">
        <v>42308</v>
      </c>
      <c r="EB192" s="5">
        <v>99.468000000000004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0.7</v>
      </c>
      <c r="S193" s="8">
        <v>42886</v>
      </c>
      <c r="T193" s="5">
        <v>6</v>
      </c>
      <c r="U193" s="8">
        <v>43951</v>
      </c>
      <c r="V193" s="5">
        <v>-74.5</v>
      </c>
      <c r="W193" s="8">
        <v>44043</v>
      </c>
      <c r="X193" s="5">
        <v>-15.3</v>
      </c>
      <c r="Y193" s="8">
        <v>42338</v>
      </c>
      <c r="Z193" s="5">
        <v>-3.5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226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-5.56</v>
      </c>
      <c r="BO193" s="8">
        <v>42338</v>
      </c>
      <c r="BP193" s="5">
        <v>-0.4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1.01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4.5999999999999996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5.9</v>
      </c>
      <c r="DW193" s="8">
        <v>42338</v>
      </c>
      <c r="DX193" s="5">
        <v>6.8</v>
      </c>
      <c r="DY193" s="8">
        <v>42338</v>
      </c>
      <c r="DZ193" s="5">
        <v>100.1</v>
      </c>
      <c r="EA193" s="8">
        <v>42338</v>
      </c>
      <c r="EB193" s="5">
        <v>99.346199999999996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18.8</v>
      </c>
      <c r="S194" s="8">
        <v>42916</v>
      </c>
      <c r="T194" s="5">
        <v>8</v>
      </c>
      <c r="U194" s="8">
        <v>43982</v>
      </c>
      <c r="V194" s="5">
        <v>-47.8</v>
      </c>
      <c r="W194" s="8">
        <v>44074</v>
      </c>
      <c r="X194" s="5">
        <v>-19.399999999999999</v>
      </c>
      <c r="Y194" s="8">
        <v>42369</v>
      </c>
      <c r="Z194" s="5">
        <v>-9.1999999999999993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273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-5.49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1.5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5.6</v>
      </c>
      <c r="DW194" s="8">
        <v>42369</v>
      </c>
      <c r="DX194" s="5">
        <v>5</v>
      </c>
      <c r="DY194" s="8">
        <v>42369</v>
      </c>
      <c r="DZ194" s="5">
        <v>100</v>
      </c>
      <c r="EA194" s="8">
        <v>42369</v>
      </c>
      <c r="EB194" s="5">
        <v>99.242400000000004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11.8</v>
      </c>
      <c r="S195" s="8">
        <v>42947</v>
      </c>
      <c r="T195" s="5">
        <v>11</v>
      </c>
      <c r="U195" s="8">
        <v>44012</v>
      </c>
      <c r="V195" s="5">
        <v>-6</v>
      </c>
      <c r="W195" s="8">
        <v>44104</v>
      </c>
      <c r="X195" s="5">
        <v>-10</v>
      </c>
      <c r="Y195" s="8">
        <v>42400</v>
      </c>
      <c r="Z195" s="5">
        <v>-4.5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113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34.700000000000003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-0.7</v>
      </c>
      <c r="BM195" s="8">
        <v>42400</v>
      </c>
      <c r="BN195" s="5">
        <v>-4.01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1.39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99.6</v>
      </c>
      <c r="EA195" s="8">
        <v>42400</v>
      </c>
      <c r="EB195" s="5">
        <v>99.159599999999998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49.3</v>
      </c>
      <c r="Q196" s="8">
        <v>42978</v>
      </c>
      <c r="R196" s="5">
        <v>22.7</v>
      </c>
      <c r="S196" s="8">
        <v>42978</v>
      </c>
      <c r="T196" s="5">
        <v>18</v>
      </c>
      <c r="U196" s="8">
        <v>44043</v>
      </c>
      <c r="V196" s="5">
        <v>-1.4</v>
      </c>
      <c r="W196" s="8">
        <v>44135</v>
      </c>
      <c r="X196" s="5">
        <v>-1.8</v>
      </c>
      <c r="Y196" s="8">
        <v>42429</v>
      </c>
      <c r="Z196" s="5">
        <v>-4.8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215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3.8</v>
      </c>
      <c r="BK196" s="8">
        <v>42429</v>
      </c>
      <c r="BL196" s="5">
        <v>1</v>
      </c>
      <c r="BM196" s="8">
        <v>42429</v>
      </c>
      <c r="BN196" s="5">
        <v>-3.62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1.06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4.7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5.7</v>
      </c>
      <c r="DW196" s="8">
        <v>42429</v>
      </c>
      <c r="DX196" s="5">
        <v>4</v>
      </c>
      <c r="DY196" s="8">
        <v>42429</v>
      </c>
      <c r="DZ196" s="5">
        <v>99.4</v>
      </c>
      <c r="EA196" s="8">
        <v>42429</v>
      </c>
      <c r="EB196" s="5">
        <v>99.104200000000006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53.5</v>
      </c>
      <c r="Q197" s="8">
        <v>43008</v>
      </c>
      <c r="R197" s="5">
        <v>23.6</v>
      </c>
      <c r="S197" s="8">
        <v>43008</v>
      </c>
      <c r="T197" s="5">
        <v>17</v>
      </c>
      <c r="U197" s="8">
        <v>44074</v>
      </c>
      <c r="V197" s="5">
        <v>9.3000000000000007</v>
      </c>
      <c r="W197" s="8">
        <v>44165</v>
      </c>
      <c r="X197" s="5">
        <v>-6.5</v>
      </c>
      <c r="Y197" s="8">
        <v>42460</v>
      </c>
      <c r="Z197" s="5">
        <v>8.3000000000000007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-2.5099999999999998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1.56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4.5999999999999996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99.5</v>
      </c>
      <c r="EA197" s="8">
        <v>42460</v>
      </c>
      <c r="EB197" s="5">
        <v>99.086699999999993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26.6</v>
      </c>
      <c r="S198" s="8">
        <v>43039</v>
      </c>
      <c r="T198" s="5">
        <v>23</v>
      </c>
      <c r="U198" s="8">
        <v>44104</v>
      </c>
      <c r="V198" s="5">
        <v>15.8</v>
      </c>
      <c r="W198" s="8">
        <v>44196</v>
      </c>
      <c r="X198" s="5">
        <v>-1</v>
      </c>
      <c r="Y198" s="8">
        <v>42490</v>
      </c>
      <c r="Z198" s="5">
        <v>-1.7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190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2.1</v>
      </c>
      <c r="BK198" s="8">
        <v>42490</v>
      </c>
      <c r="BL198" s="5">
        <v>0.4</v>
      </c>
      <c r="BM198" s="8">
        <v>42490</v>
      </c>
      <c r="BN198" s="5">
        <v>-3.14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1.73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4.7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99.088200000000001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19.100000000000001</v>
      </c>
      <c r="S199" s="8">
        <v>43069</v>
      </c>
      <c r="T199" s="5">
        <v>16</v>
      </c>
      <c r="U199" s="8">
        <v>44135</v>
      </c>
      <c r="V199" s="5">
        <v>21.4</v>
      </c>
      <c r="W199" s="8">
        <v>44227</v>
      </c>
      <c r="X199" s="5">
        <v>-1.4</v>
      </c>
      <c r="Y199" s="8">
        <v>42521</v>
      </c>
      <c r="Z199" s="5">
        <v>-5.5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0.4</v>
      </c>
      <c r="BM199" s="8">
        <v>42521</v>
      </c>
      <c r="BN199" s="5">
        <v>-3.08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1.1399999999999999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4.7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99.092600000000004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20.100000000000001</v>
      </c>
      <c r="S200" s="8">
        <v>43100</v>
      </c>
      <c r="T200" s="5">
        <v>17</v>
      </c>
      <c r="U200" s="8">
        <v>44165</v>
      </c>
      <c r="V200" s="5">
        <v>13.2</v>
      </c>
      <c r="W200" s="8">
        <v>44255</v>
      </c>
      <c r="X200" s="5">
        <v>6.7</v>
      </c>
      <c r="Y200" s="8">
        <v>42551</v>
      </c>
      <c r="Z200" s="5">
        <v>4.3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251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2.7</v>
      </c>
      <c r="BK200" s="8">
        <v>42551</v>
      </c>
      <c r="BL200" s="5">
        <v>1.1000000000000001</v>
      </c>
      <c r="BM200" s="8">
        <v>42551</v>
      </c>
      <c r="BN200" s="5">
        <v>-1.48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2.0099999999999998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99.9</v>
      </c>
      <c r="EA200" s="8">
        <v>42551</v>
      </c>
      <c r="EB200" s="5">
        <v>99.093900000000005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19.399999999999999</v>
      </c>
      <c r="S201" s="8">
        <v>43131</v>
      </c>
      <c r="T201" s="5">
        <v>17</v>
      </c>
      <c r="U201" s="8">
        <v>44196</v>
      </c>
      <c r="V201" s="5">
        <v>11.2</v>
      </c>
      <c r="W201" s="8">
        <v>44286</v>
      </c>
      <c r="X201" s="5">
        <v>12.1</v>
      </c>
      <c r="Y201" s="8">
        <v>42582</v>
      </c>
      <c r="Z201" s="5">
        <v>1.5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363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34.6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1.7</v>
      </c>
      <c r="BK201" s="8">
        <v>42582</v>
      </c>
      <c r="BL201" s="5">
        <v>-0.2</v>
      </c>
      <c r="BM201" s="8">
        <v>42582</v>
      </c>
      <c r="BN201" s="5">
        <v>-1.83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2.09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4.5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99.110699999999994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17.5</v>
      </c>
      <c r="S202" s="8">
        <v>43159</v>
      </c>
      <c r="T202" s="5">
        <v>17</v>
      </c>
      <c r="U202" s="8">
        <v>44227</v>
      </c>
      <c r="V202" s="5">
        <v>6.5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149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0.1</v>
      </c>
      <c r="BM202" s="8">
        <v>42613</v>
      </c>
      <c r="BN202" s="5">
        <v>0.09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1.1100000000000001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4.3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7.2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99.155699999999996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23.5</v>
      </c>
      <c r="S203" s="8">
        <v>43190</v>
      </c>
      <c r="T203" s="5">
        <v>16</v>
      </c>
      <c r="U203" s="8">
        <v>44255</v>
      </c>
      <c r="V203" s="5">
        <v>17.100000000000001</v>
      </c>
      <c r="W203" s="8">
        <v>44347</v>
      </c>
      <c r="X203" s="5">
        <v>20.399999999999999</v>
      </c>
      <c r="Y203" s="8">
        <v>42643</v>
      </c>
      <c r="Z203" s="5">
        <v>12.3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297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-0.24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2.19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4.3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100.4</v>
      </c>
      <c r="EA203" s="8">
        <v>42643</v>
      </c>
      <c r="EB203" s="5">
        <v>99.243399999999994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17.399999999999999</v>
      </c>
      <c r="S204" s="8">
        <v>43220</v>
      </c>
      <c r="T204" s="5">
        <v>24</v>
      </c>
      <c r="U204" s="8">
        <v>44286</v>
      </c>
      <c r="V204" s="5">
        <v>28.9</v>
      </c>
      <c r="W204" s="8">
        <v>44377</v>
      </c>
      <c r="X204" s="5">
        <v>30.2</v>
      </c>
      <c r="Y204" s="8">
        <v>42674</v>
      </c>
      <c r="Z204" s="5">
        <v>10.9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108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0.96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2.12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4.3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10.3</v>
      </c>
      <c r="DY204" s="8">
        <v>42674</v>
      </c>
      <c r="DZ204" s="5">
        <v>100.1</v>
      </c>
      <c r="EA204" s="8">
        <v>42674</v>
      </c>
      <c r="EB204" s="5">
        <v>99.369299999999996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56.7</v>
      </c>
      <c r="Q205" s="8">
        <v>43251</v>
      </c>
      <c r="R205" s="5">
        <v>17</v>
      </c>
      <c r="S205" s="8">
        <v>43251</v>
      </c>
      <c r="T205" s="5">
        <v>26</v>
      </c>
      <c r="U205" s="8">
        <v>44316</v>
      </c>
      <c r="V205" s="5">
        <v>38.1</v>
      </c>
      <c r="W205" s="8">
        <v>44408</v>
      </c>
      <c r="X205" s="5">
        <v>25.4</v>
      </c>
      <c r="Y205" s="8">
        <v>42704</v>
      </c>
      <c r="Z205" s="5">
        <v>10.4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119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</v>
      </c>
      <c r="BK205" s="8">
        <v>42704</v>
      </c>
      <c r="BL205" s="5">
        <v>0</v>
      </c>
      <c r="BM205" s="8">
        <v>42704</v>
      </c>
      <c r="BN205" s="5">
        <v>2.5099999999999998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2.81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4.4000000000000004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8.8000000000000007</v>
      </c>
      <c r="DY205" s="8">
        <v>42704</v>
      </c>
      <c r="DZ205" s="5">
        <v>100.3</v>
      </c>
      <c r="EA205" s="8">
        <v>42704</v>
      </c>
      <c r="EB205" s="5">
        <v>99.517499999999998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52.8</v>
      </c>
      <c r="Q206" s="8">
        <v>43281</v>
      </c>
      <c r="R206" s="5">
        <v>25.8</v>
      </c>
      <c r="S206" s="8">
        <v>43281</v>
      </c>
      <c r="T206" s="5">
        <v>24</v>
      </c>
      <c r="U206" s="8">
        <v>44347</v>
      </c>
      <c r="V206" s="5">
        <v>36.700000000000003</v>
      </c>
      <c r="W206" s="8">
        <v>44439</v>
      </c>
      <c r="X206" s="5">
        <v>27.8</v>
      </c>
      <c r="Y206" s="8">
        <v>42735</v>
      </c>
      <c r="Z206" s="5">
        <v>22.3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222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34.5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4.2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3.8</v>
      </c>
      <c r="BK206" s="8">
        <v>42735</v>
      </c>
      <c r="BL206" s="5">
        <v>1.2</v>
      </c>
      <c r="BM206" s="8">
        <v>42735</v>
      </c>
      <c r="BN206" s="5">
        <v>5.95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4.05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4.3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7</v>
      </c>
      <c r="DW206" s="8">
        <v>42735</v>
      </c>
      <c r="DX206" s="5">
        <v>7.8</v>
      </c>
      <c r="DY206" s="8">
        <v>42735</v>
      </c>
      <c r="DZ206" s="5">
        <v>100.9</v>
      </c>
      <c r="EA206" s="8">
        <v>42735</v>
      </c>
      <c r="EB206" s="5">
        <v>99.667900000000003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51.2</v>
      </c>
      <c r="Q207" s="8">
        <v>43312</v>
      </c>
      <c r="R207" s="5">
        <v>21.6</v>
      </c>
      <c r="S207" s="8">
        <v>43312</v>
      </c>
      <c r="T207" s="5">
        <v>22</v>
      </c>
      <c r="U207" s="8">
        <v>44377</v>
      </c>
      <c r="V207" s="5">
        <v>31.5</v>
      </c>
      <c r="W207" s="8">
        <v>44469</v>
      </c>
      <c r="X207" s="5">
        <v>19.899999999999999</v>
      </c>
      <c r="Y207" s="8">
        <v>42766</v>
      </c>
      <c r="Z207" s="5">
        <v>24.1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226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5.6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8.0399999999999991</v>
      </c>
      <c r="BO207" s="8">
        <v>42766</v>
      </c>
      <c r="BP207" s="5">
        <v>-0.1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4.13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4.0999999999999996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9.3000000000000007</v>
      </c>
      <c r="DY207" s="8">
        <v>42766</v>
      </c>
      <c r="DZ207" s="5">
        <v>101.6</v>
      </c>
      <c r="EA207" s="8">
        <v>42766</v>
      </c>
      <c r="EB207" s="5">
        <v>99.789500000000004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56.7</v>
      </c>
      <c r="Q208" s="8">
        <v>43343</v>
      </c>
      <c r="R208" s="5">
        <v>24.1</v>
      </c>
      <c r="S208" s="8">
        <v>43343</v>
      </c>
      <c r="T208" s="5">
        <v>15</v>
      </c>
      <c r="U208" s="8">
        <v>44408</v>
      </c>
      <c r="V208" s="5">
        <v>28.1</v>
      </c>
      <c r="W208" s="8">
        <v>44500</v>
      </c>
      <c r="X208" s="5">
        <v>24.4</v>
      </c>
      <c r="Y208" s="8">
        <v>42794</v>
      </c>
      <c r="Z208" s="5">
        <v>42.2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212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34.299999999999997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5.7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4.7</v>
      </c>
      <c r="BK208" s="8">
        <v>42794</v>
      </c>
      <c r="BL208" s="5">
        <v>0</v>
      </c>
      <c r="BM208" s="8">
        <v>42794</v>
      </c>
      <c r="BN208" s="5">
        <v>9.2200000000000006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4.0199999999999996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3.9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6.4</v>
      </c>
      <c r="DW208" s="8">
        <v>42794</v>
      </c>
      <c r="DX208" s="5">
        <v>8.6999999999999993</v>
      </c>
      <c r="DY208" s="8">
        <v>42794</v>
      </c>
      <c r="DZ208" s="5">
        <v>102.1</v>
      </c>
      <c r="EA208" s="8">
        <v>42794</v>
      </c>
      <c r="EB208" s="5">
        <v>99.869399999999999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57.9</v>
      </c>
      <c r="Q209" s="8">
        <v>43373</v>
      </c>
      <c r="R209" s="5">
        <v>19</v>
      </c>
      <c r="S209" s="8">
        <v>43373</v>
      </c>
      <c r="T209" s="5">
        <v>12</v>
      </c>
      <c r="U209" s="8">
        <v>44439</v>
      </c>
      <c r="V209" s="5">
        <v>9.1</v>
      </c>
      <c r="W209" s="8">
        <v>44530</v>
      </c>
      <c r="X209" s="5">
        <v>25.7</v>
      </c>
      <c r="Y209" s="8">
        <v>42825</v>
      </c>
      <c r="Z209" s="5">
        <v>29.7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128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5.0999999999999996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4.8</v>
      </c>
      <c r="BK209" s="8">
        <v>42825</v>
      </c>
      <c r="BL209" s="5">
        <v>-0.2</v>
      </c>
      <c r="BM209" s="8">
        <v>42825</v>
      </c>
      <c r="BN209" s="5">
        <v>7.57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3.46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6.4</v>
      </c>
      <c r="DW209" s="8">
        <v>42825</v>
      </c>
      <c r="DX209" s="5">
        <v>9.5</v>
      </c>
      <c r="DY209" s="8">
        <v>42825</v>
      </c>
      <c r="DZ209" s="5">
        <v>102.7</v>
      </c>
      <c r="EA209" s="8">
        <v>42825</v>
      </c>
      <c r="EB209" s="5">
        <v>99.907899999999998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19.399999999999999</v>
      </c>
      <c r="S210" s="8">
        <v>43404</v>
      </c>
      <c r="T210" s="5">
        <v>9</v>
      </c>
      <c r="U210" s="8">
        <v>44469</v>
      </c>
      <c r="V210" s="5">
        <v>4.9000000000000004</v>
      </c>
      <c r="W210" s="8">
        <v>44561</v>
      </c>
      <c r="X210" s="5">
        <v>28</v>
      </c>
      <c r="Y210" s="8">
        <v>42855</v>
      </c>
      <c r="Z210" s="5">
        <v>22.1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197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4.8</v>
      </c>
      <c r="BK210" s="8">
        <v>42855</v>
      </c>
      <c r="BL210" s="5">
        <v>0.4</v>
      </c>
      <c r="BM210" s="8">
        <v>42855</v>
      </c>
      <c r="BN210" s="5">
        <v>7.06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2.99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3.8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6.2</v>
      </c>
      <c r="DW210" s="8">
        <v>42855</v>
      </c>
      <c r="DX210" s="5">
        <v>7.9</v>
      </c>
      <c r="DY210" s="8">
        <v>42855</v>
      </c>
      <c r="DZ210" s="5">
        <v>102.9</v>
      </c>
      <c r="EA210" s="8">
        <v>42855</v>
      </c>
      <c r="EB210" s="5">
        <v>99.920400000000001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21.1</v>
      </c>
      <c r="S211" s="8">
        <v>43434</v>
      </c>
      <c r="T211" s="5">
        <v>17</v>
      </c>
      <c r="U211" s="8">
        <v>44500</v>
      </c>
      <c r="V211" s="5">
        <v>14.8</v>
      </c>
      <c r="W211" s="8">
        <v>44592</v>
      </c>
      <c r="X211" s="5">
        <v>21</v>
      </c>
      <c r="Y211" s="8">
        <v>42886</v>
      </c>
      <c r="Z211" s="5">
        <v>33.799999999999997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216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5.64</v>
      </c>
      <c r="BO211" s="8">
        <v>42886</v>
      </c>
      <c r="BP211" s="5">
        <v>0.5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2.89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6.1</v>
      </c>
      <c r="DW211" s="8">
        <v>42886</v>
      </c>
      <c r="DX211" s="5">
        <v>8.6</v>
      </c>
      <c r="DY211" s="8">
        <v>42886</v>
      </c>
      <c r="DZ211" s="5">
        <v>103.2</v>
      </c>
      <c r="EA211" s="8">
        <v>42886</v>
      </c>
      <c r="EB211" s="5">
        <v>99.927199999999999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63.4</v>
      </c>
      <c r="Q212" s="8">
        <v>43465</v>
      </c>
      <c r="R212" s="5">
        <v>11.1</v>
      </c>
      <c r="S212" s="8">
        <v>43465</v>
      </c>
      <c r="T212" s="5">
        <v>9</v>
      </c>
      <c r="U212" s="8">
        <v>44530</v>
      </c>
      <c r="V212" s="5">
        <v>11.3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199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3.2</v>
      </c>
      <c r="BK212" s="8">
        <v>42916</v>
      </c>
      <c r="BL212" s="5">
        <v>0.4</v>
      </c>
      <c r="BM212" s="8">
        <v>42916</v>
      </c>
      <c r="BN212" s="5">
        <v>4.71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2.91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3.8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5.7</v>
      </c>
      <c r="DW212" s="8">
        <v>42916</v>
      </c>
      <c r="DX212" s="5">
        <v>8.6999999999999993</v>
      </c>
      <c r="DY212" s="8">
        <v>42916</v>
      </c>
      <c r="DZ212" s="5">
        <v>103.8</v>
      </c>
      <c r="EA212" s="8">
        <v>42916</v>
      </c>
      <c r="EB212" s="5">
        <v>99.943899999999999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4.8</v>
      </c>
      <c r="S213" s="8">
        <v>43496</v>
      </c>
      <c r="T213" s="5">
        <v>6</v>
      </c>
      <c r="U213" s="8">
        <v>44561</v>
      </c>
      <c r="V213" s="5">
        <v>7.6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184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5.21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2.86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5.7</v>
      </c>
      <c r="DW213" s="8">
        <v>42947</v>
      </c>
      <c r="DX213" s="5">
        <v>9.4</v>
      </c>
      <c r="DY213" s="8">
        <v>42947</v>
      </c>
      <c r="DZ213" s="5">
        <v>104</v>
      </c>
      <c r="EA213" s="8">
        <v>42947</v>
      </c>
      <c r="EB213" s="5">
        <v>99.976799999999997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59.3</v>
      </c>
      <c r="Q214" s="8">
        <v>43524</v>
      </c>
      <c r="R214" s="5">
        <v>10.3</v>
      </c>
      <c r="S214" s="8">
        <v>43524</v>
      </c>
      <c r="T214" s="5">
        <v>1</v>
      </c>
      <c r="U214" s="8">
        <v>44592</v>
      </c>
      <c r="V214" s="5">
        <v>0.8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135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3.5</v>
      </c>
      <c r="BK214" s="8">
        <v>42978</v>
      </c>
      <c r="BL214" s="5">
        <v>0.2</v>
      </c>
      <c r="BM214" s="8">
        <v>42978</v>
      </c>
      <c r="BN214" s="5">
        <v>6.29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2.98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8.3000000000000007</v>
      </c>
      <c r="DY214" s="8">
        <v>42978</v>
      </c>
      <c r="DZ214" s="5">
        <v>104.5</v>
      </c>
      <c r="EA214" s="8">
        <v>42978</v>
      </c>
      <c r="EB214" s="5">
        <v>100.0508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65.8</v>
      </c>
      <c r="Q215" s="8">
        <v>43555</v>
      </c>
      <c r="R215" s="5">
        <v>5.0999999999999996</v>
      </c>
      <c r="S215" s="8">
        <v>43555</v>
      </c>
      <c r="T215" s="5">
        <v>8</v>
      </c>
      <c r="U215" s="8">
        <v>44620</v>
      </c>
      <c r="V215" s="5">
        <v>12.8</v>
      </c>
      <c r="W215" s="8">
        <v>44712</v>
      </c>
      <c r="X215" s="5">
        <v>17</v>
      </c>
      <c r="Y215" s="8">
        <v>43008</v>
      </c>
      <c r="Z215" s="5">
        <v>24.2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92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5.5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4.9000000000000004</v>
      </c>
      <c r="BK215" s="8">
        <v>43008</v>
      </c>
      <c r="BL215" s="5">
        <v>2</v>
      </c>
      <c r="BM215" s="8">
        <v>43008</v>
      </c>
      <c r="BN215" s="5">
        <v>7.67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3.71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7.3</v>
      </c>
      <c r="DY215" s="8">
        <v>43008</v>
      </c>
      <c r="DZ215" s="5">
        <v>104.8</v>
      </c>
      <c r="EA215" s="8">
        <v>43008</v>
      </c>
      <c r="EB215" s="5">
        <v>100.1571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9.4</v>
      </c>
      <c r="S216" s="8">
        <v>43585</v>
      </c>
      <c r="T216" s="5">
        <v>4</v>
      </c>
      <c r="U216" s="8">
        <v>44651</v>
      </c>
      <c r="V216" s="5">
        <v>7.9</v>
      </c>
      <c r="W216" s="8">
        <v>44742</v>
      </c>
      <c r="X216" s="5">
        <v>20.3</v>
      </c>
      <c r="Y216" s="8">
        <v>43039</v>
      </c>
      <c r="Z216" s="5">
        <v>27.5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147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7.95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4.4800000000000004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5.0999999999999996</v>
      </c>
      <c r="DW216" s="8">
        <v>43039</v>
      </c>
      <c r="DX216" s="5">
        <v>8.1</v>
      </c>
      <c r="DY216" s="8">
        <v>43039</v>
      </c>
      <c r="DZ216" s="5">
        <v>105.9</v>
      </c>
      <c r="EA216" s="8">
        <v>43039</v>
      </c>
      <c r="EB216" s="5">
        <v>100.2841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63</v>
      </c>
      <c r="Q217" s="8">
        <v>43616</v>
      </c>
      <c r="R217" s="5">
        <v>14.4</v>
      </c>
      <c r="S217" s="8">
        <v>43616</v>
      </c>
      <c r="T217" s="5">
        <v>4</v>
      </c>
      <c r="U217" s="8">
        <v>44681</v>
      </c>
      <c r="V217" s="5">
        <v>0.7</v>
      </c>
      <c r="W217" s="8">
        <v>44773</v>
      </c>
      <c r="X217" s="5">
        <v>12.6</v>
      </c>
      <c r="Y217" s="8">
        <v>43069</v>
      </c>
      <c r="Z217" s="5">
        <v>25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229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1.1000000000000001</v>
      </c>
      <c r="BM217" s="8">
        <v>43069</v>
      </c>
      <c r="BN217" s="5">
        <v>9.27</v>
      </c>
      <c r="BO217" s="8">
        <v>43069</v>
      </c>
      <c r="BP217" s="5">
        <v>0.6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5.05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106.4</v>
      </c>
      <c r="EA217" s="8">
        <v>43069</v>
      </c>
      <c r="EB217" s="5">
        <v>100.41379999999999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-6.4</v>
      </c>
      <c r="S218" s="8">
        <v>43646</v>
      </c>
      <c r="T218" s="5">
        <v>0</v>
      </c>
      <c r="U218" s="8">
        <v>44712</v>
      </c>
      <c r="V218" s="5">
        <v>-7.2</v>
      </c>
      <c r="W218" s="8">
        <v>44804</v>
      </c>
      <c r="X218" s="5">
        <v>17.600000000000001</v>
      </c>
      <c r="Y218" s="8">
        <v>43100</v>
      </c>
      <c r="Z218" s="5">
        <v>28.8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146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8.82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3.85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4.8</v>
      </c>
      <c r="DW218" s="8">
        <v>43100</v>
      </c>
      <c r="DX218" s="5">
        <v>8</v>
      </c>
      <c r="DY218" s="8">
        <v>43100</v>
      </c>
      <c r="DZ218" s="5">
        <v>107.2</v>
      </c>
      <c r="EA218" s="8">
        <v>43100</v>
      </c>
      <c r="EB218" s="5">
        <v>100.54179999999999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66.2</v>
      </c>
      <c r="Q219" s="8">
        <v>43677</v>
      </c>
      <c r="R219" s="5">
        <v>4.2</v>
      </c>
      <c r="S219" s="8">
        <v>43677</v>
      </c>
      <c r="T219" s="5">
        <v>-3</v>
      </c>
      <c r="U219" s="8">
        <v>44742</v>
      </c>
      <c r="V219" s="5">
        <v>-18.7</v>
      </c>
      <c r="W219" s="8">
        <v>44834</v>
      </c>
      <c r="X219" s="5">
        <v>12.4</v>
      </c>
      <c r="Y219" s="8">
        <v>43131</v>
      </c>
      <c r="Z219" s="5">
        <v>21.5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146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3.11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</v>
      </c>
      <c r="EA219" s="8">
        <v>43131</v>
      </c>
      <c r="EB219" s="5">
        <v>100.6686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4.2</v>
      </c>
      <c r="S220" s="8">
        <v>43708</v>
      </c>
      <c r="T220" s="5">
        <v>-5</v>
      </c>
      <c r="U220" s="8">
        <v>44773</v>
      </c>
      <c r="V220" s="5">
        <v>-23.6</v>
      </c>
      <c r="W220" s="8">
        <v>44865</v>
      </c>
      <c r="X220" s="5">
        <v>9.1999999999999993</v>
      </c>
      <c r="Y220" s="8">
        <v>43159</v>
      </c>
      <c r="Z220" s="5">
        <v>33.4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387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34.299999999999997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0.6</v>
      </c>
      <c r="BM220" s="8">
        <v>43159</v>
      </c>
      <c r="BN220" s="5">
        <v>6.53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4.74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4.0999999999999996</v>
      </c>
      <c r="DW220" s="8">
        <v>43159</v>
      </c>
      <c r="DX220" s="5">
        <v>6.2</v>
      </c>
      <c r="DY220" s="8">
        <v>43159</v>
      </c>
      <c r="DZ220" s="5">
        <v>108.9</v>
      </c>
      <c r="EA220" s="8">
        <v>43159</v>
      </c>
      <c r="EB220" s="5">
        <v>100.7831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58.2</v>
      </c>
      <c r="Q221" s="8">
        <v>43738</v>
      </c>
      <c r="R221" s="5">
        <v>2.2000000000000002</v>
      </c>
      <c r="S221" s="8">
        <v>43738</v>
      </c>
      <c r="T221" s="5">
        <v>-1</v>
      </c>
      <c r="U221" s="8">
        <v>44804</v>
      </c>
      <c r="V221" s="5">
        <v>-14.3</v>
      </c>
      <c r="W221" s="8">
        <v>44895</v>
      </c>
      <c r="X221" s="5">
        <v>13</v>
      </c>
      <c r="Y221" s="8">
        <v>43190</v>
      </c>
      <c r="Z221" s="5">
        <v>20.2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-0.1</v>
      </c>
      <c r="BM221" s="8">
        <v>43190</v>
      </c>
      <c r="BN221" s="5">
        <v>7.01</v>
      </c>
      <c r="BO221" s="8">
        <v>43190</v>
      </c>
      <c r="BP221" s="5">
        <v>0.2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3.6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</v>
      </c>
      <c r="DW221" s="8">
        <v>43190</v>
      </c>
      <c r="DX221" s="5">
        <v>6.2</v>
      </c>
      <c r="DY221" s="8">
        <v>43190</v>
      </c>
      <c r="DZ221" s="5">
        <v>109.4</v>
      </c>
      <c r="EA221" s="8">
        <v>43190</v>
      </c>
      <c r="EB221" s="5">
        <v>100.85299999999999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58.7</v>
      </c>
      <c r="Q222" s="8">
        <v>43769</v>
      </c>
      <c r="R222" s="5">
        <v>3.3</v>
      </c>
      <c r="S222" s="8">
        <v>43769</v>
      </c>
      <c r="T222" s="5">
        <v>-3</v>
      </c>
      <c r="U222" s="8">
        <v>44834</v>
      </c>
      <c r="V222" s="5">
        <v>-18.7</v>
      </c>
      <c r="W222" s="8">
        <v>44926</v>
      </c>
      <c r="X222" s="5">
        <v>16.899999999999999</v>
      </c>
      <c r="Y222" s="8">
        <v>43220</v>
      </c>
      <c r="Z222" s="5">
        <v>23.2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146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4.3</v>
      </c>
      <c r="BK222" s="8">
        <v>43220</v>
      </c>
      <c r="BL222" s="5">
        <v>0.3</v>
      </c>
      <c r="BM222" s="8">
        <v>43220</v>
      </c>
      <c r="BN222" s="5">
        <v>7.77</v>
      </c>
      <c r="BO222" s="8">
        <v>43220</v>
      </c>
      <c r="BP222" s="5">
        <v>-0.1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3.1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3.7</v>
      </c>
      <c r="DW222" s="8">
        <v>43220</v>
      </c>
      <c r="DX222" s="5">
        <v>6</v>
      </c>
      <c r="DY222" s="8">
        <v>43220</v>
      </c>
      <c r="DZ222" s="5">
        <v>109.9</v>
      </c>
      <c r="EA222" s="8">
        <v>43220</v>
      </c>
      <c r="EB222" s="5">
        <v>100.87260000000001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61.6</v>
      </c>
      <c r="Q223" s="8">
        <v>43799</v>
      </c>
      <c r="R223" s="5">
        <v>2.5</v>
      </c>
      <c r="S223" s="8">
        <v>43799</v>
      </c>
      <c r="T223" s="5">
        <v>-2</v>
      </c>
      <c r="U223" s="8">
        <v>44865</v>
      </c>
      <c r="V223" s="5">
        <v>-20.8</v>
      </c>
      <c r="W223" s="8">
        <v>44957</v>
      </c>
      <c r="X223" s="5">
        <v>19</v>
      </c>
      <c r="Y223" s="8">
        <v>43251</v>
      </c>
      <c r="Z223" s="5">
        <v>31.9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329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6.2</v>
      </c>
      <c r="BK223" s="8">
        <v>43251</v>
      </c>
      <c r="BL223" s="5">
        <v>1.3</v>
      </c>
      <c r="BM223" s="8">
        <v>43251</v>
      </c>
      <c r="BN223" s="5">
        <v>11.68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4.4400000000000004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110.4</v>
      </c>
      <c r="EA223" s="8">
        <v>43251</v>
      </c>
      <c r="EB223" s="5">
        <v>100.85339999999999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64.400000000000006</v>
      </c>
      <c r="Q224" s="8">
        <v>43830</v>
      </c>
      <c r="R224" s="5">
        <v>3.3</v>
      </c>
      <c r="S224" s="8">
        <v>43830</v>
      </c>
      <c r="T224" s="5">
        <v>-4</v>
      </c>
      <c r="U224" s="8">
        <v>44895</v>
      </c>
      <c r="V224" s="5">
        <v>-16</v>
      </c>
      <c r="W224" s="8">
        <v>44985</v>
      </c>
      <c r="X224" s="5">
        <v>17.5</v>
      </c>
      <c r="Y224" s="8">
        <v>43281</v>
      </c>
      <c r="Z224" s="5">
        <v>22.2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213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-0.3</v>
      </c>
      <c r="BM224" s="8">
        <v>43281</v>
      </c>
      <c r="BN224" s="5">
        <v>9.5399999999999991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3.77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</v>
      </c>
      <c r="DW224" s="8">
        <v>43281</v>
      </c>
      <c r="DX224" s="5">
        <v>3.7</v>
      </c>
      <c r="DY224" s="8">
        <v>43281</v>
      </c>
      <c r="DZ224" s="5">
        <v>111.2</v>
      </c>
      <c r="EA224" s="8">
        <v>43281</v>
      </c>
      <c r="EB224" s="5">
        <v>100.8048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4.8</v>
      </c>
      <c r="S225" s="8">
        <v>43861</v>
      </c>
      <c r="T225" s="5">
        <v>-1</v>
      </c>
      <c r="U225" s="8">
        <v>44926</v>
      </c>
      <c r="V225" s="5">
        <v>-20.9</v>
      </c>
      <c r="W225" s="8">
        <v>45016</v>
      </c>
      <c r="X225" s="5">
        <v>12.3</v>
      </c>
      <c r="Y225" s="8">
        <v>43312</v>
      </c>
      <c r="Z225" s="5">
        <v>24.7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55</v>
      </c>
      <c r="AM225" s="8">
        <v>43312</v>
      </c>
      <c r="AN225" s="5">
        <v>149378</v>
      </c>
      <c r="AQ225" s="8">
        <v>43312</v>
      </c>
      <c r="AR225" s="5">
        <v>3.8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6.1</v>
      </c>
      <c r="BK225" s="8">
        <v>43312</v>
      </c>
      <c r="BL225" s="5">
        <v>0.6</v>
      </c>
      <c r="BM225" s="8">
        <v>43312</v>
      </c>
      <c r="BN225" s="5">
        <v>9.93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3.9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3.8</v>
      </c>
      <c r="DW225" s="8">
        <v>43312</v>
      </c>
      <c r="DX225" s="5">
        <v>3.8</v>
      </c>
      <c r="DY225" s="8">
        <v>43312</v>
      </c>
      <c r="DZ225" s="5">
        <v>111.6</v>
      </c>
      <c r="EA225" s="8">
        <v>43312</v>
      </c>
      <c r="EB225" s="5">
        <v>100.7291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63.2</v>
      </c>
      <c r="Q226" s="8">
        <v>43890</v>
      </c>
      <c r="R226" s="5">
        <v>12.9</v>
      </c>
      <c r="S226" s="8">
        <v>43890</v>
      </c>
      <c r="T226" s="5">
        <v>5</v>
      </c>
      <c r="U226" s="8">
        <v>44957</v>
      </c>
      <c r="V226" s="5">
        <v>-8.5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251</v>
      </c>
      <c r="AM226" s="8">
        <v>43343</v>
      </c>
      <c r="AN226" s="5">
        <v>149012</v>
      </c>
      <c r="AQ226" s="8">
        <v>43343</v>
      </c>
      <c r="AR226" s="5">
        <v>3.8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5.8</v>
      </c>
      <c r="BK226" s="8">
        <v>43343</v>
      </c>
      <c r="BL226" s="5">
        <v>-0.1</v>
      </c>
      <c r="BM226" s="8">
        <v>43343</v>
      </c>
      <c r="BN226" s="5">
        <v>8.48</v>
      </c>
      <c r="BO226" s="8">
        <v>43343</v>
      </c>
      <c r="BP226" s="5">
        <v>1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3.67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3.7</v>
      </c>
      <c r="DW226" s="8">
        <v>43343</v>
      </c>
      <c r="DX226" s="5">
        <v>3</v>
      </c>
      <c r="DY226" s="8">
        <v>43343</v>
      </c>
      <c r="DZ226" s="5">
        <v>111.9</v>
      </c>
      <c r="EA226" s="8">
        <v>43343</v>
      </c>
      <c r="EB226" s="5">
        <v>100.62779999999999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62.2</v>
      </c>
      <c r="Q227" s="8">
        <v>43921</v>
      </c>
      <c r="R227" s="5">
        <v>-21.5</v>
      </c>
      <c r="S227" s="8">
        <v>43921</v>
      </c>
      <c r="T227" s="5">
        <v>-19</v>
      </c>
      <c r="U227" s="8">
        <v>44985</v>
      </c>
      <c r="V227" s="5">
        <v>-14.5</v>
      </c>
      <c r="W227" s="8">
        <v>45077</v>
      </c>
      <c r="X227" s="5">
        <v>13.1</v>
      </c>
      <c r="Y227" s="8">
        <v>43373</v>
      </c>
      <c r="Z227" s="5">
        <v>21.7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87</v>
      </c>
      <c r="AM227" s="8">
        <v>43373</v>
      </c>
      <c r="AN227" s="5">
        <v>148876</v>
      </c>
      <c r="AQ227" s="8">
        <v>43373</v>
      </c>
      <c r="AR227" s="5">
        <v>3.7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6.94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3.37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3.6</v>
      </c>
      <c r="DW227" s="8">
        <v>43373</v>
      </c>
      <c r="DX227" s="5">
        <v>3.7</v>
      </c>
      <c r="DY227" s="8">
        <v>43373</v>
      </c>
      <c r="DZ227" s="5">
        <v>112.5</v>
      </c>
      <c r="EA227" s="8">
        <v>43373</v>
      </c>
      <c r="EB227" s="5">
        <v>100.4853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-78.2</v>
      </c>
      <c r="S228" s="8">
        <v>43951</v>
      </c>
      <c r="T228" s="5">
        <v>-30</v>
      </c>
      <c r="U228" s="8">
        <v>45016</v>
      </c>
      <c r="V228" s="5">
        <v>-16.7</v>
      </c>
      <c r="W228" s="8">
        <v>45107</v>
      </c>
      <c r="X228" s="5">
        <v>6.5</v>
      </c>
      <c r="Y228" s="8">
        <v>43404</v>
      </c>
      <c r="Z228" s="5">
        <v>20.2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164</v>
      </c>
      <c r="AM228" s="8">
        <v>43404</v>
      </c>
      <c r="AN228" s="5">
        <v>149583</v>
      </c>
      <c r="AQ228" s="8">
        <v>43404</v>
      </c>
      <c r="AR228" s="5">
        <v>3.8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1.1000000000000001</v>
      </c>
      <c r="BM228" s="8">
        <v>43404</v>
      </c>
      <c r="BN228" s="5">
        <v>5.53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2.72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112.5</v>
      </c>
      <c r="EA228" s="8">
        <v>43404</v>
      </c>
      <c r="EB228" s="5">
        <v>100.2972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64.099999999999994</v>
      </c>
      <c r="Q229" s="8">
        <v>43982</v>
      </c>
      <c r="R229" s="5">
        <v>-48.5</v>
      </c>
      <c r="S229" s="8">
        <v>43982</v>
      </c>
      <c r="T229" s="5">
        <v>-17</v>
      </c>
      <c r="U229" s="8">
        <v>45046</v>
      </c>
      <c r="V229" s="5">
        <v>-24.3</v>
      </c>
      <c r="W229" s="8">
        <v>45138</v>
      </c>
      <c r="X229" s="5">
        <v>13</v>
      </c>
      <c r="Y229" s="8">
        <v>43434</v>
      </c>
      <c r="Z229" s="5">
        <v>13.2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97</v>
      </c>
      <c r="AM229" s="8">
        <v>43434</v>
      </c>
      <c r="AN229" s="5">
        <v>149388</v>
      </c>
      <c r="AQ229" s="8">
        <v>43434</v>
      </c>
      <c r="AR229" s="5">
        <v>3.8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3.5</v>
      </c>
      <c r="BK229" s="8">
        <v>43434</v>
      </c>
      <c r="BL229" s="5">
        <v>0.3</v>
      </c>
      <c r="BM229" s="8">
        <v>43434</v>
      </c>
      <c r="BN229" s="5">
        <v>3.23</v>
      </c>
      <c r="BO229" s="8">
        <v>43434</v>
      </c>
      <c r="BP229" s="5">
        <v>0.3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2.67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112.5</v>
      </c>
      <c r="EA229" s="8">
        <v>43434</v>
      </c>
      <c r="EB229" s="5">
        <v>100.0805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62.9</v>
      </c>
      <c r="Q230" s="8">
        <v>44012</v>
      </c>
      <c r="R230" s="5">
        <v>-0.2</v>
      </c>
      <c r="S230" s="8">
        <v>44012</v>
      </c>
      <c r="T230" s="5">
        <v>2</v>
      </c>
      <c r="U230" s="8">
        <v>45077</v>
      </c>
      <c r="V230" s="5">
        <v>-30.1</v>
      </c>
      <c r="W230" s="8">
        <v>45169</v>
      </c>
      <c r="X230" s="5">
        <v>21.7</v>
      </c>
      <c r="Y230" s="8">
        <v>43465</v>
      </c>
      <c r="Z230" s="5">
        <v>10.1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182</v>
      </c>
      <c r="AM230" s="8">
        <v>43465</v>
      </c>
      <c r="AN230" s="5">
        <v>149577</v>
      </c>
      <c r="AQ230" s="8">
        <v>43465</v>
      </c>
      <c r="AR230" s="5">
        <v>3.9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0.9</v>
      </c>
      <c r="BK230" s="8">
        <v>43465</v>
      </c>
      <c r="BL230" s="5">
        <v>-2</v>
      </c>
      <c r="BM230" s="8">
        <v>43465</v>
      </c>
      <c r="BN230" s="5">
        <v>0.24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1.47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3.6</v>
      </c>
      <c r="DW230" s="8">
        <v>43465</v>
      </c>
      <c r="DX230" s="5">
        <v>4.2</v>
      </c>
      <c r="DY230" s="8">
        <v>43465</v>
      </c>
      <c r="DZ230" s="5">
        <v>112.3</v>
      </c>
      <c r="EA230" s="8">
        <v>43465</v>
      </c>
      <c r="EB230" s="5">
        <v>99.858099999999993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58.9</v>
      </c>
      <c r="Q231" s="8">
        <v>44043</v>
      </c>
      <c r="R231" s="5">
        <v>17.2</v>
      </c>
      <c r="S231" s="8">
        <v>44043</v>
      </c>
      <c r="T231" s="5">
        <v>1</v>
      </c>
      <c r="U231" s="8">
        <v>45107</v>
      </c>
      <c r="V231" s="5">
        <v>-24.4</v>
      </c>
      <c r="W231" s="8">
        <v>45199</v>
      </c>
      <c r="X231" s="5">
        <v>18.100000000000001</v>
      </c>
      <c r="Y231" s="8">
        <v>43496</v>
      </c>
      <c r="Z231" s="5">
        <v>12.6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258</v>
      </c>
      <c r="AM231" s="8">
        <v>43496</v>
      </c>
      <c r="AN231" s="5">
        <v>149295</v>
      </c>
      <c r="AQ231" s="8">
        <v>43496</v>
      </c>
      <c r="AR231" s="5">
        <v>4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16.376000000000001</v>
      </c>
      <c r="BI231" s="8">
        <v>43496</v>
      </c>
      <c r="BJ231" s="5">
        <v>2</v>
      </c>
      <c r="BK231" s="8">
        <v>43496</v>
      </c>
      <c r="BL231" s="5">
        <v>0.7</v>
      </c>
      <c r="BM231" s="8">
        <v>43496</v>
      </c>
      <c r="BN231" s="5">
        <v>1.33</v>
      </c>
      <c r="BO231" s="8">
        <v>43496</v>
      </c>
      <c r="BP231" s="5">
        <v>0.9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1.97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1.8523400000000001</v>
      </c>
      <c r="DA231" s="8">
        <v>43496</v>
      </c>
      <c r="DB231" s="5">
        <v>0.2</v>
      </c>
      <c r="DC231" s="8">
        <v>43496</v>
      </c>
      <c r="DD231" s="5">
        <v>4.0999999999999996</v>
      </c>
      <c r="DE231" s="8">
        <v>43496</v>
      </c>
      <c r="DF231" s="5">
        <v>0.3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8.1999999999999993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</v>
      </c>
      <c r="DW231" s="8">
        <v>43496</v>
      </c>
      <c r="DX231" s="5">
        <v>2.6</v>
      </c>
      <c r="DY231" s="8">
        <v>43496</v>
      </c>
      <c r="DZ231" s="5">
        <v>112.1</v>
      </c>
      <c r="EA231" s="8">
        <v>43496</v>
      </c>
      <c r="EB231" s="5">
        <v>99.651399999999995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3.7</v>
      </c>
      <c r="S232" s="8">
        <v>44074</v>
      </c>
      <c r="T232" s="5">
        <v>13</v>
      </c>
      <c r="U232" s="8">
        <v>45138</v>
      </c>
      <c r="V232" s="5">
        <v>-21.2</v>
      </c>
      <c r="W232" s="8">
        <v>45230</v>
      </c>
      <c r="X232" s="5">
        <v>8.5</v>
      </c>
      <c r="Y232" s="8">
        <v>43524</v>
      </c>
      <c r="Z232" s="5">
        <v>2.2000000000000002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5</v>
      </c>
      <c r="AM232" s="8">
        <v>43524</v>
      </c>
      <c r="AN232" s="5">
        <v>149828</v>
      </c>
      <c r="AQ232" s="8">
        <v>43524</v>
      </c>
      <c r="AR232" s="5">
        <v>3.8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16.439</v>
      </c>
      <c r="BI232" s="8">
        <v>43524</v>
      </c>
      <c r="BJ232" s="5">
        <v>1.5</v>
      </c>
      <c r="BK232" s="8">
        <v>43524</v>
      </c>
      <c r="BL232" s="5">
        <v>0.1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2.56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1.7401500000000001</v>
      </c>
      <c r="DA232" s="8">
        <v>43524</v>
      </c>
      <c r="DB232" s="5">
        <v>0.5</v>
      </c>
      <c r="DC232" s="8">
        <v>43524</v>
      </c>
      <c r="DD232" s="5">
        <v>4.2</v>
      </c>
      <c r="DE232" s="8">
        <v>43524</v>
      </c>
      <c r="DF232" s="5">
        <v>0.2</v>
      </c>
      <c r="DG232" s="8">
        <v>43524</v>
      </c>
      <c r="DH232" s="5">
        <v>2.7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3.8</v>
      </c>
      <c r="DY232" s="8">
        <v>43524</v>
      </c>
      <c r="DZ232" s="5">
        <v>112.5</v>
      </c>
      <c r="EA232" s="8">
        <v>43524</v>
      </c>
      <c r="EB232" s="5">
        <v>99.477599999999995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56.8</v>
      </c>
      <c r="Q233" s="8">
        <v>44104</v>
      </c>
      <c r="R233" s="5">
        <v>17</v>
      </c>
      <c r="S233" s="8">
        <v>44104</v>
      </c>
      <c r="T233" s="5">
        <v>12</v>
      </c>
      <c r="U233" s="8">
        <v>45169</v>
      </c>
      <c r="V233" s="5">
        <v>-18.5</v>
      </c>
      <c r="W233" s="8">
        <v>45260</v>
      </c>
      <c r="X233" s="5">
        <v>15.2</v>
      </c>
      <c r="Y233" s="8">
        <v>43555</v>
      </c>
      <c r="Z233" s="5">
        <v>10.5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227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17.228000000000002</v>
      </c>
      <c r="BI233" s="8">
        <v>43555</v>
      </c>
      <c r="BJ233" s="5">
        <v>3.2</v>
      </c>
      <c r="BK233" s="8">
        <v>43555</v>
      </c>
      <c r="BL233" s="5">
        <v>1.6</v>
      </c>
      <c r="BM233" s="8">
        <v>43555</v>
      </c>
      <c r="BN233" s="5">
        <v>2.02</v>
      </c>
      <c r="BO233" s="8">
        <v>43555</v>
      </c>
      <c r="BP233" s="5">
        <v>-0.2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2.85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1.6072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3.2</v>
      </c>
      <c r="DI233" s="8">
        <v>43555</v>
      </c>
      <c r="DJ233" s="5">
        <v>1.7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112.7</v>
      </c>
      <c r="EA233" s="8">
        <v>43555</v>
      </c>
      <c r="EB233" s="5">
        <v>99.335800000000006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52.3</v>
      </c>
      <c r="Q234" s="8">
        <v>44135</v>
      </c>
      <c r="R234" s="5">
        <v>10.5</v>
      </c>
      <c r="S234" s="8">
        <v>44135</v>
      </c>
      <c r="T234" s="5">
        <v>13</v>
      </c>
      <c r="U234" s="8">
        <v>45199</v>
      </c>
      <c r="V234" s="5">
        <v>-19.2</v>
      </c>
      <c r="W234" s="8">
        <v>45291</v>
      </c>
      <c r="X234" s="5">
        <v>5</v>
      </c>
      <c r="Y234" s="8">
        <v>43585</v>
      </c>
      <c r="Z234" s="5">
        <v>9.1999999999999993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308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16.29</v>
      </c>
      <c r="BI234" s="8">
        <v>43585</v>
      </c>
      <c r="BJ234" s="5">
        <v>3</v>
      </c>
      <c r="BK234" s="8">
        <v>43585</v>
      </c>
      <c r="BL234" s="5">
        <v>0.1</v>
      </c>
      <c r="BM234" s="8">
        <v>43585</v>
      </c>
      <c r="BN234" s="5">
        <v>0.74</v>
      </c>
      <c r="BO234" s="8">
        <v>43585</v>
      </c>
      <c r="BP234" s="5">
        <v>1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2.21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1.64564</v>
      </c>
      <c r="DA234" s="8">
        <v>43585</v>
      </c>
      <c r="DB234" s="5">
        <v>0.2</v>
      </c>
      <c r="DC234" s="8">
        <v>43585</v>
      </c>
      <c r="DD234" s="5">
        <v>3.4</v>
      </c>
      <c r="DE234" s="8">
        <v>43585</v>
      </c>
      <c r="DF234" s="5">
        <v>0.3</v>
      </c>
      <c r="DG234" s="8">
        <v>43585</v>
      </c>
      <c r="DH234" s="5">
        <v>3.2</v>
      </c>
      <c r="DI234" s="8">
        <v>43585</v>
      </c>
      <c r="DJ234" s="5">
        <v>1.6</v>
      </c>
      <c r="DK234" s="8">
        <v>43585</v>
      </c>
      <c r="DL234" s="5">
        <v>7.7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3.9</v>
      </c>
      <c r="DW234" s="8">
        <v>43585</v>
      </c>
      <c r="DX234" s="5">
        <v>3.4</v>
      </c>
      <c r="DY234" s="8">
        <v>43585</v>
      </c>
      <c r="DZ234" s="5">
        <v>112.8</v>
      </c>
      <c r="EA234" s="8">
        <v>43585</v>
      </c>
      <c r="EB234" s="5">
        <v>99.204300000000003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51.7</v>
      </c>
      <c r="Q235" s="8">
        <v>44165</v>
      </c>
      <c r="R235" s="5">
        <v>6.3</v>
      </c>
      <c r="S235" s="8">
        <v>44165</v>
      </c>
      <c r="T235" s="5">
        <v>12</v>
      </c>
      <c r="U235" s="8">
        <v>45230</v>
      </c>
      <c r="V235" s="5">
        <v>-20.6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38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17.456</v>
      </c>
      <c r="BI235" s="8">
        <v>43616</v>
      </c>
      <c r="BJ235" s="5">
        <v>2.4</v>
      </c>
      <c r="BK235" s="8">
        <v>43616</v>
      </c>
      <c r="BL235" s="5">
        <v>0.7</v>
      </c>
      <c r="BM235" s="8">
        <v>43616</v>
      </c>
      <c r="BN235" s="5">
        <v>-0.88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2.2999999999999998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1.573</v>
      </c>
      <c r="DA235" s="8">
        <v>43616</v>
      </c>
      <c r="DB235" s="5">
        <v>0.1</v>
      </c>
      <c r="DC235" s="8">
        <v>43616</v>
      </c>
      <c r="DD235" s="5">
        <v>3.1</v>
      </c>
      <c r="DE235" s="8">
        <v>43616</v>
      </c>
      <c r="DF235" s="5">
        <v>0.4</v>
      </c>
      <c r="DG235" s="8">
        <v>43616</v>
      </c>
      <c r="DH235" s="5">
        <v>3.1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112.8</v>
      </c>
      <c r="EA235" s="8">
        <v>43616</v>
      </c>
      <c r="EB235" s="5">
        <v>99.082599999999999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50.6</v>
      </c>
      <c r="Q236" s="8">
        <v>44196</v>
      </c>
      <c r="R236" s="5">
        <v>4.9000000000000004</v>
      </c>
      <c r="S236" s="8">
        <v>44196</v>
      </c>
      <c r="T236" s="5">
        <v>15</v>
      </c>
      <c r="U236" s="8">
        <v>45260</v>
      </c>
      <c r="V236" s="5">
        <v>-21.4</v>
      </c>
      <c r="W236" s="8">
        <v>45351</v>
      </c>
      <c r="X236" s="5">
        <v>16</v>
      </c>
      <c r="Y236" s="8">
        <v>43646</v>
      </c>
      <c r="Z236" s="5">
        <v>2.2999999999999998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204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17.29</v>
      </c>
      <c r="BI236" s="8">
        <v>43646</v>
      </c>
      <c r="BJ236" s="5">
        <v>2.9</v>
      </c>
      <c r="BK236" s="8">
        <v>43646</v>
      </c>
      <c r="BL236" s="5">
        <v>0.2</v>
      </c>
      <c r="BM236" s="8">
        <v>43646</v>
      </c>
      <c r="BN236" s="5">
        <v>-0.84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2.12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1.6825000000000001</v>
      </c>
      <c r="DA236" s="8">
        <v>43646</v>
      </c>
      <c r="DB236" s="5">
        <v>0.2</v>
      </c>
      <c r="DC236" s="8">
        <v>43646</v>
      </c>
      <c r="DD236" s="5">
        <v>2.8</v>
      </c>
      <c r="DE236" s="8">
        <v>43646</v>
      </c>
      <c r="DF236" s="5">
        <v>0.4</v>
      </c>
      <c r="DG236" s="8">
        <v>43646</v>
      </c>
      <c r="DH236" s="5">
        <v>3.3</v>
      </c>
      <c r="DI236" s="8">
        <v>43646</v>
      </c>
      <c r="DJ236" s="5">
        <v>1.9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112.8</v>
      </c>
      <c r="EA236" s="8">
        <v>43646</v>
      </c>
      <c r="EB236" s="5">
        <v>98.977000000000004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3.5</v>
      </c>
      <c r="S237" s="8">
        <v>44227</v>
      </c>
      <c r="T237" s="5">
        <v>17</v>
      </c>
      <c r="U237" s="8">
        <v>45291</v>
      </c>
      <c r="V237" s="5">
        <v>-10.4</v>
      </c>
      <c r="W237" s="8">
        <v>45382</v>
      </c>
      <c r="X237" s="5">
        <v>13</v>
      </c>
      <c r="Y237" s="8">
        <v>43677</v>
      </c>
      <c r="Z237" s="5">
        <v>21.6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90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17.148</v>
      </c>
      <c r="BI237" s="8">
        <v>43677</v>
      </c>
      <c r="BJ237" s="5">
        <v>3.2</v>
      </c>
      <c r="BK237" s="8">
        <v>43677</v>
      </c>
      <c r="BL237" s="5">
        <v>0.9</v>
      </c>
      <c r="BM237" s="8">
        <v>43677</v>
      </c>
      <c r="BN237" s="5">
        <v>-0.56999999999999995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2.0499999999999998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1.6665700000000001</v>
      </c>
      <c r="DA237" s="8">
        <v>43677</v>
      </c>
      <c r="DB237" s="5">
        <v>0.1</v>
      </c>
      <c r="DC237" s="8">
        <v>43677</v>
      </c>
      <c r="DD237" s="5">
        <v>2.5</v>
      </c>
      <c r="DE237" s="8">
        <v>43677</v>
      </c>
      <c r="DF237" s="5">
        <v>0.6</v>
      </c>
      <c r="DG237" s="8">
        <v>43677</v>
      </c>
      <c r="DH237" s="5">
        <v>3.6</v>
      </c>
      <c r="DI237" s="8">
        <v>43677</v>
      </c>
      <c r="DJ237" s="5">
        <v>2.1</v>
      </c>
      <c r="DK237" s="8">
        <v>43677</v>
      </c>
      <c r="DL237" s="5">
        <v>6.8</v>
      </c>
      <c r="DM237" s="8">
        <v>43677</v>
      </c>
      <c r="DN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112.9</v>
      </c>
      <c r="EA237" s="8">
        <v>43677</v>
      </c>
      <c r="EB237" s="5">
        <v>98.892899999999997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49.7</v>
      </c>
      <c r="Q238" s="8">
        <v>44255</v>
      </c>
      <c r="R238" s="5">
        <v>12.1</v>
      </c>
      <c r="S238" s="8">
        <v>44255</v>
      </c>
      <c r="T238" s="5">
        <v>22</v>
      </c>
      <c r="U238" s="8">
        <v>45322</v>
      </c>
      <c r="V238" s="5">
        <v>-27.4</v>
      </c>
      <c r="W238" s="8">
        <v>45412</v>
      </c>
      <c r="X238" s="5">
        <v>4.8</v>
      </c>
      <c r="Y238" s="8">
        <v>43708</v>
      </c>
      <c r="Z238" s="5">
        <v>11.1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221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17.32</v>
      </c>
      <c r="BI238" s="8">
        <v>43708</v>
      </c>
      <c r="BJ238" s="5">
        <v>3.9</v>
      </c>
      <c r="BK238" s="8">
        <v>43708</v>
      </c>
      <c r="BL238" s="5">
        <v>0.6</v>
      </c>
      <c r="BM238" s="8">
        <v>43708</v>
      </c>
      <c r="BN238" s="5">
        <v>-1.51</v>
      </c>
      <c r="BO238" s="8">
        <v>43708</v>
      </c>
      <c r="BP238" s="5">
        <v>0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2.2400000000000002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1.75953</v>
      </c>
      <c r="DA238" s="8">
        <v>43708</v>
      </c>
      <c r="DB238" s="5">
        <v>0.5</v>
      </c>
      <c r="DC238" s="8">
        <v>43708</v>
      </c>
      <c r="DD238" s="5">
        <v>2.7</v>
      </c>
      <c r="DE238" s="8">
        <v>43708</v>
      </c>
      <c r="DF238" s="5">
        <v>0.4</v>
      </c>
      <c r="DG238" s="8">
        <v>43708</v>
      </c>
      <c r="DH238" s="5">
        <v>3.7</v>
      </c>
      <c r="DI238" s="8">
        <v>43708</v>
      </c>
      <c r="DJ238" s="5">
        <v>2.2000000000000002</v>
      </c>
      <c r="DK238" s="8">
        <v>43708</v>
      </c>
      <c r="DL238" s="5">
        <v>7</v>
      </c>
      <c r="DM238" s="8">
        <v>43708</v>
      </c>
      <c r="DN238" s="5">
        <v>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4.5</v>
      </c>
      <c r="DY238" s="8">
        <v>43708</v>
      </c>
      <c r="DZ238" s="5">
        <v>112.7</v>
      </c>
      <c r="EA238" s="8">
        <v>43708</v>
      </c>
      <c r="EB238" s="5">
        <v>98.839299999999994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47.9</v>
      </c>
      <c r="Q239" s="8">
        <v>44286</v>
      </c>
      <c r="R239" s="5">
        <v>17.399999999999999</v>
      </c>
      <c r="S239" s="8">
        <v>44286</v>
      </c>
      <c r="T239" s="5">
        <v>24</v>
      </c>
      <c r="U239" s="8">
        <v>45351</v>
      </c>
      <c r="V239" s="5">
        <v>-11.3</v>
      </c>
      <c r="W239" s="8">
        <v>45443</v>
      </c>
      <c r="X239" s="5">
        <v>12.3</v>
      </c>
      <c r="Y239" s="8">
        <v>43738</v>
      </c>
      <c r="Z239" s="5">
        <v>13.2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203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17.187000000000001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-1.54</v>
      </c>
      <c r="BO239" s="8">
        <v>43738</v>
      </c>
      <c r="BP239" s="5">
        <v>-0.6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1.74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1.64767</v>
      </c>
      <c r="DA239" s="8">
        <v>43738</v>
      </c>
      <c r="DB239" s="5">
        <v>0.3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3.8</v>
      </c>
      <c r="DI239" s="8">
        <v>43738</v>
      </c>
      <c r="DJ239" s="5">
        <v>2.5</v>
      </c>
      <c r="DK239" s="8">
        <v>43738</v>
      </c>
      <c r="DL239" s="5">
        <v>7.2</v>
      </c>
      <c r="DM239" s="8">
        <v>43738</v>
      </c>
      <c r="DN239" s="5">
        <v>3.6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112.3</v>
      </c>
      <c r="EA239" s="8">
        <v>43738</v>
      </c>
      <c r="EB239" s="5">
        <v>98.841099999999997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44.1</v>
      </c>
      <c r="Q240" s="8">
        <v>44316</v>
      </c>
      <c r="R240" s="5">
        <v>26.3</v>
      </c>
      <c r="S240" s="8">
        <v>44316</v>
      </c>
      <c r="T240" s="5">
        <v>31</v>
      </c>
      <c r="U240" s="8">
        <v>45382</v>
      </c>
      <c r="V240" s="5">
        <v>-14.4</v>
      </c>
      <c r="W240" s="8">
        <v>45473</v>
      </c>
      <c r="X240" s="5">
        <v>4.8</v>
      </c>
      <c r="Y240" s="8">
        <v>43769</v>
      </c>
      <c r="Z240" s="5">
        <v>5.9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100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16.567</v>
      </c>
      <c r="BI240" s="8">
        <v>43769</v>
      </c>
      <c r="BJ240" s="5">
        <v>2.8</v>
      </c>
      <c r="BK240" s="8">
        <v>43769</v>
      </c>
      <c r="BL240" s="5">
        <v>0.3</v>
      </c>
      <c r="BM240" s="8">
        <v>43769</v>
      </c>
      <c r="BN240" s="5">
        <v>-2.73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0.94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1.6431199999999999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3.6</v>
      </c>
      <c r="DI240" s="8">
        <v>43769</v>
      </c>
      <c r="DJ240" s="5">
        <v>2.2000000000000002</v>
      </c>
      <c r="DK240" s="8">
        <v>43769</v>
      </c>
      <c r="DL240" s="5">
        <v>7.3</v>
      </c>
      <c r="DM240" s="8">
        <v>43769</v>
      </c>
      <c r="DN240" s="5">
        <v>3.5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111.9</v>
      </c>
      <c r="EA240" s="8">
        <v>43769</v>
      </c>
      <c r="EB240" s="5">
        <v>98.894400000000005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47.2</v>
      </c>
      <c r="Q241" s="8">
        <v>44347</v>
      </c>
      <c r="R241" s="5">
        <v>24.3</v>
      </c>
      <c r="S241" s="8">
        <v>44347</v>
      </c>
      <c r="T241" s="5">
        <v>28</v>
      </c>
      <c r="U241" s="8">
        <v>45412</v>
      </c>
      <c r="V241" s="5">
        <v>-14.5</v>
      </c>
      <c r="W241" s="8">
        <v>45504</v>
      </c>
      <c r="X241" s="5">
        <v>3.5</v>
      </c>
      <c r="Y241" s="8">
        <v>43799</v>
      </c>
      <c r="Z241" s="5">
        <v>10.9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-1.4</v>
      </c>
      <c r="BE241" s="8">
        <v>43799</v>
      </c>
      <c r="BF241" s="5">
        <v>17.09</v>
      </c>
      <c r="BG241" s="8">
        <v>43799</v>
      </c>
      <c r="BH241" s="5">
        <v>17.143000000000001</v>
      </c>
      <c r="BI241" s="8">
        <v>43799</v>
      </c>
      <c r="BJ241" s="5">
        <v>3.1</v>
      </c>
      <c r="BK241" s="8">
        <v>43799</v>
      </c>
      <c r="BL241" s="5">
        <v>0.6</v>
      </c>
      <c r="BM241" s="8">
        <v>43799</v>
      </c>
      <c r="BN241" s="5">
        <v>-0.59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1.82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1.47237</v>
      </c>
      <c r="DA241" s="8">
        <v>43799</v>
      </c>
      <c r="DB241" s="5">
        <v>0.4</v>
      </c>
      <c r="DC241" s="8">
        <v>43799</v>
      </c>
      <c r="DD241" s="5">
        <v>3</v>
      </c>
      <c r="DE241" s="8">
        <v>43799</v>
      </c>
      <c r="DF241" s="5">
        <v>0.6</v>
      </c>
      <c r="DG241" s="8">
        <v>43799</v>
      </c>
      <c r="DH241" s="5">
        <v>3.6</v>
      </c>
      <c r="DI241" s="8">
        <v>43799</v>
      </c>
      <c r="DJ241" s="5">
        <v>2.2999999999999998</v>
      </c>
      <c r="DK241" s="8">
        <v>43799</v>
      </c>
      <c r="DL241" s="5">
        <v>7.1</v>
      </c>
      <c r="DM241" s="8">
        <v>43799</v>
      </c>
      <c r="DN241" s="5">
        <v>3.7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6.7</v>
      </c>
      <c r="DY241" s="8">
        <v>43799</v>
      </c>
      <c r="DZ241" s="5">
        <v>111.7</v>
      </c>
      <c r="EA241" s="8">
        <v>43799</v>
      </c>
      <c r="EB241" s="5">
        <v>98.976200000000006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48.1</v>
      </c>
      <c r="Q242" s="8">
        <v>44377</v>
      </c>
      <c r="R242" s="5">
        <v>17.399999999999999</v>
      </c>
      <c r="S242" s="8">
        <v>44377</v>
      </c>
      <c r="T242" s="5">
        <v>28</v>
      </c>
      <c r="U242" s="8">
        <v>45443</v>
      </c>
      <c r="V242" s="5">
        <v>-19.399999999999999</v>
      </c>
      <c r="W242" s="8">
        <v>45535</v>
      </c>
      <c r="X242" s="5">
        <v>5.6</v>
      </c>
      <c r="Y242" s="8">
        <v>43830</v>
      </c>
      <c r="Z242" s="5">
        <v>1.3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126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17.088000000000001</v>
      </c>
      <c r="BI242" s="8">
        <v>43830</v>
      </c>
      <c r="BJ242" s="5">
        <v>5.6</v>
      </c>
      <c r="BK242" s="8">
        <v>43830</v>
      </c>
      <c r="BL242" s="5">
        <v>0.4</v>
      </c>
      <c r="BM242" s="8">
        <v>43830</v>
      </c>
      <c r="BN242" s="5">
        <v>0.33</v>
      </c>
      <c r="BO242" s="8">
        <v>43830</v>
      </c>
      <c r="BP242" s="5">
        <v>-0.1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1.63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1.5028900000000001</v>
      </c>
      <c r="DA242" s="8">
        <v>43830</v>
      </c>
      <c r="DB242" s="5">
        <v>-0.3</v>
      </c>
      <c r="DC242" s="8">
        <v>43830</v>
      </c>
      <c r="DD242" s="5">
        <v>1.2</v>
      </c>
      <c r="DE242" s="8">
        <v>43830</v>
      </c>
      <c r="DF242" s="5">
        <v>0.4</v>
      </c>
      <c r="DG242" s="8">
        <v>43830</v>
      </c>
      <c r="DH242" s="5">
        <v>4.9000000000000004</v>
      </c>
      <c r="DI242" s="8">
        <v>43830</v>
      </c>
      <c r="DJ242" s="5">
        <v>3.3</v>
      </c>
      <c r="DK242" s="8">
        <v>43830</v>
      </c>
      <c r="DL242" s="5">
        <v>6.4</v>
      </c>
      <c r="DM242" s="8">
        <v>43830</v>
      </c>
      <c r="DN242" s="5">
        <v>3.7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111.4</v>
      </c>
      <c r="EA242" s="8">
        <v>43830</v>
      </c>
      <c r="EB242" s="5">
        <v>99.054599999999994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43.5</v>
      </c>
      <c r="Q243" s="8">
        <v>44408</v>
      </c>
      <c r="R243" s="5">
        <v>43</v>
      </c>
      <c r="S243" s="8">
        <v>44408</v>
      </c>
      <c r="T243" s="5">
        <v>28</v>
      </c>
      <c r="U243" s="8">
        <v>45473</v>
      </c>
      <c r="V243" s="5">
        <v>-15.1</v>
      </c>
      <c r="Y243" s="8">
        <v>43861</v>
      </c>
      <c r="Z243" s="5">
        <v>14.3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253</v>
      </c>
      <c r="AM243" s="8">
        <v>43861</v>
      </c>
      <c r="AN243" s="5">
        <v>152113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16.399999999999999</v>
      </c>
      <c r="BI243" s="8">
        <v>43861</v>
      </c>
      <c r="BJ243" s="5">
        <v>5</v>
      </c>
      <c r="BK243" s="8">
        <v>43861</v>
      </c>
      <c r="BL243" s="5">
        <v>0.1</v>
      </c>
      <c r="BM243" s="8">
        <v>43861</v>
      </c>
      <c r="BN243" s="5">
        <v>2.16</v>
      </c>
      <c r="BO243" s="8">
        <v>43861</v>
      </c>
      <c r="BP243" s="5">
        <v>-0.7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2.72</v>
      </c>
      <c r="CM243" s="8">
        <v>43861</v>
      </c>
      <c r="CN243" s="5">
        <v>0.1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1.5523199999999999</v>
      </c>
      <c r="DA243" s="8">
        <v>43861</v>
      </c>
      <c r="DB243" s="5">
        <v>1.3</v>
      </c>
      <c r="DC243" s="8">
        <v>43861</v>
      </c>
      <c r="DD243" s="5">
        <v>2.2999999999999998</v>
      </c>
      <c r="DE243" s="8">
        <v>43861</v>
      </c>
      <c r="DF243" s="5">
        <v>0.5</v>
      </c>
      <c r="DG243" s="8">
        <v>43861</v>
      </c>
      <c r="DH243" s="5">
        <v>5.2</v>
      </c>
      <c r="DI243" s="8">
        <v>43861</v>
      </c>
      <c r="DJ243" s="5">
        <v>3.4</v>
      </c>
      <c r="DK243" s="8">
        <v>43861</v>
      </c>
      <c r="DL243" s="5">
        <v>7.2</v>
      </c>
      <c r="DM243" s="8">
        <v>43861</v>
      </c>
      <c r="DN243" s="5">
        <v>3.8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6.2</v>
      </c>
      <c r="DY243" s="8">
        <v>43861</v>
      </c>
      <c r="DZ243" s="5">
        <v>111.7</v>
      </c>
      <c r="EA243" s="8">
        <v>43861</v>
      </c>
      <c r="EB243" s="5">
        <v>99.091200000000001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49.9</v>
      </c>
      <c r="Q244" s="8">
        <v>44439</v>
      </c>
      <c r="R244" s="5">
        <v>18.3</v>
      </c>
      <c r="S244" s="8">
        <v>44439</v>
      </c>
      <c r="T244" s="5">
        <v>27</v>
      </c>
      <c r="U244" s="8">
        <v>45504</v>
      </c>
      <c r="V244" s="5">
        <v>-17.5</v>
      </c>
      <c r="Y244" s="8">
        <v>43890</v>
      </c>
      <c r="Z244" s="5">
        <v>39.1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264</v>
      </c>
      <c r="AM244" s="8">
        <v>43890</v>
      </c>
      <c r="AN244" s="5">
        <v>152036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16.57</v>
      </c>
      <c r="BI244" s="8">
        <v>43890</v>
      </c>
      <c r="BJ244" s="5">
        <v>4.9000000000000004</v>
      </c>
      <c r="BK244" s="8">
        <v>43890</v>
      </c>
      <c r="BL244" s="5">
        <v>0</v>
      </c>
      <c r="BM244" s="8">
        <v>43890</v>
      </c>
      <c r="BN244" s="5">
        <v>0.64</v>
      </c>
      <c r="BO244" s="8">
        <v>43890</v>
      </c>
      <c r="BP244" s="5">
        <v>-0.8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3.08</v>
      </c>
      <c r="CM244" s="8">
        <v>43890</v>
      </c>
      <c r="CN244" s="5">
        <v>0.1</v>
      </c>
      <c r="CO244" s="8">
        <v>43890</v>
      </c>
      <c r="CP244" s="5">
        <v>0.3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1.6559999999999999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0</v>
      </c>
      <c r="DG244" s="8">
        <v>43890</v>
      </c>
      <c r="DH244" s="5">
        <v>4.9000000000000004</v>
      </c>
      <c r="DI244" s="8">
        <v>43890</v>
      </c>
      <c r="DJ244" s="5">
        <v>3.2</v>
      </c>
      <c r="DK244" s="8">
        <v>43890</v>
      </c>
      <c r="DL244" s="5">
        <v>7.7</v>
      </c>
      <c r="DM244" s="8">
        <v>43890</v>
      </c>
      <c r="DN244" s="5">
        <v>3.7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6.1</v>
      </c>
      <c r="DY244" s="8">
        <v>43890</v>
      </c>
      <c r="DZ244" s="5">
        <v>111.7</v>
      </c>
      <c r="EA244" s="8">
        <v>43890</v>
      </c>
      <c r="EB244" s="5">
        <v>99.055599999999998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46.7</v>
      </c>
      <c r="Q245" s="8">
        <v>44469</v>
      </c>
      <c r="R245" s="5">
        <v>34.299999999999997</v>
      </c>
      <c r="S245" s="8">
        <v>44469</v>
      </c>
      <c r="T245" s="5">
        <v>24</v>
      </c>
      <c r="U245" s="8">
        <v>45535</v>
      </c>
      <c r="V245" s="5">
        <v>-9.6999999999999993</v>
      </c>
      <c r="Y245" s="8">
        <v>43921</v>
      </c>
      <c r="Z245" s="5">
        <v>-17.600000000000001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-1411</v>
      </c>
      <c r="AM245" s="8">
        <v>43921</v>
      </c>
      <c r="AN245" s="5">
        <v>147189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11.353</v>
      </c>
      <c r="BI245" s="8">
        <v>43921</v>
      </c>
      <c r="BJ245" s="5">
        <v>-6.1</v>
      </c>
      <c r="BK245" s="8">
        <v>43921</v>
      </c>
      <c r="BL245" s="5">
        <v>-9.1</v>
      </c>
      <c r="BM245" s="8">
        <v>43921</v>
      </c>
      <c r="BN245" s="5">
        <v>-5.86</v>
      </c>
      <c r="BO245" s="8">
        <v>43921</v>
      </c>
      <c r="BP245" s="5">
        <v>-1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-35.11</v>
      </c>
      <c r="CM245" s="8">
        <v>43921</v>
      </c>
      <c r="CN245" s="5">
        <v>-0.4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1.49152</v>
      </c>
      <c r="DA245" s="8">
        <v>43921</v>
      </c>
      <c r="DB245" s="5">
        <v>-1.8</v>
      </c>
      <c r="DC245" s="8">
        <v>43921</v>
      </c>
      <c r="DD245" s="5">
        <v>0.8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12.5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106.4</v>
      </c>
      <c r="EA245" s="8">
        <v>43921</v>
      </c>
      <c r="EB245" s="5">
        <v>97.6721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</v>
      </c>
      <c r="Q246" s="8">
        <v>44500</v>
      </c>
      <c r="R246" s="5">
        <v>19.8</v>
      </c>
      <c r="S246" s="8">
        <v>44500</v>
      </c>
      <c r="T246" s="5">
        <v>32</v>
      </c>
      <c r="Y246" s="8">
        <v>43951</v>
      </c>
      <c r="Z246" s="5">
        <v>-58.4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-20477</v>
      </c>
      <c r="AM246" s="8">
        <v>43951</v>
      </c>
      <c r="AN246" s="5">
        <v>121365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8.4819999999999993</v>
      </c>
      <c r="BI246" s="8">
        <v>43951</v>
      </c>
      <c r="BJ246" s="5">
        <v>-19.899999999999999</v>
      </c>
      <c r="BK246" s="8">
        <v>43951</v>
      </c>
      <c r="BL246" s="5">
        <v>-14.5</v>
      </c>
      <c r="BM246" s="8">
        <v>43951</v>
      </c>
      <c r="BN246" s="5">
        <v>-21.59</v>
      </c>
      <c r="BO246" s="8">
        <v>43951</v>
      </c>
      <c r="BP246" s="5">
        <v>-0.1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-75.930000000000007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0.93247000000000002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-11.3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16.899999999999999</v>
      </c>
      <c r="DW246" s="8">
        <v>43951</v>
      </c>
      <c r="DX246" s="5">
        <v>26.7</v>
      </c>
      <c r="DY246" s="8">
        <v>43951</v>
      </c>
      <c r="DZ246" s="5">
        <v>100.5</v>
      </c>
      <c r="EA246" s="8">
        <v>43951</v>
      </c>
      <c r="EB246" s="5">
        <v>92.799000000000007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31.3</v>
      </c>
      <c r="Q247" s="8">
        <v>44530</v>
      </c>
      <c r="R247" s="5">
        <v>30.9</v>
      </c>
      <c r="S247" s="8">
        <v>44530</v>
      </c>
      <c r="T247" s="5">
        <v>25</v>
      </c>
      <c r="Y247" s="8">
        <v>43982</v>
      </c>
      <c r="Z247" s="5">
        <v>-43.3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2619</v>
      </c>
      <c r="AM247" s="8">
        <v>43982</v>
      </c>
      <c r="AN247" s="5">
        <v>126857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12.259</v>
      </c>
      <c r="BI247" s="8">
        <v>43982</v>
      </c>
      <c r="BJ247" s="5">
        <v>-5.4</v>
      </c>
      <c r="BK247" s="8">
        <v>43982</v>
      </c>
      <c r="BL247" s="5">
        <v>18.8</v>
      </c>
      <c r="BM247" s="8">
        <v>43982</v>
      </c>
      <c r="BN247" s="5">
        <v>-17.61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10.3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0.95084999999999997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8.4</v>
      </c>
      <c r="DG247" s="8">
        <v>43982</v>
      </c>
      <c r="DH247" s="5">
        <v>-7.6</v>
      </c>
      <c r="DI247" s="8">
        <v>43982</v>
      </c>
      <c r="DJ247" s="5">
        <v>-8</v>
      </c>
      <c r="DK247" s="8">
        <v>43982</v>
      </c>
      <c r="DL247" s="5">
        <v>22.7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21.9</v>
      </c>
      <c r="DW247" s="8">
        <v>43982</v>
      </c>
      <c r="DX247" s="5">
        <v>328.9</v>
      </c>
      <c r="DY247" s="8">
        <v>43982</v>
      </c>
      <c r="DZ247" s="5">
        <v>102.4</v>
      </c>
      <c r="EA247" s="8">
        <v>43982</v>
      </c>
      <c r="EB247" s="5">
        <v>94.334000000000003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37.4</v>
      </c>
      <c r="Q248" s="8">
        <v>44561</v>
      </c>
      <c r="R248" s="5">
        <v>31.9</v>
      </c>
      <c r="S248" s="8">
        <v>44561</v>
      </c>
      <c r="T248" s="5">
        <v>26</v>
      </c>
      <c r="Y248" s="8">
        <v>44012</v>
      </c>
      <c r="Z248" s="5">
        <v>28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4615</v>
      </c>
      <c r="AM248" s="8">
        <v>44012</v>
      </c>
      <c r="AN248" s="5">
        <v>134557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13.186999999999999</v>
      </c>
      <c r="BI248" s="8">
        <v>44012</v>
      </c>
      <c r="BJ248" s="5">
        <v>2.6</v>
      </c>
      <c r="BK248" s="8">
        <v>44012</v>
      </c>
      <c r="BL248" s="5">
        <v>8.6999999999999993</v>
      </c>
      <c r="BM248" s="8">
        <v>44012</v>
      </c>
      <c r="BN248" s="5">
        <v>-8.98</v>
      </c>
      <c r="BO248" s="8">
        <v>44012</v>
      </c>
      <c r="BP248" s="5">
        <v>-1.2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24.28</v>
      </c>
      <c r="CM248" s="8">
        <v>44012</v>
      </c>
      <c r="CN248" s="5">
        <v>0.5</v>
      </c>
      <c r="CO248" s="8">
        <v>44012</v>
      </c>
      <c r="CP248" s="5">
        <v>0.1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0.90842999999999996</v>
      </c>
      <c r="DA248" s="8">
        <v>44012</v>
      </c>
      <c r="DB248" s="5">
        <v>0.2</v>
      </c>
      <c r="DC248" s="8">
        <v>44012</v>
      </c>
      <c r="DD248" s="5">
        <v>9.6</v>
      </c>
      <c r="DE248" s="8">
        <v>44012</v>
      </c>
      <c r="DF248" s="5">
        <v>5.9</v>
      </c>
      <c r="DG248" s="8">
        <v>44012</v>
      </c>
      <c r="DH248" s="5">
        <v>-2.5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22.9</v>
      </c>
      <c r="DW248" s="8">
        <v>44012</v>
      </c>
      <c r="DX248" s="5">
        <v>332.5</v>
      </c>
      <c r="DY248" s="8">
        <v>44012</v>
      </c>
      <c r="DZ248" s="5">
        <v>104.6</v>
      </c>
      <c r="EA248" s="8">
        <v>44012</v>
      </c>
      <c r="EB248" s="5">
        <v>96.143199999999993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52.1</v>
      </c>
      <c r="Q249" s="8">
        <v>44592</v>
      </c>
      <c r="R249" s="5">
        <v>-0.7</v>
      </c>
      <c r="S249" s="8">
        <v>44592</v>
      </c>
      <c r="T249" s="5">
        <v>22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1585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14.888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-4.4400000000000004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13.44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1.16387</v>
      </c>
      <c r="DA249" s="8">
        <v>44043</v>
      </c>
      <c r="DB249" s="5">
        <v>1.4</v>
      </c>
      <c r="DC249" s="8">
        <v>44043</v>
      </c>
      <c r="DD249" s="5">
        <v>10.5</v>
      </c>
      <c r="DE249" s="8">
        <v>44043</v>
      </c>
      <c r="DF249" s="5">
        <v>1.8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17.899999999999999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106.3</v>
      </c>
      <c r="EA249" s="8">
        <v>44043</v>
      </c>
      <c r="EB249" s="5">
        <v>97.732699999999994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50.9</v>
      </c>
      <c r="Q250" s="8">
        <v>44620</v>
      </c>
      <c r="R250" s="5">
        <v>3.1</v>
      </c>
      <c r="S250" s="8">
        <v>44620</v>
      </c>
      <c r="T250" s="5">
        <v>23</v>
      </c>
      <c r="Y250" s="8">
        <v>44074</v>
      </c>
      <c r="Z250" s="5">
        <v>14.8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1534</v>
      </c>
      <c r="AM250" s="8">
        <v>44074</v>
      </c>
      <c r="AN250" s="5">
        <v>139851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15.446</v>
      </c>
      <c r="BI250" s="8">
        <v>44074</v>
      </c>
      <c r="BJ250" s="5">
        <v>3.7</v>
      </c>
      <c r="BK250" s="8">
        <v>44074</v>
      </c>
      <c r="BL250" s="5">
        <v>0.9</v>
      </c>
      <c r="BM250" s="8">
        <v>44074</v>
      </c>
      <c r="BN250" s="5">
        <v>-2.57</v>
      </c>
      <c r="BO250" s="8">
        <v>44074</v>
      </c>
      <c r="BP250" s="5">
        <v>0.5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11.58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1.3659399999999999</v>
      </c>
      <c r="DA250" s="8">
        <v>44074</v>
      </c>
      <c r="DB250" s="5">
        <v>-3</v>
      </c>
      <c r="DC250" s="8">
        <v>44074</v>
      </c>
      <c r="DD250" s="5">
        <v>5.6</v>
      </c>
      <c r="DE250" s="8">
        <v>44074</v>
      </c>
      <c r="DF250" s="5">
        <v>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14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337.6</v>
      </c>
      <c r="DY250" s="8">
        <v>44074</v>
      </c>
      <c r="DZ250" s="5">
        <v>107.3</v>
      </c>
      <c r="EA250" s="8">
        <v>44074</v>
      </c>
      <c r="EB250" s="5">
        <v>98.438100000000006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63.8</v>
      </c>
      <c r="Q251" s="8">
        <v>44651</v>
      </c>
      <c r="R251" s="5">
        <v>-11.8</v>
      </c>
      <c r="S251" s="8">
        <v>44651</v>
      </c>
      <c r="T251" s="5">
        <v>31</v>
      </c>
      <c r="Y251" s="8">
        <v>44104</v>
      </c>
      <c r="Z251" s="5">
        <v>16.3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1046</v>
      </c>
      <c r="AM251" s="8">
        <v>44104</v>
      </c>
      <c r="AN251" s="5">
        <v>139685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16.323</v>
      </c>
      <c r="BI251" s="8">
        <v>44104</v>
      </c>
      <c r="BJ251" s="5">
        <v>6.4</v>
      </c>
      <c r="BK251" s="8">
        <v>44104</v>
      </c>
      <c r="BL251" s="5">
        <v>2</v>
      </c>
      <c r="BM251" s="8">
        <v>44104</v>
      </c>
      <c r="BN251" s="5">
        <v>-2.36</v>
      </c>
      <c r="BO251" s="8">
        <v>44104</v>
      </c>
      <c r="BP251" s="5">
        <v>0.7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8.1300000000000008</v>
      </c>
      <c r="CM251" s="8">
        <v>44104</v>
      </c>
      <c r="CN251" s="5">
        <v>0.2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1.4448099999999999</v>
      </c>
      <c r="DA251" s="8">
        <v>44104</v>
      </c>
      <c r="DB251" s="5">
        <v>0.8</v>
      </c>
      <c r="DC251" s="8">
        <v>44104</v>
      </c>
      <c r="DD251" s="5">
        <v>5.8</v>
      </c>
      <c r="DE251" s="8">
        <v>44104</v>
      </c>
      <c r="DF251" s="5">
        <v>1.6</v>
      </c>
      <c r="DG251" s="8">
        <v>44104</v>
      </c>
      <c r="DH251" s="5">
        <v>0.7</v>
      </c>
      <c r="DI251" s="8">
        <v>44104</v>
      </c>
      <c r="DJ251" s="5">
        <v>-0.5</v>
      </c>
      <c r="DK251" s="8">
        <v>44104</v>
      </c>
      <c r="DL251" s="5">
        <v>13.2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23.8</v>
      </c>
      <c r="DW251" s="8">
        <v>44104</v>
      </c>
      <c r="DX251" s="5">
        <v>340.1</v>
      </c>
      <c r="DY251" s="8">
        <v>44104</v>
      </c>
      <c r="DZ251" s="5">
        <v>107.8</v>
      </c>
      <c r="EA251" s="8">
        <v>44104</v>
      </c>
      <c r="EB251" s="5">
        <v>98.737099999999998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61</v>
      </c>
      <c r="Q252" s="8">
        <v>44681</v>
      </c>
      <c r="R252" s="5">
        <v>24.6</v>
      </c>
      <c r="S252" s="8">
        <v>44681</v>
      </c>
      <c r="T252" s="5">
        <v>23</v>
      </c>
      <c r="Y252" s="8">
        <v>44135</v>
      </c>
      <c r="Z252" s="5">
        <v>31.3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673</v>
      </c>
      <c r="AM252" s="8">
        <v>44135</v>
      </c>
      <c r="AN252" s="5">
        <v>142118</v>
      </c>
      <c r="AQ252" s="8">
        <v>44135</v>
      </c>
      <c r="AR252" s="5">
        <v>6.8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16.213999999999999</v>
      </c>
      <c r="BI252" s="8">
        <v>44135</v>
      </c>
      <c r="BJ252" s="5">
        <v>5.7</v>
      </c>
      <c r="BK252" s="8">
        <v>44135</v>
      </c>
      <c r="BL252" s="5">
        <v>-0.3</v>
      </c>
      <c r="BM252" s="8">
        <v>44135</v>
      </c>
      <c r="BN252" s="5">
        <v>1.23</v>
      </c>
      <c r="BO252" s="8">
        <v>44135</v>
      </c>
      <c r="BP252" s="5">
        <v>1.3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7.95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1.3666799999999999</v>
      </c>
      <c r="DA252" s="8">
        <v>44135</v>
      </c>
      <c r="DB252" s="5">
        <v>0.1</v>
      </c>
      <c r="DC252" s="8">
        <v>44135</v>
      </c>
      <c r="DD252" s="5">
        <v>5.4</v>
      </c>
      <c r="DE252" s="8">
        <v>44135</v>
      </c>
      <c r="DF252" s="5">
        <v>0.3</v>
      </c>
      <c r="DG252" s="8">
        <v>44135</v>
      </c>
      <c r="DH252" s="5">
        <v>0.8</v>
      </c>
      <c r="DI252" s="8">
        <v>44135</v>
      </c>
      <c r="DJ252" s="5">
        <v>-0.3</v>
      </c>
      <c r="DK252" s="8">
        <v>44135</v>
      </c>
      <c r="DL252" s="5">
        <v>12.8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23.7</v>
      </c>
      <c r="DW252" s="8">
        <v>44135</v>
      </c>
      <c r="DX252" s="5">
        <v>341.7</v>
      </c>
      <c r="DY252" s="8">
        <v>44135</v>
      </c>
      <c r="DZ252" s="5">
        <v>108.3</v>
      </c>
      <c r="EA252" s="8">
        <v>44135</v>
      </c>
      <c r="EB252" s="5">
        <v>99.105199999999996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59.5</v>
      </c>
      <c r="Q253" s="8">
        <v>44712</v>
      </c>
      <c r="R253" s="5">
        <v>-11.6</v>
      </c>
      <c r="S253" s="8">
        <v>44712</v>
      </c>
      <c r="T253" s="5">
        <v>21</v>
      </c>
      <c r="Y253" s="8">
        <v>44165</v>
      </c>
      <c r="Z253" s="5">
        <v>28.4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268</v>
      </c>
      <c r="AM253" s="8">
        <v>44165</v>
      </c>
      <c r="AN253" s="5">
        <v>141725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15.946</v>
      </c>
      <c r="BI253" s="8">
        <v>44165</v>
      </c>
      <c r="BJ253" s="5">
        <v>4.0999999999999996</v>
      </c>
      <c r="BK253" s="8">
        <v>44165</v>
      </c>
      <c r="BL253" s="5">
        <v>-0.9</v>
      </c>
      <c r="BM253" s="8">
        <v>44165</v>
      </c>
      <c r="BN253" s="5">
        <v>0.32</v>
      </c>
      <c r="BO253" s="8">
        <v>44165</v>
      </c>
      <c r="BP253" s="5">
        <v>0.1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3.13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1.42794</v>
      </c>
      <c r="DA253" s="8">
        <v>44165</v>
      </c>
      <c r="DB253" s="5">
        <v>-0.7</v>
      </c>
      <c r="DC253" s="8">
        <v>44165</v>
      </c>
      <c r="DD253" s="5">
        <v>3.7</v>
      </c>
      <c r="DE253" s="8">
        <v>44165</v>
      </c>
      <c r="DF253" s="5">
        <v>-0.2</v>
      </c>
      <c r="DG253" s="8">
        <v>44165</v>
      </c>
      <c r="DH253" s="5">
        <v>0</v>
      </c>
      <c r="DI253" s="8">
        <v>44165</v>
      </c>
      <c r="DJ253" s="5">
        <v>-1.1000000000000001</v>
      </c>
      <c r="DK253" s="8">
        <v>44165</v>
      </c>
      <c r="DL253" s="5">
        <v>12.1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24.3</v>
      </c>
      <c r="DW253" s="8">
        <v>44165</v>
      </c>
      <c r="DX253" s="5">
        <v>345.6</v>
      </c>
      <c r="DY253" s="8">
        <v>44165</v>
      </c>
      <c r="DZ253" s="5">
        <v>109</v>
      </c>
      <c r="EA253" s="8">
        <v>44165</v>
      </c>
      <c r="EB253" s="5">
        <v>99.506200000000007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59.5</v>
      </c>
      <c r="Q254" s="8">
        <v>44742</v>
      </c>
      <c r="R254" s="5">
        <v>-1.2</v>
      </c>
      <c r="S254" s="8">
        <v>44742</v>
      </c>
      <c r="T254" s="5">
        <v>12</v>
      </c>
      <c r="Y254" s="8">
        <v>44196</v>
      </c>
      <c r="Z254" s="5">
        <v>9.6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-243</v>
      </c>
      <c r="AM254" s="8">
        <v>44196</v>
      </c>
      <c r="AN254" s="5">
        <v>141334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16.594000000000001</v>
      </c>
      <c r="BI254" s="8">
        <v>44196</v>
      </c>
      <c r="BJ254" s="5">
        <v>4.5999999999999996</v>
      </c>
      <c r="BK254" s="8">
        <v>44196</v>
      </c>
      <c r="BL254" s="5">
        <v>0.9</v>
      </c>
      <c r="BM254" s="8">
        <v>44196</v>
      </c>
      <c r="BN254" s="5">
        <v>2.6</v>
      </c>
      <c r="BO254" s="8">
        <v>44196</v>
      </c>
      <c r="BP254" s="5">
        <v>0.4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2.88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1.5535300000000001</v>
      </c>
      <c r="DA254" s="8">
        <v>44196</v>
      </c>
      <c r="DB254" s="5">
        <v>0.8</v>
      </c>
      <c r="DC254" s="8">
        <v>44196</v>
      </c>
      <c r="DD254" s="5">
        <v>4.5999999999999996</v>
      </c>
      <c r="DE254" s="8">
        <v>44196</v>
      </c>
      <c r="DF254" s="5">
        <v>0.9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12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24.7</v>
      </c>
      <c r="DW254" s="8">
        <v>44196</v>
      </c>
      <c r="DX254" s="5">
        <v>344.1</v>
      </c>
      <c r="DY254" s="8">
        <v>44196</v>
      </c>
      <c r="DZ254" s="5">
        <v>109.8</v>
      </c>
      <c r="EA254" s="8">
        <v>44196</v>
      </c>
      <c r="EB254" s="5">
        <v>99.926699999999997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64.400000000000006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63.9</v>
      </c>
      <c r="Q255" s="8">
        <v>44773</v>
      </c>
      <c r="R255" s="5">
        <v>11.1</v>
      </c>
      <c r="S255" s="8">
        <v>44773</v>
      </c>
      <c r="T255" s="5">
        <v>14</v>
      </c>
      <c r="Y255" s="8">
        <v>44227</v>
      </c>
      <c r="Z255" s="5">
        <v>27.1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398</v>
      </c>
      <c r="AM255" s="8">
        <v>44227</v>
      </c>
      <c r="AN255" s="5">
        <v>141701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16.141999999999999</v>
      </c>
      <c r="BI255" s="8">
        <v>44227</v>
      </c>
      <c r="BJ255" s="5">
        <v>8.6</v>
      </c>
      <c r="BK255" s="8">
        <v>44227</v>
      </c>
      <c r="BL255" s="5">
        <v>3.9</v>
      </c>
      <c r="BM255" s="8">
        <v>44227</v>
      </c>
      <c r="BN255" s="5">
        <v>6.07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6.69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1.7152400000000001</v>
      </c>
      <c r="DA255" s="8">
        <v>44227</v>
      </c>
      <c r="DB255" s="5">
        <v>10</v>
      </c>
      <c r="DC255" s="8">
        <v>44227</v>
      </c>
      <c r="DD255" s="5">
        <v>14.2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19.3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25.6</v>
      </c>
      <c r="DW255" s="8">
        <v>44227</v>
      </c>
      <c r="DX255" s="5">
        <v>354.1</v>
      </c>
      <c r="DY255" s="8">
        <v>44227</v>
      </c>
      <c r="DZ255" s="5">
        <v>110.6</v>
      </c>
      <c r="EA255" s="8">
        <v>44227</v>
      </c>
      <c r="EB255" s="5">
        <v>100.3045</v>
      </c>
    </row>
    <row r="256" spans="1:132" x14ac:dyDescent="0.2">
      <c r="A256" s="8">
        <v>44255</v>
      </c>
      <c r="B256" s="5">
        <v>60.7</v>
      </c>
      <c r="C256" s="8">
        <v>44255</v>
      </c>
      <c r="D256" s="5">
        <v>66.099999999999994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61.4</v>
      </c>
      <c r="Q256" s="8">
        <v>44804</v>
      </c>
      <c r="R256" s="5">
        <v>-31.3</v>
      </c>
      <c r="S256" s="8">
        <v>44804</v>
      </c>
      <c r="T256" s="5">
        <v>5</v>
      </c>
      <c r="Y256" s="8">
        <v>44255</v>
      </c>
      <c r="Z256" s="5">
        <v>31.9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527</v>
      </c>
      <c r="AM256" s="8">
        <v>44255</v>
      </c>
      <c r="AN256" s="5">
        <v>141839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6.2</v>
      </c>
      <c r="BE256" s="8">
        <v>44255</v>
      </c>
      <c r="BF256" s="5">
        <v>15.67</v>
      </c>
      <c r="BG256" s="8">
        <v>44255</v>
      </c>
      <c r="BH256" s="5">
        <v>15.622999999999999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5.4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-2.0699999999999998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1.7532300000000001</v>
      </c>
      <c r="DA256" s="8">
        <v>44255</v>
      </c>
      <c r="DB256" s="5">
        <v>-6.9</v>
      </c>
      <c r="DC256" s="8">
        <v>44255</v>
      </c>
      <c r="DD256" s="5">
        <v>4.3</v>
      </c>
      <c r="DE256" s="8">
        <v>44255</v>
      </c>
      <c r="DF256" s="5">
        <v>-0.7</v>
      </c>
      <c r="DG256" s="8">
        <v>44255</v>
      </c>
      <c r="DH256" s="5">
        <v>0.9</v>
      </c>
      <c r="DI256" s="8">
        <v>44255</v>
      </c>
      <c r="DJ256" s="5">
        <v>-0.9</v>
      </c>
      <c r="DK256" s="8">
        <v>44255</v>
      </c>
      <c r="DL256" s="5">
        <v>12.8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26.7</v>
      </c>
      <c r="DW256" s="8">
        <v>44255</v>
      </c>
      <c r="DX256" s="5">
        <v>360.4</v>
      </c>
      <c r="DY256" s="8">
        <v>44255</v>
      </c>
      <c r="DZ256" s="5">
        <v>110.7</v>
      </c>
      <c r="EA256" s="8">
        <v>44255</v>
      </c>
      <c r="EB256" s="5">
        <v>100.679</v>
      </c>
    </row>
    <row r="257" spans="1:132" x14ac:dyDescent="0.2">
      <c r="A257" s="8">
        <v>44286</v>
      </c>
      <c r="B257" s="5">
        <v>64</v>
      </c>
      <c r="C257" s="8">
        <v>44286</v>
      </c>
      <c r="D257" s="5">
        <v>67.400000000000006</v>
      </c>
      <c r="E257" s="8">
        <v>44286</v>
      </c>
      <c r="F257" s="5">
        <v>85.6</v>
      </c>
      <c r="G257" s="8">
        <v>44286</v>
      </c>
      <c r="H257" s="5">
        <v>62.3</v>
      </c>
      <c r="O257" s="8">
        <v>44286</v>
      </c>
      <c r="P257" s="5">
        <v>64</v>
      </c>
      <c r="Q257" s="8">
        <v>44834</v>
      </c>
      <c r="R257" s="5">
        <v>-1.5</v>
      </c>
      <c r="S257" s="8">
        <v>44834</v>
      </c>
      <c r="T257" s="5">
        <v>5</v>
      </c>
      <c r="Y257" s="8">
        <v>44286</v>
      </c>
      <c r="Z257" s="5">
        <v>40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831</v>
      </c>
      <c r="AM257" s="8">
        <v>44286</v>
      </c>
      <c r="AN257" s="5">
        <v>142820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17.765999999999998</v>
      </c>
      <c r="BI257" s="8">
        <v>44286</v>
      </c>
      <c r="BJ257" s="5">
        <v>29</v>
      </c>
      <c r="BK257" s="8">
        <v>44286</v>
      </c>
      <c r="BL257" s="5">
        <v>11</v>
      </c>
      <c r="BM257" s="8">
        <v>44286</v>
      </c>
      <c r="BN257" s="5">
        <v>16.48</v>
      </c>
      <c r="BO257" s="8">
        <v>44286</v>
      </c>
      <c r="BP257" s="5">
        <v>0.9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14.38</v>
      </c>
      <c r="CM257" s="8">
        <v>44286</v>
      </c>
      <c r="CN257" s="5">
        <v>0.5</v>
      </c>
      <c r="CO257" s="8">
        <v>44286</v>
      </c>
      <c r="CP257" s="5">
        <v>0.2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2.25556</v>
      </c>
      <c r="DA257" s="8">
        <v>44286</v>
      </c>
      <c r="DB257" s="5">
        <v>20.8</v>
      </c>
      <c r="DC257" s="8">
        <v>44286</v>
      </c>
      <c r="DD257" s="5">
        <v>30.1</v>
      </c>
      <c r="DE257" s="8">
        <v>44286</v>
      </c>
      <c r="DF257" s="5">
        <v>4.7</v>
      </c>
      <c r="DG257" s="8">
        <v>44286</v>
      </c>
      <c r="DH257" s="5">
        <v>13.5</v>
      </c>
      <c r="DI257" s="8">
        <v>44286</v>
      </c>
      <c r="DJ257" s="5">
        <v>10.5</v>
      </c>
      <c r="DK257" s="8">
        <v>44286</v>
      </c>
      <c r="DL257" s="5">
        <v>26.1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24</v>
      </c>
      <c r="DW257" s="8">
        <v>44286</v>
      </c>
      <c r="DX257" s="5">
        <v>336.4</v>
      </c>
      <c r="DY257" s="8">
        <v>44286</v>
      </c>
      <c r="DZ257" s="5">
        <v>111.8</v>
      </c>
      <c r="EA257" s="8">
        <v>44286</v>
      </c>
      <c r="EB257" s="5">
        <v>101.0018</v>
      </c>
    </row>
    <row r="258" spans="1:132" x14ac:dyDescent="0.2">
      <c r="A258" s="8">
        <v>44316</v>
      </c>
      <c r="B258" s="5">
        <v>60.9</v>
      </c>
      <c r="C258" s="8">
        <v>44316</v>
      </c>
      <c r="D258" s="5">
        <v>64.8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68.5</v>
      </c>
      <c r="Q258" s="8">
        <v>44865</v>
      </c>
      <c r="R258" s="5">
        <v>-9.1</v>
      </c>
      <c r="S258" s="8">
        <v>44865</v>
      </c>
      <c r="T258" s="5">
        <v>-1</v>
      </c>
      <c r="Y258" s="8">
        <v>44316</v>
      </c>
      <c r="Z258" s="5">
        <v>48.9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319</v>
      </c>
      <c r="AM258" s="8">
        <v>44316</v>
      </c>
      <c r="AN258" s="5">
        <v>143198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18.010999999999999</v>
      </c>
      <c r="BI258" s="8">
        <v>44316</v>
      </c>
      <c r="BJ258" s="5">
        <v>52.5</v>
      </c>
      <c r="BK258" s="8">
        <v>44316</v>
      </c>
      <c r="BL258" s="5">
        <v>1</v>
      </c>
      <c r="BM258" s="8">
        <v>44316</v>
      </c>
      <c r="BN258" s="5">
        <v>42.67</v>
      </c>
      <c r="BO258" s="8">
        <v>44316</v>
      </c>
      <c r="BP258" s="5">
        <v>0.8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4.76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3.2205499999999998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29.7</v>
      </c>
      <c r="DI258" s="8">
        <v>44316</v>
      </c>
      <c r="DJ258" s="5">
        <v>25</v>
      </c>
      <c r="DK258" s="8">
        <v>44316</v>
      </c>
      <c r="DL258" s="5">
        <v>12.3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18.5</v>
      </c>
      <c r="DW258" s="8">
        <v>44316</v>
      </c>
      <c r="DX258" s="5">
        <v>295.60000000000002</v>
      </c>
      <c r="DY258" s="8">
        <v>44316</v>
      </c>
      <c r="DZ258" s="5">
        <v>113</v>
      </c>
      <c r="EA258" s="8">
        <v>44316</v>
      </c>
      <c r="EB258" s="5">
        <v>101.2657</v>
      </c>
    </row>
    <row r="259" spans="1:132" x14ac:dyDescent="0.2">
      <c r="A259" s="8">
        <v>44347</v>
      </c>
      <c r="B259" s="5">
        <v>61.7</v>
      </c>
      <c r="C259" s="8">
        <v>44347</v>
      </c>
      <c r="D259" s="5">
        <v>66.400000000000006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71.400000000000006</v>
      </c>
      <c r="Q259" s="8">
        <v>44895</v>
      </c>
      <c r="R259" s="5">
        <v>4.5</v>
      </c>
      <c r="S259" s="8">
        <v>44895</v>
      </c>
      <c r="T259" s="5">
        <v>-2</v>
      </c>
      <c r="Y259" s="8">
        <v>44347</v>
      </c>
      <c r="Z259" s="5">
        <v>32.6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451</v>
      </c>
      <c r="AM259" s="8">
        <v>44347</v>
      </c>
      <c r="AN259" s="5">
        <v>143811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17.093</v>
      </c>
      <c r="BI259" s="8">
        <v>44347</v>
      </c>
      <c r="BJ259" s="5">
        <v>26.9</v>
      </c>
      <c r="BK259" s="8">
        <v>44347</v>
      </c>
      <c r="BL259" s="5">
        <v>-1.2</v>
      </c>
      <c r="BM259" s="8">
        <v>44347</v>
      </c>
      <c r="BN259" s="5">
        <v>35.14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5.6</v>
      </c>
      <c r="CM259" s="8">
        <v>44347</v>
      </c>
      <c r="CN259" s="5">
        <v>0.6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3.64398</v>
      </c>
      <c r="DA259" s="8">
        <v>44347</v>
      </c>
      <c r="DB259" s="5">
        <v>-1.9</v>
      </c>
      <c r="DC259" s="8">
        <v>44347</v>
      </c>
      <c r="DD259" s="5">
        <v>-1.7</v>
      </c>
      <c r="DE259" s="8">
        <v>44347</v>
      </c>
      <c r="DF259" s="5">
        <v>0.2</v>
      </c>
      <c r="DG259" s="8">
        <v>44347</v>
      </c>
      <c r="DH259" s="5">
        <v>19.899999999999999</v>
      </c>
      <c r="DI259" s="8">
        <v>44347</v>
      </c>
      <c r="DJ259" s="5">
        <v>15.1</v>
      </c>
      <c r="DK259" s="8">
        <v>44347</v>
      </c>
      <c r="DL259" s="5">
        <v>9.9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113.7</v>
      </c>
      <c r="EA259" s="8">
        <v>44347</v>
      </c>
      <c r="EB259" s="5">
        <v>101.337</v>
      </c>
    </row>
    <row r="260" spans="1:132" x14ac:dyDescent="0.2">
      <c r="A260" s="8">
        <v>44377</v>
      </c>
      <c r="B260" s="5">
        <v>61.4</v>
      </c>
      <c r="C260" s="8">
        <v>44377</v>
      </c>
      <c r="D260" s="5">
        <v>67.2</v>
      </c>
      <c r="E260" s="8">
        <v>44377</v>
      </c>
      <c r="F260" s="5">
        <v>92.1</v>
      </c>
      <c r="G260" s="8">
        <v>44377</v>
      </c>
      <c r="H260" s="5">
        <v>61.2</v>
      </c>
      <c r="O260" s="8">
        <v>44377</v>
      </c>
      <c r="P260" s="5">
        <v>66.7</v>
      </c>
      <c r="Q260" s="8">
        <v>44926</v>
      </c>
      <c r="R260" s="5">
        <v>-11.2</v>
      </c>
      <c r="S260" s="8">
        <v>44926</v>
      </c>
      <c r="T260" s="5">
        <v>-5</v>
      </c>
      <c r="Y260" s="8">
        <v>44377</v>
      </c>
      <c r="Z260" s="5">
        <v>31.5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778</v>
      </c>
      <c r="AM260" s="8">
        <v>44377</v>
      </c>
      <c r="AN260" s="5">
        <v>144595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15.512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25.71</v>
      </c>
      <c r="BO260" s="8">
        <v>44377</v>
      </c>
      <c r="BP260" s="5">
        <v>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</v>
      </c>
      <c r="CM260" s="8">
        <v>44377</v>
      </c>
      <c r="CN260" s="5">
        <v>0.8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3.94922</v>
      </c>
      <c r="DA260" s="8">
        <v>44377</v>
      </c>
      <c r="DB260" s="5">
        <v>0.2</v>
      </c>
      <c r="DC260" s="8">
        <v>44377</v>
      </c>
      <c r="DD260" s="5">
        <v>-1.8</v>
      </c>
      <c r="DE260" s="8">
        <v>44377</v>
      </c>
      <c r="DF260" s="5">
        <v>1.4</v>
      </c>
      <c r="DG260" s="8">
        <v>44377</v>
      </c>
      <c r="DH260" s="5">
        <v>14.8</v>
      </c>
      <c r="DI260" s="8">
        <v>44377</v>
      </c>
      <c r="DJ260" s="5">
        <v>10</v>
      </c>
      <c r="DK260" s="8">
        <v>44377</v>
      </c>
      <c r="DL260" s="5">
        <v>8.6999999999999993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12.8</v>
      </c>
      <c r="DW260" s="8">
        <v>44377</v>
      </c>
      <c r="DX260" s="5">
        <v>16.600000000000001</v>
      </c>
      <c r="DY260" s="8">
        <v>44377</v>
      </c>
      <c r="DZ260" s="5">
        <v>114.7</v>
      </c>
      <c r="EA260" s="8">
        <v>44377</v>
      </c>
      <c r="EB260" s="5">
        <v>101.33839999999999</v>
      </c>
    </row>
    <row r="261" spans="1:132" x14ac:dyDescent="0.2">
      <c r="A261" s="8">
        <v>44408</v>
      </c>
      <c r="B261" s="5">
        <v>60</v>
      </c>
      <c r="C261" s="8">
        <v>44408</v>
      </c>
      <c r="D261" s="5">
        <v>65.5</v>
      </c>
      <c r="E261" s="8">
        <v>44408</v>
      </c>
      <c r="F261" s="5">
        <v>85.7</v>
      </c>
      <c r="G261" s="8">
        <v>44408</v>
      </c>
      <c r="H261" s="5">
        <v>64</v>
      </c>
      <c r="O261" s="8">
        <v>44408</v>
      </c>
      <c r="P261" s="5">
        <v>72.099999999999994</v>
      </c>
      <c r="Q261" s="8">
        <v>44957</v>
      </c>
      <c r="R261" s="5">
        <v>-32.9</v>
      </c>
      <c r="S261" s="8">
        <v>44957</v>
      </c>
      <c r="T261" s="5">
        <v>-2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939</v>
      </c>
      <c r="AM261" s="8">
        <v>44408</v>
      </c>
      <c r="AN261" s="5">
        <v>144916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14.863</v>
      </c>
      <c r="BI261" s="8">
        <v>44408</v>
      </c>
      <c r="BJ261" s="5">
        <v>14.4</v>
      </c>
      <c r="BK261" s="8">
        <v>44408</v>
      </c>
      <c r="BL261" s="5">
        <v>-1.5</v>
      </c>
      <c r="BM261" s="8">
        <v>44408</v>
      </c>
      <c r="BN261" s="5">
        <v>22.15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6.7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4.0099900000000002</v>
      </c>
      <c r="DA261" s="8">
        <v>44408</v>
      </c>
      <c r="DB261" s="5">
        <v>1.1000000000000001</v>
      </c>
      <c r="DC261" s="8">
        <v>44408</v>
      </c>
      <c r="DD261" s="5">
        <v>-2.1</v>
      </c>
      <c r="DE261" s="8">
        <v>44408</v>
      </c>
      <c r="DF261" s="5">
        <v>0.3</v>
      </c>
      <c r="DG261" s="8">
        <v>44408</v>
      </c>
      <c r="DH261" s="5">
        <v>13.1</v>
      </c>
      <c r="DI261" s="8">
        <v>44408</v>
      </c>
      <c r="DJ261" s="5">
        <v>8.1999999999999993</v>
      </c>
      <c r="DK261" s="8">
        <v>44408</v>
      </c>
      <c r="DL261" s="5">
        <v>9.4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16.2</v>
      </c>
      <c r="DY261" s="8">
        <v>44408</v>
      </c>
      <c r="DZ261" s="5">
        <v>115.7</v>
      </c>
      <c r="EA261" s="8">
        <v>44408</v>
      </c>
      <c r="EB261" s="5">
        <v>101.2893</v>
      </c>
    </row>
    <row r="262" spans="1:132" x14ac:dyDescent="0.2">
      <c r="A262" s="8">
        <v>44439</v>
      </c>
      <c r="B262" s="5">
        <v>59.6</v>
      </c>
      <c r="C262" s="8">
        <v>44439</v>
      </c>
      <c r="D262" s="5">
        <v>63.8</v>
      </c>
      <c r="E262" s="8">
        <v>44439</v>
      </c>
      <c r="F262" s="5">
        <v>79.400000000000006</v>
      </c>
      <c r="G262" s="8">
        <v>44439</v>
      </c>
      <c r="H262" s="5">
        <v>61.3</v>
      </c>
      <c r="O262" s="8">
        <v>44439</v>
      </c>
      <c r="P262" s="5">
        <v>66.7</v>
      </c>
      <c r="Q262" s="8">
        <v>44985</v>
      </c>
      <c r="R262" s="5">
        <v>-5.8</v>
      </c>
      <c r="S262" s="8">
        <v>44985</v>
      </c>
      <c r="T262" s="5">
        <v>-2</v>
      </c>
      <c r="Y262" s="8">
        <v>44439</v>
      </c>
      <c r="Z262" s="5">
        <v>16.5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465</v>
      </c>
      <c r="AM262" s="8">
        <v>44439</v>
      </c>
      <c r="AN262" s="5">
        <v>145047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13.324</v>
      </c>
      <c r="BI262" s="8">
        <v>44439</v>
      </c>
      <c r="BJ262" s="5">
        <v>14.1</v>
      </c>
      <c r="BK262" s="8">
        <v>44439</v>
      </c>
      <c r="BL262" s="5">
        <v>0.7</v>
      </c>
      <c r="BM262" s="8">
        <v>44439</v>
      </c>
      <c r="BN262" s="5">
        <v>18.93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3.78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4.0188600000000001</v>
      </c>
      <c r="DA262" s="8">
        <v>44439</v>
      </c>
      <c r="DB262" s="5">
        <v>0.2</v>
      </c>
      <c r="DC262" s="8">
        <v>44439</v>
      </c>
      <c r="DD262" s="5">
        <v>1.6</v>
      </c>
      <c r="DE262" s="8">
        <v>44439</v>
      </c>
      <c r="DF262" s="5">
        <v>1</v>
      </c>
      <c r="DG262" s="8">
        <v>44439</v>
      </c>
      <c r="DH262" s="5">
        <v>13</v>
      </c>
      <c r="DI262" s="8">
        <v>44439</v>
      </c>
      <c r="DJ262" s="5">
        <v>8</v>
      </c>
      <c r="DK262" s="8">
        <v>44439</v>
      </c>
      <c r="DL262" s="5">
        <v>8.6999999999999993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13.5</v>
      </c>
      <c r="DW262" s="8">
        <v>44439</v>
      </c>
      <c r="DX262" s="5">
        <v>16.7</v>
      </c>
      <c r="DY262" s="8">
        <v>44439</v>
      </c>
      <c r="DZ262" s="5">
        <v>116.4</v>
      </c>
      <c r="EA262" s="8">
        <v>44439</v>
      </c>
      <c r="EB262" s="5">
        <v>101.2204</v>
      </c>
    </row>
    <row r="263" spans="1:132" x14ac:dyDescent="0.2">
      <c r="A263" s="8">
        <v>44469</v>
      </c>
      <c r="B263" s="5">
        <v>60.5</v>
      </c>
      <c r="C263" s="8">
        <v>44469</v>
      </c>
      <c r="D263" s="5">
        <v>64.2</v>
      </c>
      <c r="E263" s="8">
        <v>44469</v>
      </c>
      <c r="F263" s="5">
        <v>81.2</v>
      </c>
      <c r="G263" s="8">
        <v>44469</v>
      </c>
      <c r="H263" s="5">
        <v>62</v>
      </c>
      <c r="O263" s="8">
        <v>44469</v>
      </c>
      <c r="P263" s="5">
        <v>67.5</v>
      </c>
      <c r="Q263" s="8">
        <v>45016</v>
      </c>
      <c r="R263" s="5">
        <v>-24.6</v>
      </c>
      <c r="S263" s="8">
        <v>45016</v>
      </c>
      <c r="T263" s="5">
        <v>-1</v>
      </c>
      <c r="Y263" s="8">
        <v>44469</v>
      </c>
      <c r="Z263" s="5">
        <v>32.4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480</v>
      </c>
      <c r="AM263" s="8">
        <v>44469</v>
      </c>
      <c r="AN263" s="5">
        <v>145659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12.316000000000001</v>
      </c>
      <c r="BI263" s="8">
        <v>44469</v>
      </c>
      <c r="BJ263" s="5">
        <v>12.6</v>
      </c>
      <c r="BK263" s="8">
        <v>44469</v>
      </c>
      <c r="BL263" s="5">
        <v>0.6</v>
      </c>
      <c r="BM263" s="8">
        <v>44469</v>
      </c>
      <c r="BN263" s="5">
        <v>20.38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3.5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4.0743900000000002</v>
      </c>
      <c r="DA263" s="8">
        <v>44469</v>
      </c>
      <c r="DB263" s="5">
        <v>-0.7</v>
      </c>
      <c r="DC263" s="8">
        <v>44469</v>
      </c>
      <c r="DD263" s="5">
        <v>-0.3</v>
      </c>
      <c r="DE263" s="8">
        <v>44469</v>
      </c>
      <c r="DF263" s="5">
        <v>0.6</v>
      </c>
      <c r="DG263" s="8">
        <v>44469</v>
      </c>
      <c r="DH263" s="5">
        <v>11.9</v>
      </c>
      <c r="DI263" s="8">
        <v>44469</v>
      </c>
      <c r="DJ263" s="5">
        <v>6.8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12.8</v>
      </c>
      <c r="DW263" s="8">
        <v>44469</v>
      </c>
      <c r="DX263" s="5">
        <v>15.7</v>
      </c>
      <c r="DY263" s="8">
        <v>44469</v>
      </c>
      <c r="DZ263" s="5">
        <v>116.4</v>
      </c>
      <c r="EA263" s="8">
        <v>44469</v>
      </c>
      <c r="EB263" s="5">
        <v>101.1647</v>
      </c>
    </row>
    <row r="264" spans="1:132" x14ac:dyDescent="0.2">
      <c r="A264" s="8">
        <v>44500</v>
      </c>
      <c r="B264" s="5">
        <v>60.5</v>
      </c>
      <c r="C264" s="8">
        <v>44500</v>
      </c>
      <c r="D264" s="5">
        <v>60.2</v>
      </c>
      <c r="E264" s="8">
        <v>44500</v>
      </c>
      <c r="F264" s="5">
        <v>85.7</v>
      </c>
      <c r="G264" s="8">
        <v>44500</v>
      </c>
      <c r="H264" s="5">
        <v>66.8</v>
      </c>
      <c r="O264" s="8">
        <v>44500</v>
      </c>
      <c r="P264" s="5">
        <v>69.5</v>
      </c>
      <c r="Q264" s="8">
        <v>45046</v>
      </c>
      <c r="R264" s="5">
        <v>10.8</v>
      </c>
      <c r="S264" s="8">
        <v>45046</v>
      </c>
      <c r="T264" s="5">
        <v>-9</v>
      </c>
      <c r="Y264" s="8">
        <v>44500</v>
      </c>
      <c r="Z264" s="5">
        <v>22.7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860</v>
      </c>
      <c r="AM264" s="8">
        <v>44500</v>
      </c>
      <c r="AN264" s="5">
        <v>146247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12.827</v>
      </c>
      <c r="BI264" s="8">
        <v>44500</v>
      </c>
      <c r="BJ264" s="5">
        <v>14.8</v>
      </c>
      <c r="BK264" s="8">
        <v>44500</v>
      </c>
      <c r="BL264" s="5">
        <v>1.6</v>
      </c>
      <c r="BM264" s="8">
        <v>44500</v>
      </c>
      <c r="BN264" s="5">
        <v>20.02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5.79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4.5008100000000004</v>
      </c>
      <c r="DA264" s="8">
        <v>44500</v>
      </c>
      <c r="DB264" s="5">
        <v>0.7</v>
      </c>
      <c r="DC264" s="8">
        <v>44500</v>
      </c>
      <c r="DD264" s="5">
        <v>-0.1</v>
      </c>
      <c r="DE264" s="8">
        <v>44500</v>
      </c>
      <c r="DF264" s="5">
        <v>1.3</v>
      </c>
      <c r="DG264" s="8">
        <v>44500</v>
      </c>
      <c r="DH264" s="5">
        <v>13</v>
      </c>
      <c r="DI264" s="8">
        <v>44500</v>
      </c>
      <c r="DJ264" s="5">
        <v>7.2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117.1</v>
      </c>
      <c r="EA264" s="8">
        <v>44500</v>
      </c>
      <c r="EB264" s="5">
        <v>101.12860000000001</v>
      </c>
    </row>
    <row r="265" spans="1:132" x14ac:dyDescent="0.2">
      <c r="A265" s="8">
        <v>44530</v>
      </c>
      <c r="B265" s="5">
        <v>60.7</v>
      </c>
      <c r="C265" s="8">
        <v>44530</v>
      </c>
      <c r="D265" s="5">
        <v>60.7</v>
      </c>
      <c r="E265" s="8">
        <v>44530</v>
      </c>
      <c r="F265" s="5">
        <v>82.4</v>
      </c>
      <c r="G265" s="8">
        <v>44530</v>
      </c>
      <c r="H265" s="5">
        <v>67.099999999999994</v>
      </c>
      <c r="O265" s="8">
        <v>44530</v>
      </c>
      <c r="P265" s="5">
        <v>64.3</v>
      </c>
      <c r="Q265" s="8">
        <v>45077</v>
      </c>
      <c r="R265" s="5">
        <v>-31.8</v>
      </c>
      <c r="S265" s="8">
        <v>45077</v>
      </c>
      <c r="T265" s="5">
        <v>-2</v>
      </c>
      <c r="Y265" s="8">
        <v>44530</v>
      </c>
      <c r="Z265" s="5">
        <v>40.6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631</v>
      </c>
      <c r="AM265" s="8">
        <v>44530</v>
      </c>
      <c r="AN265" s="5">
        <v>147635</v>
      </c>
      <c r="AQ265" s="8">
        <v>44530</v>
      </c>
      <c r="AR265" s="5">
        <v>4.0999999999999996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13.11</v>
      </c>
      <c r="BI265" s="8">
        <v>44530</v>
      </c>
      <c r="BJ265" s="5">
        <v>17.100000000000001</v>
      </c>
      <c r="BK265" s="8">
        <v>44530</v>
      </c>
      <c r="BL265" s="5">
        <v>1.1000000000000001</v>
      </c>
      <c r="BM265" s="8">
        <v>44530</v>
      </c>
      <c r="BN265" s="5">
        <v>22.28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6.97</v>
      </c>
      <c r="CM265" s="8">
        <v>44530</v>
      </c>
      <c r="CN265" s="5">
        <v>0.9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4.9511099999999999</v>
      </c>
      <c r="DA265" s="8">
        <v>44530</v>
      </c>
      <c r="DB265" s="5">
        <v>0.5</v>
      </c>
      <c r="DC265" s="8">
        <v>44530</v>
      </c>
      <c r="DD265" s="5">
        <v>0.8</v>
      </c>
      <c r="DE265" s="8">
        <v>44530</v>
      </c>
      <c r="DF265" s="5">
        <v>0.8</v>
      </c>
      <c r="DG265" s="8">
        <v>44530</v>
      </c>
      <c r="DH265" s="5">
        <v>14.1</v>
      </c>
      <c r="DI265" s="8">
        <v>44530</v>
      </c>
      <c r="DJ265" s="5">
        <v>7.6</v>
      </c>
      <c r="DK265" s="8">
        <v>44530</v>
      </c>
      <c r="DL265" s="5">
        <v>6.2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12.5</v>
      </c>
      <c r="DW265" s="8">
        <v>44530</v>
      </c>
      <c r="DX265" s="5">
        <v>15</v>
      </c>
      <c r="DY265" s="8">
        <v>44530</v>
      </c>
      <c r="DZ265" s="5">
        <v>117.8</v>
      </c>
      <c r="EA265" s="8">
        <v>44530</v>
      </c>
      <c r="EB265" s="5">
        <v>101.0996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60.6</v>
      </c>
      <c r="E266" s="8">
        <v>44561</v>
      </c>
      <c r="F266" s="5">
        <v>68.2</v>
      </c>
      <c r="G266" s="8">
        <v>44561</v>
      </c>
      <c r="H266" s="5">
        <v>61.6</v>
      </c>
      <c r="O266" s="8">
        <v>44561</v>
      </c>
      <c r="P266" s="5">
        <v>64.5</v>
      </c>
      <c r="Q266" s="8">
        <v>45107</v>
      </c>
      <c r="R266" s="5">
        <v>6.6</v>
      </c>
      <c r="S266" s="8">
        <v>45107</v>
      </c>
      <c r="T266" s="5">
        <v>-11</v>
      </c>
      <c r="Y266" s="8">
        <v>44561</v>
      </c>
      <c r="Z266" s="5">
        <v>13.8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566</v>
      </c>
      <c r="AM266" s="8">
        <v>44561</v>
      </c>
      <c r="AN266" s="5">
        <v>148139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16.5</v>
      </c>
      <c r="BE266" s="8">
        <v>44561</v>
      </c>
      <c r="BF266" s="5">
        <v>12.44</v>
      </c>
      <c r="BG266" s="8">
        <v>44561</v>
      </c>
      <c r="BH266" s="5">
        <v>12.776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20.32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5.78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5.2380100000000001</v>
      </c>
      <c r="DA266" s="8">
        <v>44561</v>
      </c>
      <c r="DB266" s="5">
        <v>0.3</v>
      </c>
      <c r="DC266" s="8">
        <v>44561</v>
      </c>
      <c r="DD266" s="5">
        <v>0.1</v>
      </c>
      <c r="DE266" s="8">
        <v>44561</v>
      </c>
      <c r="DF266" s="5">
        <v>0.3</v>
      </c>
      <c r="DG266" s="8">
        <v>44561</v>
      </c>
      <c r="DH266" s="5">
        <v>13.5</v>
      </c>
      <c r="DI266" s="8">
        <v>44561</v>
      </c>
      <c r="DJ266" s="5">
        <v>6.9</v>
      </c>
      <c r="DK266" s="8">
        <v>44561</v>
      </c>
      <c r="DL266" s="5">
        <v>6.1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12.6</v>
      </c>
      <c r="DW266" s="8">
        <v>44561</v>
      </c>
      <c r="DX266" s="5">
        <v>14.8</v>
      </c>
      <c r="DY266" s="8">
        <v>44561</v>
      </c>
      <c r="DZ266" s="5">
        <v>118.6</v>
      </c>
      <c r="EA266" s="8">
        <v>44561</v>
      </c>
      <c r="EB266" s="5">
        <v>101.0521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60</v>
      </c>
      <c r="O267" s="8">
        <v>44592</v>
      </c>
      <c r="P267" s="5">
        <v>64.7</v>
      </c>
      <c r="Q267" s="8">
        <v>45138</v>
      </c>
      <c r="R267" s="5">
        <v>1.1000000000000001</v>
      </c>
      <c r="S267" s="8">
        <v>45138</v>
      </c>
      <c r="T267" s="5">
        <v>-9</v>
      </c>
      <c r="Y267" s="8">
        <v>44592</v>
      </c>
      <c r="Z267" s="5">
        <v>19.899999999999999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251</v>
      </c>
      <c r="AM267" s="8">
        <v>44592</v>
      </c>
      <c r="AN267" s="5">
        <v>148438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14.374000000000001</v>
      </c>
      <c r="BI267" s="8">
        <v>44592</v>
      </c>
      <c r="BJ267" s="5">
        <v>12.9</v>
      </c>
      <c r="BK267" s="8">
        <v>44592</v>
      </c>
      <c r="BL267" s="5">
        <v>1.8</v>
      </c>
      <c r="BM267" s="8">
        <v>44592</v>
      </c>
      <c r="BN267" s="5">
        <v>20.46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2.04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5.3695000000000004</v>
      </c>
      <c r="DA267" s="8">
        <v>44592</v>
      </c>
      <c r="DB267" s="5">
        <v>-0.3</v>
      </c>
      <c r="DC267" s="8">
        <v>44592</v>
      </c>
      <c r="DD267" s="5">
        <v>-11.2</v>
      </c>
      <c r="DE267" s="8">
        <v>44592</v>
      </c>
      <c r="DF267" s="5">
        <v>0.5</v>
      </c>
      <c r="DG267" s="8">
        <v>44592</v>
      </c>
      <c r="DH267" s="5">
        <v>12.2</v>
      </c>
      <c r="DI267" s="8">
        <v>44592</v>
      </c>
      <c r="DJ267" s="5">
        <v>5.6</v>
      </c>
      <c r="DK267" s="8">
        <v>44592</v>
      </c>
      <c r="DL267" s="5">
        <v>4.0999999999999996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11.6</v>
      </c>
      <c r="DW267" s="8">
        <v>44592</v>
      </c>
      <c r="DX267" s="5">
        <v>13.5</v>
      </c>
      <c r="DY267" s="8">
        <v>44592</v>
      </c>
      <c r="DZ267" s="5">
        <v>117.6</v>
      </c>
      <c r="EA267" s="8">
        <v>44592</v>
      </c>
      <c r="EB267" s="5">
        <v>100.96850000000001</v>
      </c>
    </row>
    <row r="268" spans="1:132" x14ac:dyDescent="0.2">
      <c r="A268" s="8">
        <v>44620</v>
      </c>
      <c r="B268" s="5">
        <v>58.3</v>
      </c>
      <c r="C268" s="8">
        <v>44620</v>
      </c>
      <c r="D268" s="5">
        <v>61.3</v>
      </c>
      <c r="E268" s="8">
        <v>44620</v>
      </c>
      <c r="F268" s="5">
        <v>75.599999999999994</v>
      </c>
      <c r="G268" s="8">
        <v>44620</v>
      </c>
      <c r="H268" s="5">
        <v>57.2</v>
      </c>
      <c r="O268" s="8">
        <v>44620</v>
      </c>
      <c r="P268" s="5">
        <v>58.2</v>
      </c>
      <c r="Q268" s="8">
        <v>45169</v>
      </c>
      <c r="R268" s="5">
        <v>-19</v>
      </c>
      <c r="S268" s="8">
        <v>45169</v>
      </c>
      <c r="T268" s="5">
        <v>0</v>
      </c>
      <c r="Y268" s="8">
        <v>44620</v>
      </c>
      <c r="Z268" s="5">
        <v>19.100000000000001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862</v>
      </c>
      <c r="AM268" s="8">
        <v>44620</v>
      </c>
      <c r="AN268" s="5">
        <v>149918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13.666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23.97</v>
      </c>
      <c r="BO268" s="8">
        <v>44620</v>
      </c>
      <c r="BP268" s="5">
        <v>2.8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-8.4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3.38</v>
      </c>
      <c r="CM268" s="8">
        <v>44620</v>
      </c>
      <c r="CN268" s="5">
        <v>0.8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5.5747</v>
      </c>
      <c r="DA268" s="8">
        <v>44620</v>
      </c>
      <c r="DB268" s="5">
        <v>0.6</v>
      </c>
      <c r="DC268" s="8">
        <v>44620</v>
      </c>
      <c r="DD268" s="5">
        <v>-3.1</v>
      </c>
      <c r="DE268" s="8">
        <v>44620</v>
      </c>
      <c r="DF268" s="5">
        <v>0.7</v>
      </c>
      <c r="DG268" s="8">
        <v>44620</v>
      </c>
      <c r="DH268" s="5">
        <v>13.7</v>
      </c>
      <c r="DI268" s="8">
        <v>44620</v>
      </c>
      <c r="DJ268" s="5">
        <v>6.7</v>
      </c>
      <c r="DK268" s="8">
        <v>44620</v>
      </c>
      <c r="DL268" s="5">
        <v>4.0999999999999996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10.5</v>
      </c>
      <c r="DW268" s="8">
        <v>44620</v>
      </c>
      <c r="DX268" s="5">
        <v>12.3</v>
      </c>
      <c r="DY268" s="8">
        <v>44620</v>
      </c>
      <c r="DZ268" s="5">
        <v>117.9</v>
      </c>
      <c r="EA268" s="8">
        <v>44620</v>
      </c>
      <c r="EB268" s="5">
        <v>100.83929999999999</v>
      </c>
    </row>
    <row r="269" spans="1:132" x14ac:dyDescent="0.2">
      <c r="A269" s="8">
        <v>44651</v>
      </c>
      <c r="B269" s="5">
        <v>57.3</v>
      </c>
      <c r="C269" s="8">
        <v>44651</v>
      </c>
      <c r="D269" s="5">
        <v>54.5</v>
      </c>
      <c r="E269" s="8">
        <v>44651</v>
      </c>
      <c r="F269" s="5">
        <v>87.1</v>
      </c>
      <c r="G269" s="8">
        <v>44651</v>
      </c>
      <c r="H269" s="5">
        <v>58.3</v>
      </c>
      <c r="O269" s="8">
        <v>44651</v>
      </c>
      <c r="P269" s="5">
        <v>61</v>
      </c>
      <c r="Q269" s="8">
        <v>45199</v>
      </c>
      <c r="R269" s="5">
        <v>1.9</v>
      </c>
      <c r="S269" s="8">
        <v>45199</v>
      </c>
      <c r="T269" s="5">
        <v>-7</v>
      </c>
      <c r="Y269" s="8">
        <v>44651</v>
      </c>
      <c r="Z269" s="5">
        <v>23.3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494</v>
      </c>
      <c r="AM269" s="8">
        <v>44651</v>
      </c>
      <c r="AN269" s="5">
        <v>150557</v>
      </c>
      <c r="AQ269" s="8">
        <v>44651</v>
      </c>
      <c r="AR269" s="5">
        <v>3.6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15.4</v>
      </c>
      <c r="BE269" s="8">
        <v>44651</v>
      </c>
      <c r="BF269" s="5">
        <v>13.33</v>
      </c>
      <c r="BG269" s="8">
        <v>44651</v>
      </c>
      <c r="BH269" s="5">
        <v>13.577</v>
      </c>
      <c r="BI269" s="8">
        <v>44651</v>
      </c>
      <c r="BJ269" s="5">
        <v>7.8</v>
      </c>
      <c r="BK269" s="8">
        <v>44651</v>
      </c>
      <c r="BL269" s="5">
        <v>2.1</v>
      </c>
      <c r="BM269" s="8">
        <v>44651</v>
      </c>
      <c r="BN269" s="5">
        <v>21.66</v>
      </c>
      <c r="BO269" s="8">
        <v>44651</v>
      </c>
      <c r="BP269" s="5">
        <v>2.5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-4.41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3.67</v>
      </c>
      <c r="CM269" s="8">
        <v>44651</v>
      </c>
      <c r="CN269" s="5">
        <v>1.1000000000000001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5.5495799999999997</v>
      </c>
      <c r="DA269" s="8">
        <v>44651</v>
      </c>
      <c r="DB269" s="5">
        <v>0.4</v>
      </c>
      <c r="DC269" s="8">
        <v>44651</v>
      </c>
      <c r="DD269" s="5">
        <v>-21.5</v>
      </c>
      <c r="DE269" s="8">
        <v>44651</v>
      </c>
      <c r="DF269" s="5">
        <v>1.2</v>
      </c>
      <c r="DG269" s="8">
        <v>44651</v>
      </c>
      <c r="DH269" s="5">
        <v>9.9</v>
      </c>
      <c r="DI269" s="8">
        <v>44651</v>
      </c>
      <c r="DJ269" s="5">
        <v>2.8</v>
      </c>
      <c r="DK269" s="8">
        <v>44651</v>
      </c>
      <c r="DL269" s="5">
        <v>3.4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9.6999999999999993</v>
      </c>
      <c r="DW269" s="8">
        <v>44651</v>
      </c>
      <c r="DX269" s="5">
        <v>11.3</v>
      </c>
      <c r="DY269" s="8">
        <v>44651</v>
      </c>
      <c r="DZ269" s="5">
        <v>117.8</v>
      </c>
      <c r="EA269" s="8">
        <v>44651</v>
      </c>
      <c r="EB269" s="5">
        <v>100.6485</v>
      </c>
    </row>
    <row r="270" spans="1:132" x14ac:dyDescent="0.2">
      <c r="A270" s="8">
        <v>44681</v>
      </c>
      <c r="B270" s="5">
        <v>55.6</v>
      </c>
      <c r="C270" s="8">
        <v>44681</v>
      </c>
      <c r="D270" s="5">
        <v>53.7</v>
      </c>
      <c r="E270" s="8">
        <v>44681</v>
      </c>
      <c r="F270" s="5">
        <v>84.6</v>
      </c>
      <c r="G270" s="8">
        <v>44681</v>
      </c>
      <c r="H270" s="5">
        <v>57.9</v>
      </c>
      <c r="O270" s="8">
        <v>44681</v>
      </c>
      <c r="P270" s="5">
        <v>54.2</v>
      </c>
      <c r="Q270" s="8">
        <v>45230</v>
      </c>
      <c r="R270" s="5">
        <v>-4.5999999999999996</v>
      </c>
      <c r="S270" s="8">
        <v>45230</v>
      </c>
      <c r="T270" s="5">
        <v>-6</v>
      </c>
      <c r="Y270" s="8">
        <v>44681</v>
      </c>
      <c r="Z270" s="5">
        <v>16.899999999999999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272</v>
      </c>
      <c r="AM270" s="8">
        <v>44681</v>
      </c>
      <c r="AN270" s="5">
        <v>150583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14.6</v>
      </c>
      <c r="BE270" s="8">
        <v>44681</v>
      </c>
      <c r="BF270" s="5">
        <v>14.29</v>
      </c>
      <c r="BG270" s="8">
        <v>44681</v>
      </c>
      <c r="BH270" s="5">
        <v>14.037000000000001</v>
      </c>
      <c r="BI270" s="8">
        <v>44681</v>
      </c>
      <c r="BJ270" s="5">
        <v>8.1</v>
      </c>
      <c r="BK270" s="8">
        <v>44681</v>
      </c>
      <c r="BL270" s="5">
        <v>1.4</v>
      </c>
      <c r="BM270" s="8">
        <v>44681</v>
      </c>
      <c r="BN270" s="5">
        <v>19.5</v>
      </c>
      <c r="BO270" s="8">
        <v>44681</v>
      </c>
      <c r="BP270" s="5">
        <v>2.4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-1.78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3.37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5.2549400000000004</v>
      </c>
      <c r="DA270" s="8">
        <v>44681</v>
      </c>
      <c r="DB270" s="5">
        <v>0.3</v>
      </c>
      <c r="DC270" s="8">
        <v>44681</v>
      </c>
      <c r="DD270" s="5">
        <v>-7.4</v>
      </c>
      <c r="DE270" s="8">
        <v>44681</v>
      </c>
      <c r="DF270" s="5">
        <v>0.6</v>
      </c>
      <c r="DG270" s="8">
        <v>44681</v>
      </c>
      <c r="DH270" s="5">
        <v>9.1999999999999993</v>
      </c>
      <c r="DI270" s="8">
        <v>44681</v>
      </c>
      <c r="DJ270" s="5">
        <v>2.4</v>
      </c>
      <c r="DK270" s="8">
        <v>44681</v>
      </c>
      <c r="DL270" s="5">
        <v>3.1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117.3</v>
      </c>
      <c r="EA270" s="8">
        <v>44681</v>
      </c>
      <c r="EB270" s="5">
        <v>100.39579999999999</v>
      </c>
    </row>
    <row r="271" spans="1:132" x14ac:dyDescent="0.2">
      <c r="A271" s="8">
        <v>44712</v>
      </c>
      <c r="B271" s="5">
        <v>56.1</v>
      </c>
      <c r="C271" s="8">
        <v>44712</v>
      </c>
      <c r="D271" s="5">
        <v>55.3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58.8</v>
      </c>
      <c r="Q271" s="8">
        <v>45260</v>
      </c>
      <c r="R271" s="5">
        <v>9.1</v>
      </c>
      <c r="S271" s="8">
        <v>45260</v>
      </c>
      <c r="T271" s="5">
        <v>-2</v>
      </c>
      <c r="Y271" s="8">
        <v>44712</v>
      </c>
      <c r="Z271" s="5">
        <v>3.5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286</v>
      </c>
      <c r="AM271" s="8">
        <v>44712</v>
      </c>
      <c r="AN271" s="5">
        <v>150655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12.936</v>
      </c>
      <c r="BI271" s="8">
        <v>44712</v>
      </c>
      <c r="BJ271" s="5">
        <v>9</v>
      </c>
      <c r="BK271" s="8">
        <v>44712</v>
      </c>
      <c r="BL271" s="5">
        <v>-0.3</v>
      </c>
      <c r="BM271" s="8">
        <v>44712</v>
      </c>
      <c r="BN271" s="5">
        <v>19.16</v>
      </c>
      <c r="BO271" s="8">
        <v>44712</v>
      </c>
      <c r="BP271" s="5">
        <v>2.2000000000000002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-3.25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1.1000000000000001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5.07456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9.4</v>
      </c>
      <c r="DI271" s="8">
        <v>44712</v>
      </c>
      <c r="DJ271" s="5">
        <v>2.5</v>
      </c>
      <c r="DK271" s="8">
        <v>44712</v>
      </c>
      <c r="DL271" s="5">
        <v>3.1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116.4</v>
      </c>
      <c r="EA271" s="8">
        <v>44712</v>
      </c>
      <c r="EB271" s="5">
        <v>100.0882</v>
      </c>
    </row>
    <row r="272" spans="1:132" x14ac:dyDescent="0.2">
      <c r="A272" s="8">
        <v>44742</v>
      </c>
      <c r="B272" s="5">
        <v>53.4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55.3</v>
      </c>
      <c r="Q272" s="8">
        <v>45291</v>
      </c>
      <c r="R272" s="5">
        <v>-14.5</v>
      </c>
      <c r="S272" s="8">
        <v>45291</v>
      </c>
      <c r="T272" s="5">
        <v>-1</v>
      </c>
      <c r="Y272" s="8">
        <v>44742</v>
      </c>
      <c r="Z272" s="5">
        <v>-2.7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420</v>
      </c>
      <c r="AM272" s="8">
        <v>44742</v>
      </c>
      <c r="AN272" s="5">
        <v>150900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13.266</v>
      </c>
      <c r="BI272" s="8">
        <v>44742</v>
      </c>
      <c r="BJ272" s="5">
        <v>8.6</v>
      </c>
      <c r="BK272" s="8">
        <v>44742</v>
      </c>
      <c r="BL272" s="5">
        <v>0.7</v>
      </c>
      <c r="BM272" s="8">
        <v>44742</v>
      </c>
      <c r="BN272" s="5">
        <v>19.27</v>
      </c>
      <c r="BO272" s="8">
        <v>44742</v>
      </c>
      <c r="BP272" s="5">
        <v>1.6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-4.67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-0.37</v>
      </c>
      <c r="CM272" s="8">
        <v>44742</v>
      </c>
      <c r="CN272" s="5">
        <v>1.2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5.1925800000000004</v>
      </c>
      <c r="DA272" s="8">
        <v>44742</v>
      </c>
      <c r="DB272" s="5">
        <v>0.4</v>
      </c>
      <c r="DC272" s="8">
        <v>44742</v>
      </c>
      <c r="DD272" s="5">
        <v>-4.5999999999999996</v>
      </c>
      <c r="DE272" s="8">
        <v>44742</v>
      </c>
      <c r="DF272" s="5">
        <v>0.9</v>
      </c>
      <c r="DG272" s="8">
        <v>44742</v>
      </c>
      <c r="DH272" s="5">
        <v>8.9</v>
      </c>
      <c r="DI272" s="8">
        <v>44742</v>
      </c>
      <c r="DJ272" s="5">
        <v>1.7</v>
      </c>
      <c r="DK272" s="8">
        <v>44742</v>
      </c>
      <c r="DL272" s="5">
        <v>2.7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115.6</v>
      </c>
      <c r="EA272" s="8">
        <v>44742</v>
      </c>
      <c r="EB272" s="5">
        <v>99.772900000000007</v>
      </c>
    </row>
    <row r="273" spans="1:132" x14ac:dyDescent="0.2">
      <c r="A273" s="8">
        <v>44773</v>
      </c>
      <c r="B273" s="5">
        <v>52.8</v>
      </c>
      <c r="C273" s="8">
        <v>44773</v>
      </c>
      <c r="D273" s="5">
        <v>48.4</v>
      </c>
      <c r="E273" s="8">
        <v>44773</v>
      </c>
      <c r="F273" s="5">
        <v>60</v>
      </c>
      <c r="G273" s="8">
        <v>44773</v>
      </c>
      <c r="H273" s="5">
        <v>56.4</v>
      </c>
      <c r="O273" s="8">
        <v>44773</v>
      </c>
      <c r="P273" s="5">
        <v>52.3</v>
      </c>
      <c r="Q273" s="8">
        <v>45322</v>
      </c>
      <c r="R273" s="5">
        <v>-43.7</v>
      </c>
      <c r="S273" s="8">
        <v>45322</v>
      </c>
      <c r="T273" s="5">
        <v>-9</v>
      </c>
      <c r="Y273" s="8">
        <v>44773</v>
      </c>
      <c r="Z273" s="5">
        <v>-7.4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690</v>
      </c>
      <c r="AM273" s="8">
        <v>44773</v>
      </c>
      <c r="AN273" s="5">
        <v>151320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13.493</v>
      </c>
      <c r="BI273" s="8">
        <v>44773</v>
      </c>
      <c r="BJ273" s="5">
        <v>9.5</v>
      </c>
      <c r="BK273" s="8">
        <v>44773</v>
      </c>
      <c r="BL273" s="5">
        <v>-0.7</v>
      </c>
      <c r="BM273" s="8">
        <v>44773</v>
      </c>
      <c r="BN273" s="5">
        <v>13.91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-4.71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0.65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4.9615</v>
      </c>
      <c r="DA273" s="8">
        <v>44773</v>
      </c>
      <c r="DB273" s="5">
        <v>0.8</v>
      </c>
      <c r="DC273" s="8">
        <v>44773</v>
      </c>
      <c r="DD273" s="5">
        <v>-4.3</v>
      </c>
      <c r="DE273" s="8">
        <v>44773</v>
      </c>
      <c r="DF273" s="5">
        <v>0</v>
      </c>
      <c r="DG273" s="8">
        <v>44773</v>
      </c>
      <c r="DH273" s="5">
        <v>8.6999999999999993</v>
      </c>
      <c r="DI273" s="8">
        <v>44773</v>
      </c>
      <c r="DJ273" s="5">
        <v>1.9</v>
      </c>
      <c r="DK273" s="8">
        <v>44773</v>
      </c>
      <c r="DL273" s="5">
        <v>3.5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5.4</v>
      </c>
      <c r="DY273" s="8">
        <v>44773</v>
      </c>
      <c r="DZ273" s="5">
        <v>114.9</v>
      </c>
      <c r="EA273" s="8">
        <v>44773</v>
      </c>
      <c r="EB273" s="5">
        <v>99.503299999999996</v>
      </c>
    </row>
    <row r="274" spans="1:132" x14ac:dyDescent="0.2">
      <c r="A274" s="8">
        <v>44804</v>
      </c>
      <c r="B274" s="5">
        <v>52.8</v>
      </c>
      <c r="C274" s="8">
        <v>44804</v>
      </c>
      <c r="D274" s="5">
        <v>50.1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52</v>
      </c>
      <c r="Q274" s="8">
        <v>45351</v>
      </c>
      <c r="R274" s="5">
        <v>-2.4</v>
      </c>
      <c r="S274" s="8">
        <v>45351</v>
      </c>
      <c r="T274" s="5">
        <v>-4</v>
      </c>
      <c r="Y274" s="8">
        <v>44804</v>
      </c>
      <c r="Z274" s="5">
        <v>2.7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243</v>
      </c>
      <c r="AM274" s="8">
        <v>44804</v>
      </c>
      <c r="AN274" s="5">
        <v>151875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13.494999999999999</v>
      </c>
      <c r="BI274" s="8">
        <v>44804</v>
      </c>
      <c r="BJ274" s="5">
        <v>9.4</v>
      </c>
      <c r="BK274" s="8">
        <v>44804</v>
      </c>
      <c r="BL274" s="5">
        <v>0.6</v>
      </c>
      <c r="BM274" s="8">
        <v>44804</v>
      </c>
      <c r="BN274" s="5">
        <v>14.53</v>
      </c>
      <c r="BO274" s="8">
        <v>44804</v>
      </c>
      <c r="BP274" s="5">
        <v>1.3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-2.2599999999999998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0.87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5.2074699999999998</v>
      </c>
      <c r="DA274" s="8">
        <v>44804</v>
      </c>
      <c r="DB274" s="5">
        <v>0.5</v>
      </c>
      <c r="DC274" s="8">
        <v>44804</v>
      </c>
      <c r="DD274" s="5">
        <v>-3.8</v>
      </c>
      <c r="DE274" s="8">
        <v>44804</v>
      </c>
      <c r="DF274" s="5">
        <v>0.8</v>
      </c>
      <c r="DG274" s="8">
        <v>44804</v>
      </c>
      <c r="DH274" s="5">
        <v>8.5</v>
      </c>
      <c r="DI274" s="8">
        <v>44804</v>
      </c>
      <c r="DJ274" s="5">
        <v>1.8</v>
      </c>
      <c r="DK274" s="8">
        <v>44804</v>
      </c>
      <c r="DL274" s="5">
        <v>3.2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3.7</v>
      </c>
      <c r="DY274" s="8">
        <v>44804</v>
      </c>
      <c r="DZ274" s="5">
        <v>114.6</v>
      </c>
      <c r="EA274" s="8">
        <v>44804</v>
      </c>
      <c r="EB274" s="5">
        <v>99.296199999999999</v>
      </c>
    </row>
    <row r="275" spans="1:132" x14ac:dyDescent="0.2">
      <c r="A275" s="8">
        <v>44834</v>
      </c>
      <c r="B275" s="5">
        <v>50.8</v>
      </c>
      <c r="C275" s="8">
        <v>44834</v>
      </c>
      <c r="D275" s="5">
        <v>46.9</v>
      </c>
      <c r="E275" s="8">
        <v>44834</v>
      </c>
      <c r="F275" s="5">
        <v>51.7</v>
      </c>
      <c r="G275" s="8">
        <v>44834</v>
      </c>
      <c r="H275" s="5">
        <v>55.7</v>
      </c>
      <c r="O275" s="8">
        <v>44834</v>
      </c>
      <c r="P275" s="5">
        <v>47.4</v>
      </c>
      <c r="Q275" s="8">
        <v>45382</v>
      </c>
      <c r="R275" s="5">
        <v>-20.9</v>
      </c>
      <c r="S275" s="8">
        <v>45382</v>
      </c>
      <c r="T275" s="5">
        <v>-7</v>
      </c>
      <c r="Y275" s="8">
        <v>44834</v>
      </c>
      <c r="Z275" s="5">
        <v>-7.8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255</v>
      </c>
      <c r="AM275" s="8">
        <v>44834</v>
      </c>
      <c r="AN275" s="5">
        <v>151922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13.702</v>
      </c>
      <c r="BI275" s="8">
        <v>44834</v>
      </c>
      <c r="BJ275" s="5">
        <v>8.5</v>
      </c>
      <c r="BK275" s="8">
        <v>44834</v>
      </c>
      <c r="BL275" s="5">
        <v>-0.3</v>
      </c>
      <c r="BM275" s="8">
        <v>44834</v>
      </c>
      <c r="BN275" s="5">
        <v>12.6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-1.05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1.95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5.4720800000000001</v>
      </c>
      <c r="DA275" s="8">
        <v>44834</v>
      </c>
      <c r="DB275" s="5">
        <v>0.4</v>
      </c>
      <c r="DC275" s="8">
        <v>44834</v>
      </c>
      <c r="DD275" s="5">
        <v>-2.2999999999999998</v>
      </c>
      <c r="DE275" s="8">
        <v>44834</v>
      </c>
      <c r="DF275" s="5">
        <v>0.6</v>
      </c>
      <c r="DG275" s="8">
        <v>44834</v>
      </c>
      <c r="DH275" s="5">
        <v>8.6</v>
      </c>
      <c r="DI275" s="8">
        <v>44834</v>
      </c>
      <c r="DJ275" s="5">
        <v>1.9</v>
      </c>
      <c r="DK275" s="8">
        <v>44834</v>
      </c>
      <c r="DL275" s="5">
        <v>3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2.7</v>
      </c>
      <c r="DW275" s="8">
        <v>44834</v>
      </c>
      <c r="DX275" s="5">
        <v>2.2000000000000002</v>
      </c>
      <c r="DY275" s="8">
        <v>44834</v>
      </c>
      <c r="DZ275" s="5">
        <v>113.9</v>
      </c>
      <c r="EA275" s="8">
        <v>44834</v>
      </c>
      <c r="EB275" s="5">
        <v>99.137</v>
      </c>
    </row>
    <row r="276" spans="1:132" x14ac:dyDescent="0.2">
      <c r="A276" s="8">
        <v>44865</v>
      </c>
      <c r="B276" s="5">
        <v>50</v>
      </c>
      <c r="C276" s="8">
        <v>44865</v>
      </c>
      <c r="D276" s="5">
        <v>48.7</v>
      </c>
      <c r="E276" s="8">
        <v>44865</v>
      </c>
      <c r="F276" s="5">
        <v>46.6</v>
      </c>
      <c r="G276" s="8">
        <v>44865</v>
      </c>
      <c r="H276" s="5">
        <v>54.7</v>
      </c>
      <c r="O276" s="8">
        <v>44865</v>
      </c>
      <c r="P276" s="5">
        <v>46.8</v>
      </c>
      <c r="Q276" s="8">
        <v>45412</v>
      </c>
      <c r="R276" s="5">
        <v>-14.3</v>
      </c>
      <c r="S276" s="8">
        <v>45412</v>
      </c>
      <c r="T276" s="5">
        <v>-8</v>
      </c>
      <c r="Y276" s="8">
        <v>44865</v>
      </c>
      <c r="Z276" s="5">
        <v>-9.9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361</v>
      </c>
      <c r="AM276" s="8">
        <v>44865</v>
      </c>
      <c r="AN276" s="5">
        <v>151290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9.1999999999999993</v>
      </c>
      <c r="BE276" s="8">
        <v>44865</v>
      </c>
      <c r="BF276" s="5">
        <v>14.9</v>
      </c>
      <c r="BG276" s="8">
        <v>44865</v>
      </c>
      <c r="BH276" s="5">
        <v>14.682</v>
      </c>
      <c r="BI276" s="8">
        <v>44865</v>
      </c>
      <c r="BJ276" s="5">
        <v>8.1</v>
      </c>
      <c r="BK276" s="8">
        <v>44865</v>
      </c>
      <c r="BL276" s="5">
        <v>1.3</v>
      </c>
      <c r="BM276" s="8">
        <v>44865</v>
      </c>
      <c r="BN276" s="5">
        <v>9.81</v>
      </c>
      <c r="BO276" s="8">
        <v>44865</v>
      </c>
      <c r="BP276" s="5">
        <v>0.6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-4.47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0.6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5.32585</v>
      </c>
      <c r="DA276" s="8">
        <v>44865</v>
      </c>
      <c r="DB276" s="5">
        <v>0.5</v>
      </c>
      <c r="DC276" s="8">
        <v>44865</v>
      </c>
      <c r="DD276" s="5">
        <v>-2</v>
      </c>
      <c r="DE276" s="8">
        <v>44865</v>
      </c>
      <c r="DF276" s="5">
        <v>0.6</v>
      </c>
      <c r="DG276" s="8">
        <v>44865</v>
      </c>
      <c r="DH276" s="5">
        <v>7.8</v>
      </c>
      <c r="DI276" s="8">
        <v>44865</v>
      </c>
      <c r="DJ276" s="5">
        <v>1.4</v>
      </c>
      <c r="DK276" s="8">
        <v>44865</v>
      </c>
      <c r="DL276" s="5">
        <v>3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1.5</v>
      </c>
      <c r="DW276" s="8">
        <v>44865</v>
      </c>
      <c r="DX276" s="5">
        <v>0.4</v>
      </c>
      <c r="DY276" s="8">
        <v>44865</v>
      </c>
      <c r="DZ276" s="5">
        <v>112.9</v>
      </c>
      <c r="EA276" s="8">
        <v>44865</v>
      </c>
      <c r="EB276" s="5">
        <v>99.015900000000002</v>
      </c>
    </row>
    <row r="277" spans="1:132" x14ac:dyDescent="0.2">
      <c r="A277" s="8">
        <v>44895</v>
      </c>
      <c r="B277" s="5">
        <v>48.9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55.2</v>
      </c>
      <c r="O277" s="8">
        <v>44895</v>
      </c>
      <c r="P277" s="5">
        <v>37.799999999999997</v>
      </c>
      <c r="Q277" s="8">
        <v>45443</v>
      </c>
      <c r="R277" s="5">
        <v>-15.6</v>
      </c>
      <c r="S277" s="8">
        <v>45443</v>
      </c>
      <c r="T277" s="5">
        <v>-2</v>
      </c>
      <c r="Y277" s="8">
        <v>44895</v>
      </c>
      <c r="Z277" s="5">
        <v>-17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258</v>
      </c>
      <c r="AM277" s="8">
        <v>44895</v>
      </c>
      <c r="AN277" s="5">
        <v>151338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14.272</v>
      </c>
      <c r="BI277" s="8">
        <v>44895</v>
      </c>
      <c r="BJ277" s="5">
        <v>5.6</v>
      </c>
      <c r="BK277" s="8">
        <v>44895</v>
      </c>
      <c r="BL277" s="5">
        <v>-1.2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-6.68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-1.06</v>
      </c>
      <c r="CM277" s="8">
        <v>44895</v>
      </c>
      <c r="CN277" s="5">
        <v>0.3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5.0903600000000004</v>
      </c>
      <c r="DA277" s="8">
        <v>44895</v>
      </c>
      <c r="DB277" s="5">
        <v>0.1</v>
      </c>
      <c r="DC277" s="8">
        <v>44895</v>
      </c>
      <c r="DD277" s="5">
        <v>-1.6</v>
      </c>
      <c r="DE277" s="8">
        <v>44895</v>
      </c>
      <c r="DF277" s="5">
        <v>-0.1</v>
      </c>
      <c r="DG277" s="8">
        <v>44895</v>
      </c>
      <c r="DH277" s="5">
        <v>6.9</v>
      </c>
      <c r="DI277" s="8">
        <v>44895</v>
      </c>
      <c r="DJ277" s="5">
        <v>0.9</v>
      </c>
      <c r="DK277" s="8">
        <v>44895</v>
      </c>
      <c r="DL277" s="5">
        <v>3.3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0.4</v>
      </c>
      <c r="DW277" s="8">
        <v>44895</v>
      </c>
      <c r="DX277" s="5">
        <v>-1.4</v>
      </c>
      <c r="DY277" s="8">
        <v>44895</v>
      </c>
      <c r="DZ277" s="5">
        <v>111.8</v>
      </c>
      <c r="EA277" s="8">
        <v>44895</v>
      </c>
      <c r="EB277" s="5">
        <v>98.925399999999996</v>
      </c>
    </row>
    <row r="278" spans="1:132" x14ac:dyDescent="0.2">
      <c r="A278" s="8">
        <v>44926</v>
      </c>
      <c r="B278" s="5">
        <v>48.1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45.2</v>
      </c>
      <c r="Q278" s="8">
        <v>45473</v>
      </c>
      <c r="R278" s="5">
        <v>-6</v>
      </c>
      <c r="S278" s="8">
        <v>45473</v>
      </c>
      <c r="T278" s="5">
        <v>-8</v>
      </c>
      <c r="Y278" s="8">
        <v>44926</v>
      </c>
      <c r="Z278" s="5">
        <v>-15.2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136</v>
      </c>
      <c r="AM278" s="8">
        <v>44926</v>
      </c>
      <c r="AN278" s="5">
        <v>152421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5.3</v>
      </c>
      <c r="BE278" s="8">
        <v>44926</v>
      </c>
      <c r="BF278" s="5">
        <v>13.31</v>
      </c>
      <c r="BG278" s="8">
        <v>44926</v>
      </c>
      <c r="BH278" s="5">
        <v>13.551</v>
      </c>
      <c r="BI278" s="8">
        <v>44926</v>
      </c>
      <c r="BJ278" s="5">
        <v>5.4</v>
      </c>
      <c r="BK278" s="8">
        <v>44926</v>
      </c>
      <c r="BL278" s="5">
        <v>-1</v>
      </c>
      <c r="BM278" s="8">
        <v>44926</v>
      </c>
      <c r="BN278" s="5">
        <v>5.39</v>
      </c>
      <c r="BO278" s="8">
        <v>44926</v>
      </c>
      <c r="BP278" s="5">
        <v>-0.1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-1.67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-0.65</v>
      </c>
      <c r="CM278" s="8">
        <v>44926</v>
      </c>
      <c r="CN278" s="5">
        <v>0.1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4.8651299999999997</v>
      </c>
      <c r="DA278" s="8">
        <v>44926</v>
      </c>
      <c r="DB278" s="5">
        <v>0.2</v>
      </c>
      <c r="DC278" s="8">
        <v>44926</v>
      </c>
      <c r="DD278" s="5">
        <v>-0.9</v>
      </c>
      <c r="DE278" s="8">
        <v>44926</v>
      </c>
      <c r="DF278" s="5">
        <v>0.3</v>
      </c>
      <c r="DG278" s="8">
        <v>44926</v>
      </c>
      <c r="DH278" s="5">
        <v>6.8</v>
      </c>
      <c r="DI278" s="8">
        <v>44926</v>
      </c>
      <c r="DJ278" s="5">
        <v>1.3</v>
      </c>
      <c r="DK278" s="8">
        <v>44926</v>
      </c>
      <c r="DL278" s="5">
        <v>3.4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-0.9</v>
      </c>
      <c r="DW278" s="8">
        <v>44926</v>
      </c>
      <c r="DX278" s="5">
        <v>-3.3</v>
      </c>
      <c r="DY278" s="8">
        <v>44926</v>
      </c>
      <c r="DZ278" s="5">
        <v>111</v>
      </c>
      <c r="EA278" s="8">
        <v>44926</v>
      </c>
      <c r="EB278" s="5">
        <v>98.870699999999999</v>
      </c>
    </row>
    <row r="279" spans="1:132" x14ac:dyDescent="0.2">
      <c r="A279" s="8">
        <v>44957</v>
      </c>
      <c r="B279" s="5">
        <v>47.4</v>
      </c>
      <c r="C279" s="8">
        <v>44957</v>
      </c>
      <c r="D279" s="5">
        <v>42.8</v>
      </c>
      <c r="E279" s="8">
        <v>44957</v>
      </c>
      <c r="F279" s="5">
        <v>44.5</v>
      </c>
      <c r="G279" s="8">
        <v>44957</v>
      </c>
      <c r="H279" s="5">
        <v>54.7</v>
      </c>
      <c r="O279" s="8">
        <v>44957</v>
      </c>
      <c r="P279" s="5">
        <v>43.8</v>
      </c>
      <c r="Q279" s="8">
        <v>45504</v>
      </c>
      <c r="R279" s="5">
        <v>-6.6</v>
      </c>
      <c r="S279" s="8">
        <v>45504</v>
      </c>
      <c r="T279" s="5">
        <v>-13</v>
      </c>
      <c r="Y279" s="8">
        <v>44957</v>
      </c>
      <c r="Z279" s="5">
        <v>-9.8000000000000007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482</v>
      </c>
      <c r="AM279" s="8">
        <v>44957</v>
      </c>
      <c r="AN279" s="5">
        <v>153139</v>
      </c>
      <c r="AQ279" s="8">
        <v>44957</v>
      </c>
      <c r="AR279" s="5">
        <v>3.4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4.5999999999999996</v>
      </c>
      <c r="BE279" s="8">
        <v>44957</v>
      </c>
      <c r="BF279" s="5">
        <v>15.74</v>
      </c>
      <c r="BG279" s="8">
        <v>44957</v>
      </c>
      <c r="BH279" s="5">
        <v>15.103999999999999</v>
      </c>
      <c r="BI279" s="8">
        <v>44957</v>
      </c>
      <c r="BJ279" s="5">
        <v>7.7</v>
      </c>
      <c r="BK279" s="8">
        <v>44957</v>
      </c>
      <c r="BL279" s="5">
        <v>4.0999999999999996</v>
      </c>
      <c r="BM279" s="8">
        <v>44957</v>
      </c>
      <c r="BN279" s="5">
        <v>2.5</v>
      </c>
      <c r="BO279" s="8">
        <v>44957</v>
      </c>
      <c r="BP279" s="5">
        <v>-0.7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-1.21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1.62</v>
      </c>
      <c r="CM279" s="8">
        <v>44957</v>
      </c>
      <c r="CN279" s="5">
        <v>0.5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4.9011800000000001</v>
      </c>
      <c r="DA279" s="8">
        <v>44957</v>
      </c>
      <c r="DB279" s="5">
        <v>1</v>
      </c>
      <c r="DC279" s="8">
        <v>44957</v>
      </c>
      <c r="DD279" s="5">
        <v>3.2</v>
      </c>
      <c r="DE279" s="8">
        <v>44957</v>
      </c>
      <c r="DF279" s="5">
        <v>1.6</v>
      </c>
      <c r="DG279" s="8">
        <v>44957</v>
      </c>
      <c r="DH279" s="5">
        <v>7.9</v>
      </c>
      <c r="DI279" s="8">
        <v>44957</v>
      </c>
      <c r="DJ279" s="5">
        <v>2.2999999999999998</v>
      </c>
      <c r="DK279" s="8">
        <v>44957</v>
      </c>
      <c r="DL279" s="5">
        <v>4.4000000000000004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-1.6</v>
      </c>
      <c r="DW279" s="8">
        <v>44957</v>
      </c>
      <c r="DX279" s="5">
        <v>-4.5999999999999996</v>
      </c>
      <c r="DY279" s="8">
        <v>44957</v>
      </c>
      <c r="DZ279" s="5">
        <v>110.4</v>
      </c>
      <c r="EA279" s="8">
        <v>44957</v>
      </c>
      <c r="EB279" s="5">
        <v>98.8416</v>
      </c>
    </row>
    <row r="280" spans="1:132" x14ac:dyDescent="0.2">
      <c r="A280" s="8">
        <v>44985</v>
      </c>
      <c r="B280" s="5">
        <v>47.7</v>
      </c>
      <c r="C280" s="8">
        <v>44985</v>
      </c>
      <c r="D280" s="5">
        <v>47</v>
      </c>
      <c r="E280" s="8">
        <v>44985</v>
      </c>
      <c r="F280" s="5">
        <v>51.3</v>
      </c>
      <c r="G280" s="8">
        <v>44985</v>
      </c>
      <c r="H280" s="5">
        <v>55</v>
      </c>
      <c r="O280" s="8">
        <v>44985</v>
      </c>
      <c r="P280" s="5">
        <v>43</v>
      </c>
      <c r="Q280" s="8">
        <v>45535</v>
      </c>
      <c r="R280" s="5">
        <v>-4.7</v>
      </c>
      <c r="S280" s="8">
        <v>45535</v>
      </c>
      <c r="T280" s="5">
        <v>-3</v>
      </c>
      <c r="Y280" s="8">
        <v>44985</v>
      </c>
      <c r="Z280" s="5">
        <v>-17.8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287</v>
      </c>
      <c r="AM280" s="8">
        <v>44985</v>
      </c>
      <c r="AN280" s="5">
        <v>153113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14.875</v>
      </c>
      <c r="BI280" s="8">
        <v>44985</v>
      </c>
      <c r="BJ280" s="5">
        <v>5.5</v>
      </c>
      <c r="BK280" s="8">
        <v>44985</v>
      </c>
      <c r="BL280" s="5">
        <v>-1.1000000000000001</v>
      </c>
      <c r="BM280" s="8">
        <v>44985</v>
      </c>
      <c r="BN280" s="5">
        <v>0.96</v>
      </c>
      <c r="BO280" s="8">
        <v>44985</v>
      </c>
      <c r="BP280" s="5">
        <v>-0.2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11.3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0.71</v>
      </c>
      <c r="CM280" s="8">
        <v>44985</v>
      </c>
      <c r="CN280" s="5">
        <v>0.4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4.8445400000000003</v>
      </c>
      <c r="DA280" s="8">
        <v>44985</v>
      </c>
      <c r="DB280" s="5">
        <v>0.5</v>
      </c>
      <c r="DC280" s="8">
        <v>44985</v>
      </c>
      <c r="DD280" s="5">
        <v>3.5</v>
      </c>
      <c r="DE280" s="8">
        <v>44985</v>
      </c>
      <c r="DF280" s="5">
        <v>0.4</v>
      </c>
      <c r="DG280" s="8">
        <v>44985</v>
      </c>
      <c r="DH280" s="5">
        <v>7.6</v>
      </c>
      <c r="DI280" s="8">
        <v>44985</v>
      </c>
      <c r="DJ280" s="5">
        <v>2.2999999999999998</v>
      </c>
      <c r="DK280" s="8">
        <v>44985</v>
      </c>
      <c r="DL280" s="5">
        <v>4.7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-2.1</v>
      </c>
      <c r="DW280" s="8">
        <v>44985</v>
      </c>
      <c r="DX280" s="5">
        <v>-5.9</v>
      </c>
      <c r="DY280" s="8">
        <v>44985</v>
      </c>
      <c r="DZ280" s="5">
        <v>109.7</v>
      </c>
      <c r="EA280" s="8">
        <v>44985</v>
      </c>
      <c r="EB280" s="5">
        <v>98.824299999999994</v>
      </c>
    </row>
    <row r="281" spans="1:132" x14ac:dyDescent="0.2">
      <c r="A281" s="8">
        <v>45016</v>
      </c>
      <c r="B281" s="5">
        <v>46.5</v>
      </c>
      <c r="C281" s="8">
        <v>45016</v>
      </c>
      <c r="D281" s="5">
        <v>44.6</v>
      </c>
      <c r="E281" s="8">
        <v>45016</v>
      </c>
      <c r="F281" s="5">
        <v>49.2</v>
      </c>
      <c r="G281" s="8">
        <v>45016</v>
      </c>
      <c r="H281" s="5">
        <v>51.2</v>
      </c>
      <c r="O281" s="8">
        <v>45016</v>
      </c>
      <c r="P281" s="5">
        <v>43.1</v>
      </c>
      <c r="Y281" s="8">
        <v>45016</v>
      </c>
      <c r="Z281" s="5">
        <v>-22.4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146</v>
      </c>
      <c r="AM281" s="8">
        <v>45016</v>
      </c>
      <c r="AN281" s="5">
        <v>153718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-0.9</v>
      </c>
      <c r="BE281" s="8">
        <v>45016</v>
      </c>
      <c r="BF281" s="5">
        <v>14.82</v>
      </c>
      <c r="BG281" s="8">
        <v>45016</v>
      </c>
      <c r="BH281" s="5">
        <v>14.929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-3.68</v>
      </c>
      <c r="BO281" s="8">
        <v>45016</v>
      </c>
      <c r="BP281" s="5">
        <v>0.1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-3.97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-0.28000000000000003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4.7829600000000001</v>
      </c>
      <c r="DA281" s="8">
        <v>45016</v>
      </c>
      <c r="DB281" s="5">
        <v>0.5</v>
      </c>
      <c r="DC281" s="8">
        <v>45016</v>
      </c>
      <c r="DD281" s="5">
        <v>4.4000000000000004</v>
      </c>
      <c r="DE281" s="8">
        <v>45016</v>
      </c>
      <c r="DF281" s="5">
        <v>-0.1</v>
      </c>
      <c r="DG281" s="8">
        <v>45016</v>
      </c>
      <c r="DH281" s="5">
        <v>6.3</v>
      </c>
      <c r="DI281" s="8">
        <v>45016</v>
      </c>
      <c r="DJ281" s="5">
        <v>1.7</v>
      </c>
      <c r="DK281" s="8">
        <v>45016</v>
      </c>
      <c r="DL281" s="5">
        <v>5.2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-3.8</v>
      </c>
      <c r="DW281" s="8">
        <v>45016</v>
      </c>
      <c r="DX281" s="5">
        <v>-8.3000000000000007</v>
      </c>
      <c r="DY281" s="8">
        <v>45016</v>
      </c>
      <c r="DZ281" s="5">
        <v>108.4</v>
      </c>
      <c r="EA281" s="8">
        <v>45016</v>
      </c>
      <c r="EB281" s="5">
        <v>98.825000000000003</v>
      </c>
    </row>
    <row r="282" spans="1:132" x14ac:dyDescent="0.2">
      <c r="A282" s="8">
        <v>45046</v>
      </c>
      <c r="B282" s="5">
        <v>47</v>
      </c>
      <c r="C282" s="8">
        <v>45046</v>
      </c>
      <c r="D282" s="5">
        <v>45.5</v>
      </c>
      <c r="E282" s="8">
        <v>45046</v>
      </c>
      <c r="F282" s="5">
        <v>53.2</v>
      </c>
      <c r="G282" s="8">
        <v>45046</v>
      </c>
      <c r="H282" s="5">
        <v>52.3</v>
      </c>
      <c r="O282" s="8">
        <v>45046</v>
      </c>
      <c r="P282" s="5">
        <v>46.8</v>
      </c>
      <c r="Y282" s="8">
        <v>45046</v>
      </c>
      <c r="Z282" s="5">
        <v>-26.3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278</v>
      </c>
      <c r="AM282" s="8">
        <v>45046</v>
      </c>
      <c r="AN282" s="5">
        <v>153866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-1.3</v>
      </c>
      <c r="BE282" s="8">
        <v>45046</v>
      </c>
      <c r="BF282" s="5">
        <v>15.91</v>
      </c>
      <c r="BG282" s="8">
        <v>45046</v>
      </c>
      <c r="BH282" s="5">
        <v>15.678000000000001</v>
      </c>
      <c r="BI282" s="8">
        <v>45046</v>
      </c>
      <c r="BJ282" s="5">
        <v>1.6</v>
      </c>
      <c r="BK282" s="8">
        <v>45046</v>
      </c>
      <c r="BL282" s="5">
        <v>0.7</v>
      </c>
      <c r="BM282" s="8">
        <v>45046</v>
      </c>
      <c r="BN282" s="5">
        <v>-3.56</v>
      </c>
      <c r="BO282" s="8">
        <v>45046</v>
      </c>
      <c r="BP282" s="5">
        <v>-0.5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-2.99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0.7</v>
      </c>
      <c r="CM282" s="8">
        <v>45046</v>
      </c>
      <c r="CN282" s="5">
        <v>0.4</v>
      </c>
      <c r="CO282" s="8">
        <v>45046</v>
      </c>
      <c r="CP282" s="5">
        <v>0.5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4.7629999999999999</v>
      </c>
      <c r="DA282" s="8">
        <v>45046</v>
      </c>
      <c r="DB282" s="5">
        <v>0.2</v>
      </c>
      <c r="DC282" s="8">
        <v>45046</v>
      </c>
      <c r="DD282" s="5">
        <v>4.5</v>
      </c>
      <c r="DE282" s="8">
        <v>45046</v>
      </c>
      <c r="DF282" s="5">
        <v>0.4</v>
      </c>
      <c r="DG282" s="8">
        <v>45046</v>
      </c>
      <c r="DH282" s="5">
        <v>6.1</v>
      </c>
      <c r="DI282" s="8">
        <v>45046</v>
      </c>
      <c r="DJ282" s="5">
        <v>1.6</v>
      </c>
      <c r="DK282" s="8">
        <v>45046</v>
      </c>
      <c r="DL282" s="5">
        <v>5.2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-4.5</v>
      </c>
      <c r="DW282" s="8">
        <v>45046</v>
      </c>
      <c r="DX282" s="5">
        <v>-10</v>
      </c>
      <c r="DY282" s="8">
        <v>45046</v>
      </c>
      <c r="DZ282" s="5">
        <v>107.6</v>
      </c>
      <c r="EA282" s="8">
        <v>45046</v>
      </c>
      <c r="EB282" s="5">
        <v>98.863399999999999</v>
      </c>
    </row>
    <row r="283" spans="1:132" x14ac:dyDescent="0.2">
      <c r="A283" s="8">
        <v>45077</v>
      </c>
      <c r="B283" s="5">
        <v>46.6</v>
      </c>
      <c r="C283" s="8">
        <v>45077</v>
      </c>
      <c r="D283" s="5">
        <v>42.9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40.799999999999997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303</v>
      </c>
      <c r="AM283" s="8">
        <v>45077</v>
      </c>
      <c r="AN283" s="5">
        <v>154228</v>
      </c>
      <c r="AQ283" s="8">
        <v>45077</v>
      </c>
      <c r="AR283" s="5">
        <v>3.7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-1.5</v>
      </c>
      <c r="BE283" s="8">
        <v>45077</v>
      </c>
      <c r="BF283" s="5">
        <v>15.05</v>
      </c>
      <c r="BG283" s="8">
        <v>45077</v>
      </c>
      <c r="BH283" s="5">
        <v>15.516999999999999</v>
      </c>
      <c r="BI283" s="8">
        <v>45077</v>
      </c>
      <c r="BJ283" s="5">
        <v>2.2999999999999998</v>
      </c>
      <c r="BK283" s="8">
        <v>45077</v>
      </c>
      <c r="BL283" s="5">
        <v>0.4</v>
      </c>
      <c r="BM283" s="8">
        <v>45077</v>
      </c>
      <c r="BN283" s="5">
        <v>-3.71</v>
      </c>
      <c r="BO283" s="8">
        <v>45077</v>
      </c>
      <c r="BP283" s="5">
        <v>-0.5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0.24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0.28000000000000003</v>
      </c>
      <c r="CM283" s="8">
        <v>45077</v>
      </c>
      <c r="CN283" s="5">
        <v>0.1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4.6878299999999999</v>
      </c>
      <c r="DA283" s="8">
        <v>45077</v>
      </c>
      <c r="DB283" s="5">
        <v>0.3</v>
      </c>
      <c r="DC283" s="8">
        <v>45077</v>
      </c>
      <c r="DD283" s="5">
        <v>5</v>
      </c>
      <c r="DE283" s="8">
        <v>45077</v>
      </c>
      <c r="DF283" s="5">
        <v>0.2</v>
      </c>
      <c r="DG283" s="8">
        <v>45077</v>
      </c>
      <c r="DH283" s="5">
        <v>5.9</v>
      </c>
      <c r="DI283" s="8">
        <v>45077</v>
      </c>
      <c r="DJ283" s="5">
        <v>1.8</v>
      </c>
      <c r="DK283" s="8">
        <v>45077</v>
      </c>
      <c r="DL283" s="5">
        <v>5.3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-3.9</v>
      </c>
      <c r="DW283" s="8">
        <v>45077</v>
      </c>
      <c r="DX283" s="5">
        <v>-10.1</v>
      </c>
      <c r="DY283" s="8">
        <v>45077</v>
      </c>
      <c r="DZ283" s="5">
        <v>106.9</v>
      </c>
      <c r="EA283" s="8">
        <v>45077</v>
      </c>
      <c r="EB283" s="5">
        <v>98.938299999999998</v>
      </c>
    </row>
    <row r="284" spans="1:132" x14ac:dyDescent="0.2">
      <c r="A284" s="8">
        <v>45107</v>
      </c>
      <c r="B284" s="5">
        <v>46.4</v>
      </c>
      <c r="C284" s="8">
        <v>45107</v>
      </c>
      <c r="D284" s="5">
        <v>45.7</v>
      </c>
      <c r="E284" s="8">
        <v>45107</v>
      </c>
      <c r="F284" s="5">
        <v>41.8</v>
      </c>
      <c r="G284" s="8">
        <v>45107</v>
      </c>
      <c r="H284" s="5">
        <v>53.6</v>
      </c>
      <c r="O284" s="8">
        <v>45107</v>
      </c>
      <c r="P284" s="5">
        <v>41.8</v>
      </c>
      <c r="Y284" s="8">
        <v>45107</v>
      </c>
      <c r="Z284" s="5">
        <v>-13.6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240</v>
      </c>
      <c r="AM284" s="8">
        <v>45107</v>
      </c>
      <c r="AN284" s="5">
        <v>154413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-3.2</v>
      </c>
      <c r="BE284" s="8">
        <v>45107</v>
      </c>
      <c r="BF284" s="5">
        <v>15.68</v>
      </c>
      <c r="BG284" s="8">
        <v>45107</v>
      </c>
      <c r="BH284" s="5">
        <v>16.059000000000001</v>
      </c>
      <c r="BI284" s="8">
        <v>45107</v>
      </c>
      <c r="BJ284" s="5">
        <v>1.9</v>
      </c>
      <c r="BK284" s="8">
        <v>45107</v>
      </c>
      <c r="BL284" s="5">
        <v>0.3</v>
      </c>
      <c r="BM284" s="8">
        <v>45107</v>
      </c>
      <c r="BN284" s="5">
        <v>-6.78</v>
      </c>
      <c r="BO284" s="8">
        <v>45107</v>
      </c>
      <c r="BP284" s="5">
        <v>-0.5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-2.84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0.91</v>
      </c>
      <c r="CM284" s="8">
        <v>45107</v>
      </c>
      <c r="CN284" s="5">
        <v>0.2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4.2800799999999999</v>
      </c>
      <c r="DA284" s="8">
        <v>45107</v>
      </c>
      <c r="DB284" s="5">
        <v>0.2</v>
      </c>
      <c r="DC284" s="8">
        <v>45107</v>
      </c>
      <c r="DD284" s="5">
        <v>5.3</v>
      </c>
      <c r="DE284" s="8">
        <v>45107</v>
      </c>
      <c r="DF284" s="5">
        <v>0.4</v>
      </c>
      <c r="DG284" s="8">
        <v>45107</v>
      </c>
      <c r="DH284" s="5">
        <v>5.3</v>
      </c>
      <c r="DI284" s="8">
        <v>45107</v>
      </c>
      <c r="DJ284" s="5">
        <v>2.1</v>
      </c>
      <c r="DK284" s="8">
        <v>45107</v>
      </c>
      <c r="DL284" s="5">
        <v>4.8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-3.8</v>
      </c>
      <c r="DW284" s="8">
        <v>45107</v>
      </c>
      <c r="DX284" s="5">
        <v>-10.3</v>
      </c>
      <c r="DY284" s="8">
        <v>45107</v>
      </c>
      <c r="DZ284" s="5">
        <v>106.2</v>
      </c>
      <c r="EA284" s="8">
        <v>45107</v>
      </c>
      <c r="EB284" s="5">
        <v>99.041700000000006</v>
      </c>
    </row>
    <row r="285" spans="1:132" x14ac:dyDescent="0.2">
      <c r="A285" s="8">
        <v>45138</v>
      </c>
      <c r="B285" s="5">
        <v>46.5</v>
      </c>
      <c r="C285" s="8">
        <v>45138</v>
      </c>
      <c r="D285" s="5">
        <v>47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43.6</v>
      </c>
      <c r="Y285" s="8">
        <v>45138</v>
      </c>
      <c r="Z285" s="5">
        <v>-14.2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184</v>
      </c>
      <c r="AM285" s="8">
        <v>45138</v>
      </c>
      <c r="AN285" s="5">
        <v>154887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-1.2</v>
      </c>
      <c r="BE285" s="8">
        <v>45138</v>
      </c>
      <c r="BF285" s="5">
        <v>15.74</v>
      </c>
      <c r="BG285" s="8">
        <v>45138</v>
      </c>
      <c r="BH285" s="5">
        <v>15.939</v>
      </c>
      <c r="BI285" s="8">
        <v>45138</v>
      </c>
      <c r="BJ285" s="5">
        <v>2.9</v>
      </c>
      <c r="BK285" s="8">
        <v>45138</v>
      </c>
      <c r="BL285" s="5">
        <v>0.3</v>
      </c>
      <c r="BM285" s="8">
        <v>45138</v>
      </c>
      <c r="BN285" s="5">
        <v>-4.04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-1.46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1.6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4.1891499999999997</v>
      </c>
      <c r="DA285" s="8">
        <v>45138</v>
      </c>
      <c r="DB285" s="5">
        <v>0.3</v>
      </c>
      <c r="DC285" s="8">
        <v>45138</v>
      </c>
      <c r="DD285" s="5">
        <v>4.4000000000000004</v>
      </c>
      <c r="DE285" s="8">
        <v>45138</v>
      </c>
      <c r="DF285" s="5">
        <v>0.6</v>
      </c>
      <c r="DG285" s="8">
        <v>45138</v>
      </c>
      <c r="DH285" s="5">
        <v>5.9</v>
      </c>
      <c r="DI285" s="8">
        <v>45138</v>
      </c>
      <c r="DJ285" s="5">
        <v>2.5</v>
      </c>
      <c r="DK285" s="8">
        <v>45138</v>
      </c>
      <c r="DL285" s="5">
        <v>4.4000000000000004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-3.9</v>
      </c>
      <c r="DW285" s="8">
        <v>45138</v>
      </c>
      <c r="DX285" s="5">
        <v>-10.5</v>
      </c>
      <c r="DY285" s="8">
        <v>45138</v>
      </c>
      <c r="DZ285" s="5">
        <v>105.9</v>
      </c>
      <c r="EA285" s="8">
        <v>45138</v>
      </c>
      <c r="EB285" s="5">
        <v>99.144400000000005</v>
      </c>
    </row>
    <row r="286" spans="1:132" x14ac:dyDescent="0.2">
      <c r="A286" s="8">
        <v>45169</v>
      </c>
      <c r="B286" s="5">
        <v>47.6</v>
      </c>
      <c r="C286" s="8">
        <v>45169</v>
      </c>
      <c r="D286" s="5">
        <v>46.4</v>
      </c>
      <c r="E286" s="8">
        <v>45169</v>
      </c>
      <c r="F286" s="5">
        <v>48.4</v>
      </c>
      <c r="G286" s="8">
        <v>45169</v>
      </c>
      <c r="H286" s="5">
        <v>54.1</v>
      </c>
      <c r="O286" s="8">
        <v>45169</v>
      </c>
      <c r="P286" s="5">
        <v>48.8</v>
      </c>
      <c r="Y286" s="8">
        <v>45169</v>
      </c>
      <c r="Z286" s="5">
        <v>7.7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210</v>
      </c>
      <c r="AM286" s="8">
        <v>45169</v>
      </c>
      <c r="AN286" s="5">
        <v>154997</v>
      </c>
      <c r="AQ286" s="8">
        <v>45169</v>
      </c>
      <c r="AR286" s="5">
        <v>3.8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0.3</v>
      </c>
      <c r="BE286" s="8">
        <v>45169</v>
      </c>
      <c r="BF286" s="5">
        <v>15.04</v>
      </c>
      <c r="BG286" s="8">
        <v>45169</v>
      </c>
      <c r="BH286" s="5">
        <v>15.294</v>
      </c>
      <c r="BI286" s="8">
        <v>45169</v>
      </c>
      <c r="BJ286" s="5">
        <v>3.1</v>
      </c>
      <c r="BK286" s="8">
        <v>45169</v>
      </c>
      <c r="BL286" s="5">
        <v>0.8</v>
      </c>
      <c r="BM286" s="8">
        <v>45169</v>
      </c>
      <c r="BN286" s="5">
        <v>-1.59</v>
      </c>
      <c r="BO286" s="8">
        <v>45169</v>
      </c>
      <c r="BP286" s="5">
        <v>-0.1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-0.49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0.93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3.7261899999999999</v>
      </c>
      <c r="DA286" s="8">
        <v>45169</v>
      </c>
      <c r="DB286" s="5">
        <v>0.5</v>
      </c>
      <c r="DC286" s="8">
        <v>45169</v>
      </c>
      <c r="DD286" s="5">
        <v>4.0999999999999996</v>
      </c>
      <c r="DE286" s="8">
        <v>45169</v>
      </c>
      <c r="DF286" s="5">
        <v>0.3</v>
      </c>
      <c r="DG286" s="8">
        <v>45169</v>
      </c>
      <c r="DH286" s="5">
        <v>5.4</v>
      </c>
      <c r="DI286" s="8">
        <v>45169</v>
      </c>
      <c r="DJ286" s="5">
        <v>2</v>
      </c>
      <c r="DK286" s="8">
        <v>45169</v>
      </c>
      <c r="DL286" s="5">
        <v>4.5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</v>
      </c>
      <c r="DW286" s="8">
        <v>45169</v>
      </c>
      <c r="DX286" s="5">
        <v>-10.7</v>
      </c>
      <c r="DY286" s="8">
        <v>45169</v>
      </c>
      <c r="DZ286" s="5">
        <v>105.5</v>
      </c>
      <c r="EA286" s="8">
        <v>45169</v>
      </c>
      <c r="EB286" s="5">
        <v>99.2256</v>
      </c>
    </row>
    <row r="287" spans="1:132" x14ac:dyDescent="0.2">
      <c r="A287" s="8">
        <v>45199</v>
      </c>
      <c r="B287" s="5">
        <v>48.6</v>
      </c>
      <c r="C287" s="8">
        <v>45199</v>
      </c>
      <c r="D287" s="5">
        <v>48.6</v>
      </c>
      <c r="E287" s="8">
        <v>45199</v>
      </c>
      <c r="F287" s="5">
        <v>43.8</v>
      </c>
      <c r="G287" s="8">
        <v>45199</v>
      </c>
      <c r="H287" s="5">
        <v>53.4</v>
      </c>
      <c r="O287" s="8">
        <v>45199</v>
      </c>
      <c r="P287" s="5">
        <v>44.9</v>
      </c>
      <c r="Y287" s="8">
        <v>45199</v>
      </c>
      <c r="Z287" s="5">
        <v>-13.4</v>
      </c>
      <c r="AA287" s="8">
        <v>45199</v>
      </c>
      <c r="AB287" s="5">
        <v>1</v>
      </c>
      <c r="AE287" s="8">
        <v>45199</v>
      </c>
      <c r="AF287" s="5">
        <v>67.900000000000006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246</v>
      </c>
      <c r="AM287" s="8">
        <v>45199</v>
      </c>
      <c r="AN287" s="5">
        <v>154959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1.6</v>
      </c>
      <c r="BE287" s="8">
        <v>45199</v>
      </c>
      <c r="BF287" s="5">
        <v>15.67</v>
      </c>
      <c r="BG287" s="8">
        <v>45199</v>
      </c>
      <c r="BH287" s="5">
        <v>15.771000000000001</v>
      </c>
      <c r="BI287" s="8">
        <v>45199</v>
      </c>
      <c r="BJ287" s="5">
        <v>4.2</v>
      </c>
      <c r="BK287" s="8">
        <v>45199</v>
      </c>
      <c r="BL287" s="5">
        <v>0.8</v>
      </c>
      <c r="BM287" s="8">
        <v>45199</v>
      </c>
      <c r="BN287" s="5">
        <v>0.74</v>
      </c>
      <c r="BO287" s="8">
        <v>45199</v>
      </c>
      <c r="BP287" s="5">
        <v>0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-1.24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1.73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3.5924900000000002</v>
      </c>
      <c r="DA287" s="8">
        <v>45199</v>
      </c>
      <c r="DB287" s="5">
        <v>0.4</v>
      </c>
      <c r="DC287" s="8">
        <v>45199</v>
      </c>
      <c r="DD287" s="5">
        <v>3.9</v>
      </c>
      <c r="DE287" s="8">
        <v>45199</v>
      </c>
      <c r="DF287" s="5">
        <v>0.7</v>
      </c>
      <c r="DG287" s="8">
        <v>45199</v>
      </c>
      <c r="DH287" s="5">
        <v>5.5</v>
      </c>
      <c r="DI287" s="8">
        <v>45199</v>
      </c>
      <c r="DJ287" s="5">
        <v>2.1</v>
      </c>
      <c r="DK287" s="8">
        <v>45199</v>
      </c>
      <c r="DL287" s="5">
        <v>3.9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-3.8</v>
      </c>
      <c r="DW287" s="8">
        <v>45199</v>
      </c>
      <c r="DX287" s="5">
        <v>-10.6</v>
      </c>
      <c r="DY287" s="8">
        <v>45199</v>
      </c>
      <c r="DZ287" s="5">
        <v>104.7</v>
      </c>
      <c r="EA287" s="8">
        <v>45199</v>
      </c>
      <c r="EB287" s="5">
        <v>99.283199999999994</v>
      </c>
    </row>
    <row r="288" spans="1:132" x14ac:dyDescent="0.2">
      <c r="A288" s="8">
        <v>45230</v>
      </c>
      <c r="B288" s="5">
        <v>46.9</v>
      </c>
      <c r="C288" s="8">
        <v>45230</v>
      </c>
      <c r="D288" s="5">
        <v>46.2</v>
      </c>
      <c r="E288" s="8">
        <v>45230</v>
      </c>
      <c r="F288" s="5">
        <v>45.1</v>
      </c>
      <c r="G288" s="8">
        <v>45230</v>
      </c>
      <c r="H288" s="5">
        <v>51.9</v>
      </c>
      <c r="O288" s="8">
        <v>45230</v>
      </c>
      <c r="P288" s="5">
        <v>45</v>
      </c>
      <c r="Y288" s="8">
        <v>45230</v>
      </c>
      <c r="Z288" s="5">
        <v>-12.1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165</v>
      </c>
      <c r="AM288" s="8">
        <v>45230</v>
      </c>
      <c r="AN288" s="5">
        <v>155042</v>
      </c>
      <c r="AQ288" s="8">
        <v>45230</v>
      </c>
      <c r="AR288" s="5">
        <v>3.8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-0.1</v>
      </c>
      <c r="BE288" s="8">
        <v>45230</v>
      </c>
      <c r="BF288" s="5">
        <v>15.5</v>
      </c>
      <c r="BG288" s="8">
        <v>45230</v>
      </c>
      <c r="BH288" s="5">
        <v>15.468999999999999</v>
      </c>
      <c r="BI288" s="8">
        <v>45230</v>
      </c>
      <c r="BJ288" s="5">
        <v>2.7</v>
      </c>
      <c r="BK288" s="8">
        <v>45230</v>
      </c>
      <c r="BL288" s="5">
        <v>-0.2</v>
      </c>
      <c r="BM288" s="8">
        <v>45230</v>
      </c>
      <c r="BN288" s="5">
        <v>-0.25</v>
      </c>
      <c r="BO288" s="8">
        <v>45230</v>
      </c>
      <c r="BP288" s="5">
        <v>-0.3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-3.27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0.24</v>
      </c>
      <c r="CM288" s="8">
        <v>45230</v>
      </c>
      <c r="CN288" s="5">
        <v>0.1</v>
      </c>
      <c r="CO288" s="8">
        <v>45230</v>
      </c>
      <c r="CP288" s="5">
        <v>0.2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3.38367</v>
      </c>
      <c r="DA288" s="8">
        <v>45230</v>
      </c>
      <c r="DB288" s="5">
        <v>0.1</v>
      </c>
      <c r="DC288" s="8">
        <v>45230</v>
      </c>
      <c r="DD288" s="5">
        <v>3.7</v>
      </c>
      <c r="DE288" s="8">
        <v>45230</v>
      </c>
      <c r="DF288" s="5">
        <v>0.2</v>
      </c>
      <c r="DG288" s="8">
        <v>45230</v>
      </c>
      <c r="DH288" s="5">
        <v>5.0999999999999996</v>
      </c>
      <c r="DI288" s="8">
        <v>45230</v>
      </c>
      <c r="DJ288" s="5">
        <v>2.1</v>
      </c>
      <c r="DK288" s="8">
        <v>45230</v>
      </c>
      <c r="DL288" s="5">
        <v>3.8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-3.6</v>
      </c>
      <c r="DW288" s="8">
        <v>45230</v>
      </c>
      <c r="DX288" s="5">
        <v>-10.3</v>
      </c>
      <c r="DY288" s="8">
        <v>45230</v>
      </c>
      <c r="DZ288" s="5">
        <v>103.8</v>
      </c>
      <c r="EA288" s="8">
        <v>45230</v>
      </c>
      <c r="EB288" s="5">
        <v>99.334900000000005</v>
      </c>
    </row>
    <row r="289" spans="1:132" x14ac:dyDescent="0.2">
      <c r="A289" s="8">
        <v>45260</v>
      </c>
      <c r="B289" s="5">
        <v>46.6</v>
      </c>
      <c r="C289" s="8">
        <v>45260</v>
      </c>
      <c r="D289" s="5">
        <v>47.8</v>
      </c>
      <c r="E289" s="8">
        <v>45260</v>
      </c>
      <c r="F289" s="5">
        <v>49.9</v>
      </c>
      <c r="G289" s="8">
        <v>45260</v>
      </c>
      <c r="H289" s="5">
        <v>52.5</v>
      </c>
      <c r="O289" s="8">
        <v>45260</v>
      </c>
      <c r="P289" s="5">
        <v>55.6</v>
      </c>
      <c r="Y289" s="8">
        <v>45260</v>
      </c>
      <c r="Z289" s="5">
        <v>-8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182</v>
      </c>
      <c r="AM289" s="8">
        <v>45260</v>
      </c>
      <c r="AN289" s="5">
        <v>155459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0.9</v>
      </c>
      <c r="BE289" s="8">
        <v>45260</v>
      </c>
      <c r="BF289" s="5">
        <v>15.32</v>
      </c>
      <c r="BG289" s="8">
        <v>45260</v>
      </c>
      <c r="BH289" s="5">
        <v>15.537000000000001</v>
      </c>
      <c r="BI289" s="8">
        <v>45260</v>
      </c>
      <c r="BJ289" s="5">
        <v>4</v>
      </c>
      <c r="BK289" s="8">
        <v>45260</v>
      </c>
      <c r="BL289" s="5">
        <v>0.1</v>
      </c>
      <c r="BM289" s="8">
        <v>45260</v>
      </c>
      <c r="BN289" s="5">
        <v>0.24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1.56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1.6</v>
      </c>
      <c r="CM289" s="8">
        <v>45260</v>
      </c>
      <c r="CN289" s="5">
        <v>0.2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3.1825299999999999</v>
      </c>
      <c r="DA289" s="8">
        <v>45260</v>
      </c>
      <c r="DB289" s="5">
        <v>0.2</v>
      </c>
      <c r="DC289" s="8">
        <v>45260</v>
      </c>
      <c r="DD289" s="5">
        <v>3.9</v>
      </c>
      <c r="DE289" s="8">
        <v>45260</v>
      </c>
      <c r="DF289" s="5">
        <v>0.4</v>
      </c>
      <c r="DG289" s="8">
        <v>45260</v>
      </c>
      <c r="DH289" s="5">
        <v>5.6</v>
      </c>
      <c r="DI289" s="8">
        <v>45260</v>
      </c>
      <c r="DJ289" s="5">
        <v>2.9</v>
      </c>
      <c r="DK289" s="8">
        <v>45260</v>
      </c>
      <c r="DL289" s="5">
        <v>3.7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-3.3</v>
      </c>
      <c r="DW289" s="8">
        <v>45260</v>
      </c>
      <c r="DX289" s="5">
        <v>-9.8000000000000007</v>
      </c>
      <c r="DY289" s="8">
        <v>45260</v>
      </c>
      <c r="DZ289" s="5">
        <v>103.3</v>
      </c>
      <c r="EA289" s="8">
        <v>45260</v>
      </c>
      <c r="EB289" s="5">
        <v>99.415199999999999</v>
      </c>
    </row>
    <row r="290" spans="1:132" x14ac:dyDescent="0.2">
      <c r="A290" s="8">
        <v>45291</v>
      </c>
      <c r="B290" s="5">
        <v>47.1</v>
      </c>
      <c r="C290" s="8">
        <v>45291</v>
      </c>
      <c r="D290" s="5">
        <v>47</v>
      </c>
      <c r="E290" s="8">
        <v>45291</v>
      </c>
      <c r="F290" s="5">
        <v>45.2</v>
      </c>
      <c r="G290" s="8">
        <v>45291</v>
      </c>
      <c r="H290" s="5">
        <v>50.5</v>
      </c>
      <c r="O290" s="8">
        <v>45291</v>
      </c>
      <c r="P290" s="5">
        <v>47.2</v>
      </c>
      <c r="Y290" s="8">
        <v>45291</v>
      </c>
      <c r="Z290" s="5">
        <v>-12.8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290</v>
      </c>
      <c r="AM290" s="8">
        <v>45291</v>
      </c>
      <c r="AN290" s="5">
        <v>154706</v>
      </c>
      <c r="AQ290" s="8">
        <v>45291</v>
      </c>
      <c r="AR290" s="5">
        <v>3.7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2</v>
      </c>
      <c r="BE290" s="8">
        <v>45291</v>
      </c>
      <c r="BF290" s="5">
        <v>15.83</v>
      </c>
      <c r="BG290" s="8">
        <v>45291</v>
      </c>
      <c r="BH290" s="5">
        <v>16.117000000000001</v>
      </c>
      <c r="BI290" s="8">
        <v>45291</v>
      </c>
      <c r="BJ290" s="5">
        <v>5.5</v>
      </c>
      <c r="BK290" s="8">
        <v>45291</v>
      </c>
      <c r="BL290" s="5">
        <v>0.4</v>
      </c>
      <c r="BM290" s="8">
        <v>45291</v>
      </c>
      <c r="BN290" s="5">
        <v>1.1299999999999999</v>
      </c>
      <c r="BO290" s="8">
        <v>45291</v>
      </c>
      <c r="BP290" s="5">
        <v>0.5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-0.77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1.62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2.9409299999999998</v>
      </c>
      <c r="DA290" s="8">
        <v>45291</v>
      </c>
      <c r="DB290" s="5">
        <v>0.3</v>
      </c>
      <c r="DC290" s="8">
        <v>45291</v>
      </c>
      <c r="DD290" s="5">
        <v>3.8</v>
      </c>
      <c r="DE290" s="8">
        <v>45291</v>
      </c>
      <c r="DF290" s="5">
        <v>0.6</v>
      </c>
      <c r="DG290" s="8">
        <v>45291</v>
      </c>
      <c r="DH290" s="5">
        <v>6</v>
      </c>
      <c r="DI290" s="8">
        <v>45291</v>
      </c>
      <c r="DJ290" s="5">
        <v>3.3</v>
      </c>
      <c r="DK290" s="8">
        <v>45291</v>
      </c>
      <c r="DL290" s="5">
        <v>3.6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-2.6</v>
      </c>
      <c r="DW290" s="8">
        <v>45291</v>
      </c>
      <c r="DX290" s="5">
        <v>-8.9</v>
      </c>
      <c r="DY290" s="8">
        <v>45291</v>
      </c>
      <c r="DZ290" s="5">
        <v>103.1</v>
      </c>
      <c r="EA290" s="8">
        <v>45291</v>
      </c>
      <c r="EB290" s="5">
        <v>99.536199999999994</v>
      </c>
    </row>
    <row r="291" spans="1:132" x14ac:dyDescent="0.2">
      <c r="A291" s="8">
        <v>45322</v>
      </c>
      <c r="B291" s="5">
        <v>49.1</v>
      </c>
      <c r="C291" s="8">
        <v>45322</v>
      </c>
      <c r="D291" s="5">
        <v>52.5</v>
      </c>
      <c r="E291" s="8">
        <v>45322</v>
      </c>
      <c r="F291" s="5">
        <v>52.9</v>
      </c>
      <c r="G291" s="8">
        <v>45322</v>
      </c>
      <c r="H291" s="5">
        <v>53.4</v>
      </c>
      <c r="O291" s="8">
        <v>45322</v>
      </c>
      <c r="P291" s="5">
        <v>46</v>
      </c>
      <c r="Y291" s="8">
        <v>45322</v>
      </c>
      <c r="Z291" s="5">
        <v>-10.6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256</v>
      </c>
      <c r="AM291" s="8">
        <v>45322</v>
      </c>
      <c r="AN291" s="5">
        <v>154256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-1.2</v>
      </c>
      <c r="BE291" s="8">
        <v>45322</v>
      </c>
      <c r="BF291" s="5">
        <v>15</v>
      </c>
      <c r="BG291" s="8">
        <v>45322</v>
      </c>
      <c r="BH291" s="5">
        <v>14.898999999999999</v>
      </c>
      <c r="BI291" s="8">
        <v>45322</v>
      </c>
      <c r="BJ291" s="5">
        <v>0.3</v>
      </c>
      <c r="BK291" s="8">
        <v>45322</v>
      </c>
      <c r="BL291" s="5">
        <v>-1.1000000000000001</v>
      </c>
      <c r="BM291" s="8">
        <v>45322</v>
      </c>
      <c r="BN291" s="5">
        <v>-1.66</v>
      </c>
      <c r="BO291" s="8">
        <v>45322</v>
      </c>
      <c r="BP291" s="5">
        <v>-0.2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3.09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-0.7</v>
      </c>
      <c r="CC291" s="8">
        <v>45322</v>
      </c>
      <c r="CD291" s="5">
        <v>-66.399000000000001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-0.57999999999999996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2.93885</v>
      </c>
      <c r="DA291" s="8">
        <v>45322</v>
      </c>
      <c r="DB291" s="5">
        <v>1.1000000000000001</v>
      </c>
      <c r="DC291" s="8">
        <v>45322</v>
      </c>
      <c r="DD291" s="5">
        <v>1.9</v>
      </c>
      <c r="DE291" s="8">
        <v>45322</v>
      </c>
      <c r="DF291" s="5">
        <v>0.1</v>
      </c>
      <c r="DG291" s="8">
        <v>45322</v>
      </c>
      <c r="DH291" s="5">
        <v>4.4000000000000004</v>
      </c>
      <c r="DI291" s="8">
        <v>45322</v>
      </c>
      <c r="DJ291" s="5">
        <v>1.9</v>
      </c>
      <c r="DK291" s="8">
        <v>45322</v>
      </c>
      <c r="DL291" s="5">
        <v>4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-2.2000000000000002</v>
      </c>
      <c r="DW291" s="8">
        <v>45322</v>
      </c>
      <c r="DX291" s="5">
        <v>-8.1</v>
      </c>
      <c r="DY291" s="8">
        <v>45322</v>
      </c>
      <c r="DZ291" s="5">
        <v>102.6</v>
      </c>
      <c r="EA291" s="8">
        <v>45322</v>
      </c>
      <c r="EB291" s="5">
        <v>99.691999999999993</v>
      </c>
    </row>
    <row r="292" spans="1:132" x14ac:dyDescent="0.2">
      <c r="A292" s="8">
        <v>45351</v>
      </c>
      <c r="B292" s="5">
        <v>47.8</v>
      </c>
      <c r="C292" s="8">
        <v>45351</v>
      </c>
      <c r="D292" s="5">
        <v>49.2</v>
      </c>
      <c r="E292" s="8">
        <v>45351</v>
      </c>
      <c r="F292" s="5">
        <v>52.5</v>
      </c>
      <c r="G292" s="8">
        <v>45351</v>
      </c>
      <c r="H292" s="5">
        <v>52.6</v>
      </c>
      <c r="O292" s="8">
        <v>45351</v>
      </c>
      <c r="P292" s="5">
        <v>44</v>
      </c>
      <c r="Y292" s="8">
        <v>45351</v>
      </c>
      <c r="Z292" s="5">
        <v>5.2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236</v>
      </c>
      <c r="AM292" s="8">
        <v>45351</v>
      </c>
      <c r="AN292" s="5">
        <v>153985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15.587</v>
      </c>
      <c r="BI292" s="8">
        <v>45351</v>
      </c>
      <c r="BJ292" s="5">
        <v>2.1</v>
      </c>
      <c r="BK292" s="8">
        <v>45351</v>
      </c>
      <c r="BL292" s="5">
        <v>0.7</v>
      </c>
      <c r="BM292" s="8">
        <v>45351</v>
      </c>
      <c r="BN292" s="5">
        <v>0.49</v>
      </c>
      <c r="BO292" s="8">
        <v>45351</v>
      </c>
      <c r="BP292" s="5">
        <v>0.2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9.5</v>
      </c>
      <c r="BW292" s="8">
        <v>45351</v>
      </c>
      <c r="BX292" s="5">
        <v>643</v>
      </c>
      <c r="BY292" s="8">
        <v>45351</v>
      </c>
      <c r="BZ292" s="5">
        <v>5</v>
      </c>
      <c r="CA292" s="8">
        <v>45351</v>
      </c>
      <c r="CB292" s="5">
        <v>3.4</v>
      </c>
      <c r="CC292" s="8">
        <v>45351</v>
      </c>
      <c r="CD292" s="5">
        <v>-68.87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1.53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2.8341599999999998</v>
      </c>
      <c r="DA292" s="8">
        <v>45351</v>
      </c>
      <c r="DB292" s="5">
        <v>0.3</v>
      </c>
      <c r="DC292" s="8">
        <v>45351</v>
      </c>
      <c r="DD292" s="5">
        <v>1.4</v>
      </c>
      <c r="DE292" s="8">
        <v>45351</v>
      </c>
      <c r="DF292" s="5">
        <v>0.6</v>
      </c>
      <c r="DG292" s="8">
        <v>45351</v>
      </c>
      <c r="DH292" s="5">
        <v>4.5999999999999996</v>
      </c>
      <c r="DI292" s="8">
        <v>45351</v>
      </c>
      <c r="DJ292" s="5">
        <v>2</v>
      </c>
      <c r="DK292" s="8">
        <v>45351</v>
      </c>
      <c r="DL292" s="5">
        <v>3.7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-1.9</v>
      </c>
      <c r="DW292" s="8">
        <v>45351</v>
      </c>
      <c r="DX292" s="5">
        <v>-7.4</v>
      </c>
      <c r="DY292" s="8">
        <v>45351</v>
      </c>
      <c r="DZ292" s="5">
        <v>102.6</v>
      </c>
      <c r="EA292" s="8">
        <v>45351</v>
      </c>
      <c r="EB292" s="5">
        <v>99.852599999999995</v>
      </c>
    </row>
    <row r="293" spans="1:132" x14ac:dyDescent="0.2">
      <c r="A293" s="8">
        <v>45382</v>
      </c>
      <c r="B293" s="5">
        <v>50.3</v>
      </c>
      <c r="C293" s="8">
        <v>45382</v>
      </c>
      <c r="D293" s="5">
        <v>51.4</v>
      </c>
      <c r="E293" s="8">
        <v>45382</v>
      </c>
      <c r="F293" s="5">
        <v>55.8</v>
      </c>
      <c r="G293" s="8">
        <v>45382</v>
      </c>
      <c r="H293" s="5">
        <v>51.4</v>
      </c>
      <c r="O293" s="8">
        <v>45382</v>
      </c>
      <c r="P293" s="5">
        <v>41.4</v>
      </c>
      <c r="Y293" s="8">
        <v>45382</v>
      </c>
      <c r="Z293" s="5">
        <v>3.2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310</v>
      </c>
      <c r="AM293" s="8">
        <v>45382</v>
      </c>
      <c r="AN293" s="5">
        <v>154337</v>
      </c>
      <c r="AQ293" s="8">
        <v>45382</v>
      </c>
      <c r="AR293" s="5">
        <v>3.8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2.1</v>
      </c>
      <c r="BE293" s="8">
        <v>45382</v>
      </c>
      <c r="BF293" s="5">
        <v>15.49</v>
      </c>
      <c r="BG293" s="8">
        <v>45382</v>
      </c>
      <c r="BH293" s="5">
        <v>15.478</v>
      </c>
      <c r="BI293" s="8">
        <v>45382</v>
      </c>
      <c r="BJ293" s="5">
        <v>3.6</v>
      </c>
      <c r="BK293" s="8">
        <v>45382</v>
      </c>
      <c r="BL293" s="5">
        <v>0.5</v>
      </c>
      <c r="BM293" s="8">
        <v>45382</v>
      </c>
      <c r="BN293" s="5">
        <v>1.42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-3.65</v>
      </c>
      <c r="BW293" s="8">
        <v>45382</v>
      </c>
      <c r="BX293" s="5">
        <v>683</v>
      </c>
      <c r="BY293" s="8">
        <v>45382</v>
      </c>
      <c r="BZ293" s="5">
        <v>1.5</v>
      </c>
      <c r="CA293" s="8">
        <v>45382</v>
      </c>
      <c r="CB293" s="5">
        <v>3.6</v>
      </c>
      <c r="CC293" s="8">
        <v>45382</v>
      </c>
      <c r="CD293" s="5">
        <v>-67.971999999999994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0.77</v>
      </c>
      <c r="CM293" s="8">
        <v>45382</v>
      </c>
      <c r="CN293" s="5">
        <v>0.4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2.83229</v>
      </c>
      <c r="DA293" s="8">
        <v>45382</v>
      </c>
      <c r="DB293" s="5">
        <v>0.5</v>
      </c>
      <c r="DC293" s="8">
        <v>45382</v>
      </c>
      <c r="DD293" s="5">
        <v>1.2</v>
      </c>
      <c r="DE293" s="8">
        <v>45382</v>
      </c>
      <c r="DF293" s="5">
        <v>0.7</v>
      </c>
      <c r="DG293" s="8">
        <v>45382</v>
      </c>
      <c r="DH293" s="5">
        <v>5.4</v>
      </c>
      <c r="DI293" s="8">
        <v>45382</v>
      </c>
      <c r="DJ293" s="5">
        <v>2.6</v>
      </c>
      <c r="DK293" s="8">
        <v>45382</v>
      </c>
      <c r="DL293" s="5">
        <v>3.5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-0.3</v>
      </c>
      <c r="DW293" s="8">
        <v>45382</v>
      </c>
      <c r="DX293" s="5">
        <v>-5.2</v>
      </c>
      <c r="DY293" s="8">
        <v>45382</v>
      </c>
      <c r="DZ293" s="5">
        <v>102.4</v>
      </c>
      <c r="EA293" s="8">
        <v>45382</v>
      </c>
      <c r="EB293" s="5">
        <v>99.983599999999996</v>
      </c>
    </row>
    <row r="294" spans="1:132" x14ac:dyDescent="0.2">
      <c r="A294" s="8">
        <v>45412</v>
      </c>
      <c r="B294" s="5">
        <v>49.2</v>
      </c>
      <c r="C294" s="8">
        <v>45412</v>
      </c>
      <c r="D294" s="5">
        <v>49.1</v>
      </c>
      <c r="E294" s="8">
        <v>45412</v>
      </c>
      <c r="F294" s="5">
        <v>60.9</v>
      </c>
      <c r="G294" s="8">
        <v>45412</v>
      </c>
      <c r="H294" s="5">
        <v>49.4</v>
      </c>
      <c r="O294" s="8">
        <v>45412</v>
      </c>
      <c r="P294" s="5">
        <v>37.9</v>
      </c>
      <c r="Y294" s="8">
        <v>45412</v>
      </c>
      <c r="Z294" s="5">
        <v>15.5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108</v>
      </c>
      <c r="AM294" s="8">
        <v>45412</v>
      </c>
      <c r="AN294" s="5">
        <v>154900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-0.6</v>
      </c>
      <c r="AY294" s="8">
        <v>45412</v>
      </c>
      <c r="AZ294" s="5">
        <v>-7.0000000000000007E-2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15.827999999999999</v>
      </c>
      <c r="BI294" s="8">
        <v>45412</v>
      </c>
      <c r="BJ294" s="5">
        <v>2.8</v>
      </c>
      <c r="BK294" s="8">
        <v>45412</v>
      </c>
      <c r="BL294" s="5">
        <v>-0.2</v>
      </c>
      <c r="BM294" s="8">
        <v>45412</v>
      </c>
      <c r="BN294" s="5">
        <v>1.46</v>
      </c>
      <c r="BO294" s="8">
        <v>45412</v>
      </c>
      <c r="BP294" s="5">
        <v>0.2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-1.9</v>
      </c>
      <c r="BW294" s="8">
        <v>45412</v>
      </c>
      <c r="BX294" s="5">
        <v>736</v>
      </c>
      <c r="BY294" s="8">
        <v>45412</v>
      </c>
      <c r="BZ294" s="5">
        <v>4.5</v>
      </c>
      <c r="CA294" s="8">
        <v>45412</v>
      </c>
      <c r="CB294" s="5">
        <v>4.2</v>
      </c>
      <c r="CC294" s="8">
        <v>45412</v>
      </c>
      <c r="CD294" s="5">
        <v>-74.902000000000001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0.68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2.77895</v>
      </c>
      <c r="DA294" s="8">
        <v>45412</v>
      </c>
      <c r="DB294" s="5">
        <v>0.2</v>
      </c>
      <c r="DC294" s="8">
        <v>45412</v>
      </c>
      <c r="DD294" s="5">
        <v>0.9</v>
      </c>
      <c r="DE294" s="8">
        <v>45412</v>
      </c>
      <c r="DF294" s="5">
        <v>0.2</v>
      </c>
      <c r="DG294" s="8">
        <v>45412</v>
      </c>
      <c r="DH294" s="5">
        <v>5.0999999999999996</v>
      </c>
      <c r="DI294" s="8">
        <v>45412</v>
      </c>
      <c r="DJ294" s="5">
        <v>2.4</v>
      </c>
      <c r="DK294" s="8">
        <v>45412</v>
      </c>
      <c r="DL294" s="5">
        <v>3.5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0.6</v>
      </c>
      <c r="DW294" s="8">
        <v>45412</v>
      </c>
      <c r="DX294" s="5">
        <v>-3.6</v>
      </c>
      <c r="DY294" s="8">
        <v>45412</v>
      </c>
      <c r="DZ294" s="5">
        <v>101.7</v>
      </c>
      <c r="EA294" s="8">
        <v>45412</v>
      </c>
      <c r="EB294" s="5">
        <v>100.05</v>
      </c>
    </row>
    <row r="295" spans="1:132" x14ac:dyDescent="0.2">
      <c r="A295" s="8">
        <v>45443</v>
      </c>
      <c r="B295" s="5">
        <v>48.7</v>
      </c>
      <c r="C295" s="8">
        <v>45443</v>
      </c>
      <c r="D295" s="5">
        <v>45.4</v>
      </c>
      <c r="E295" s="8">
        <v>45443</v>
      </c>
      <c r="F295" s="5">
        <v>57</v>
      </c>
      <c r="G295" s="8">
        <v>45443</v>
      </c>
      <c r="H295" s="5">
        <v>53.8</v>
      </c>
      <c r="O295" s="8">
        <v>45443</v>
      </c>
      <c r="P295" s="5">
        <v>35.4</v>
      </c>
      <c r="Y295" s="8">
        <v>45443</v>
      </c>
      <c r="Z295" s="5">
        <v>4.5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216</v>
      </c>
      <c r="AM295" s="8">
        <v>45443</v>
      </c>
      <c r="AN295" s="5">
        <v>154444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0.8</v>
      </c>
      <c r="AY295" s="8">
        <v>45443</v>
      </c>
      <c r="AZ295" s="5">
        <v>0.75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15.987</v>
      </c>
      <c r="BI295" s="8">
        <v>45443</v>
      </c>
      <c r="BJ295" s="5">
        <v>2.6</v>
      </c>
      <c r="BK295" s="8">
        <v>45443</v>
      </c>
      <c r="BL295" s="5">
        <v>0.2</v>
      </c>
      <c r="BM295" s="8">
        <v>45443</v>
      </c>
      <c r="BN295" s="5">
        <v>1.74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-0.72</v>
      </c>
      <c r="BW295" s="8">
        <v>45443</v>
      </c>
      <c r="BX295" s="5">
        <v>666</v>
      </c>
      <c r="BY295" s="8">
        <v>45443</v>
      </c>
      <c r="BZ295" s="5">
        <v>4</v>
      </c>
      <c r="CA295" s="8">
        <v>45443</v>
      </c>
      <c r="CB295" s="5">
        <v>6</v>
      </c>
      <c r="CC295" s="8">
        <v>45443</v>
      </c>
      <c r="CD295" s="5">
        <v>-75.305999999999997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0.75</v>
      </c>
      <c r="CM295" s="8">
        <v>45443</v>
      </c>
      <c r="CN295" s="5">
        <v>0</v>
      </c>
      <c r="CO295" s="8">
        <v>45443</v>
      </c>
      <c r="CP295" s="5">
        <v>0.2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2.5877400000000002</v>
      </c>
      <c r="DA295" s="8">
        <v>45443</v>
      </c>
      <c r="DB295" s="5">
        <v>0.4</v>
      </c>
      <c r="DC295" s="8">
        <v>45443</v>
      </c>
      <c r="DD295" s="5">
        <v>0.9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3.3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0.5</v>
      </c>
      <c r="DW295" s="8">
        <v>45443</v>
      </c>
      <c r="DX295" s="5">
        <v>-3.1</v>
      </c>
      <c r="DY295" s="8">
        <v>45443</v>
      </c>
      <c r="DZ295" s="5">
        <v>101.2</v>
      </c>
      <c r="EA295" s="8">
        <v>45443</v>
      </c>
      <c r="EB295" s="5">
        <v>100.054</v>
      </c>
    </row>
    <row r="296" spans="1:132" x14ac:dyDescent="0.2">
      <c r="A296" s="8">
        <v>45473</v>
      </c>
      <c r="B296" s="5">
        <v>48.5</v>
      </c>
      <c r="C296" s="8">
        <v>45473</v>
      </c>
      <c r="D296" s="5">
        <v>49.3</v>
      </c>
      <c r="E296" s="8">
        <v>45473</v>
      </c>
      <c r="F296" s="5">
        <v>52.1</v>
      </c>
      <c r="G296" s="8">
        <v>45473</v>
      </c>
      <c r="H296" s="5">
        <v>48.8</v>
      </c>
      <c r="O296" s="8">
        <v>45473</v>
      </c>
      <c r="P296" s="5">
        <v>47.4</v>
      </c>
      <c r="Y296" s="8">
        <v>45473</v>
      </c>
      <c r="Z296" s="5">
        <v>1.3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118</v>
      </c>
      <c r="AM296" s="8">
        <v>45473</v>
      </c>
      <c r="AN296" s="5">
        <v>154766</v>
      </c>
      <c r="AQ296" s="8">
        <v>45473</v>
      </c>
      <c r="AR296" s="5">
        <v>4.0999999999999996</v>
      </c>
      <c r="AU296" s="8">
        <v>45473</v>
      </c>
      <c r="AV296" s="5">
        <v>0</v>
      </c>
      <c r="AW296" s="8">
        <v>45473</v>
      </c>
      <c r="AX296" s="5">
        <v>-0.2</v>
      </c>
      <c r="AY296" s="8">
        <v>45473</v>
      </c>
      <c r="AZ296" s="5">
        <v>0.06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15.18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2.72</v>
      </c>
      <c r="BO296" s="8">
        <v>45473</v>
      </c>
      <c r="BP296" s="5">
        <v>0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-5.1100000000000003</v>
      </c>
      <c r="BW296" s="8">
        <v>45473</v>
      </c>
      <c r="BX296" s="5">
        <v>668</v>
      </c>
      <c r="BY296" s="8">
        <v>45473</v>
      </c>
      <c r="BZ296" s="5">
        <v>5.7</v>
      </c>
      <c r="CA296" s="8">
        <v>45473</v>
      </c>
      <c r="CB296" s="5">
        <v>7.1</v>
      </c>
      <c r="CC296" s="8">
        <v>45473</v>
      </c>
      <c r="CD296" s="5">
        <v>-73.016000000000005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0.69</v>
      </c>
      <c r="CM296" s="8">
        <v>45473</v>
      </c>
      <c r="CN296" s="5">
        <v>-0.1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2.5782600000000002</v>
      </c>
      <c r="DA296" s="8">
        <v>45473</v>
      </c>
      <c r="DB296" s="5">
        <v>0.2</v>
      </c>
      <c r="DC296" s="8">
        <v>45473</v>
      </c>
      <c r="DD296" s="5">
        <v>1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2.8</v>
      </c>
      <c r="DK296" s="8">
        <v>45473</v>
      </c>
      <c r="DL296" s="5">
        <v>3.1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</v>
      </c>
      <c r="DW296" s="8">
        <v>45473</v>
      </c>
      <c r="DX296" s="5">
        <v>-2.2999999999999998</v>
      </c>
      <c r="DY296" s="8">
        <v>45473</v>
      </c>
      <c r="DZ296" s="5">
        <v>101</v>
      </c>
      <c r="EA296" s="8">
        <v>45473</v>
      </c>
      <c r="EB296" s="5">
        <v>100.02249999999999</v>
      </c>
    </row>
    <row r="297" spans="1:132" x14ac:dyDescent="0.2">
      <c r="A297" s="8">
        <v>45504</v>
      </c>
      <c r="B297" s="5">
        <v>46.8</v>
      </c>
      <c r="C297" s="8">
        <v>45504</v>
      </c>
      <c r="D297" s="5">
        <v>47.4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45.3</v>
      </c>
      <c r="Y297" s="8">
        <v>45504</v>
      </c>
      <c r="Z297" s="5">
        <v>13.9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89</v>
      </c>
      <c r="AM297" s="8">
        <v>45504</v>
      </c>
      <c r="AN297" s="5">
        <v>154747</v>
      </c>
      <c r="AQ297" s="8">
        <v>45504</v>
      </c>
      <c r="AR297" s="5">
        <v>4.3</v>
      </c>
      <c r="AU297" s="8">
        <v>45504</v>
      </c>
      <c r="AV297" s="5">
        <v>-0.3</v>
      </c>
      <c r="AW297" s="8">
        <v>45504</v>
      </c>
      <c r="AX297" s="5">
        <v>-0.7</v>
      </c>
      <c r="AY297" s="8">
        <v>45504</v>
      </c>
      <c r="AZ297" s="5">
        <v>-0.94</v>
      </c>
      <c r="BA297" s="8">
        <v>45504</v>
      </c>
      <c r="BB297" s="5">
        <v>6900</v>
      </c>
      <c r="BC297" s="8">
        <v>45504</v>
      </c>
      <c r="BD297" s="5">
        <v>2.9</v>
      </c>
      <c r="BE297" s="8">
        <v>45504</v>
      </c>
      <c r="BF297" s="5">
        <v>15.82</v>
      </c>
      <c r="BG297" s="8">
        <v>45504</v>
      </c>
      <c r="BH297" s="5">
        <v>15.843999999999999</v>
      </c>
      <c r="BI297" s="8">
        <v>45504</v>
      </c>
      <c r="BJ297" s="5">
        <v>2.9</v>
      </c>
      <c r="BK297" s="8">
        <v>45504</v>
      </c>
      <c r="BL297" s="5">
        <v>1.1000000000000001</v>
      </c>
      <c r="BM297" s="8">
        <v>45504</v>
      </c>
      <c r="BN297" s="5">
        <v>2.89</v>
      </c>
      <c r="BO297" s="8">
        <v>45504</v>
      </c>
      <c r="BP297" s="5">
        <v>0.2</v>
      </c>
      <c r="BQ297" s="8">
        <v>45504</v>
      </c>
      <c r="BR297" s="5">
        <v>1237</v>
      </c>
      <c r="BS297" s="8">
        <v>45504</v>
      </c>
      <c r="BT297" s="5">
        <v>1406</v>
      </c>
      <c r="BU297" s="8">
        <v>45504</v>
      </c>
      <c r="BV297" s="5">
        <v>1.54</v>
      </c>
      <c r="BW297" s="8">
        <v>45504</v>
      </c>
      <c r="BX297" s="5">
        <v>739</v>
      </c>
      <c r="BY297" s="8">
        <v>45504</v>
      </c>
      <c r="BZ297" s="5">
        <v>5</v>
      </c>
      <c r="CA297" s="8">
        <v>45504</v>
      </c>
      <c r="CB297" s="5">
        <v>8.4</v>
      </c>
      <c r="CC297" s="8">
        <v>45504</v>
      </c>
      <c r="CD297" s="5">
        <v>-78.790999999999997</v>
      </c>
      <c r="CG297" s="8">
        <v>45504</v>
      </c>
      <c r="CH297" s="5">
        <v>5</v>
      </c>
      <c r="CI297" s="8">
        <v>45504</v>
      </c>
      <c r="CJ297" s="5">
        <v>9.8000000000000007</v>
      </c>
      <c r="CK297" s="8">
        <v>45474</v>
      </c>
      <c r="CL297" s="5">
        <v>0.57999999999999996</v>
      </c>
      <c r="CM297" s="8">
        <v>45504</v>
      </c>
      <c r="CN297" s="5">
        <v>0.2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2.6204200000000002</v>
      </c>
      <c r="DA297" s="8">
        <v>45504</v>
      </c>
      <c r="DB297" s="5">
        <v>0.3</v>
      </c>
      <c r="DC297" s="8">
        <v>45504</v>
      </c>
      <c r="DD297" s="5">
        <v>1.1000000000000001</v>
      </c>
      <c r="DE297" s="8">
        <v>45504</v>
      </c>
      <c r="DF297" s="5">
        <v>0.5</v>
      </c>
      <c r="DG297" s="8">
        <v>45504</v>
      </c>
      <c r="DH297" s="5">
        <v>5.3</v>
      </c>
      <c r="DI297" s="8">
        <v>45504</v>
      </c>
      <c r="DJ297" s="5">
        <v>2.7</v>
      </c>
      <c r="DK297" s="8">
        <v>45504</v>
      </c>
      <c r="DL297" s="5">
        <v>2.9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1.3</v>
      </c>
      <c r="DW297" s="8">
        <v>45504</v>
      </c>
      <c r="DX297" s="5">
        <v>-1.8</v>
      </c>
      <c r="DY297" s="8">
        <v>45504</v>
      </c>
      <c r="DZ297" s="5">
        <v>100.4</v>
      </c>
      <c r="EA297" s="8">
        <v>45504</v>
      </c>
      <c r="EB297" s="5">
        <v>99.991200000000006</v>
      </c>
    </row>
    <row r="298" spans="1:132" x14ac:dyDescent="0.2">
      <c r="A298" s="8">
        <v>45535</v>
      </c>
      <c r="B298" s="5">
        <v>47.2</v>
      </c>
      <c r="C298" s="8">
        <v>45535</v>
      </c>
      <c r="D298" s="5">
        <v>44.6</v>
      </c>
      <c r="E298" s="8">
        <v>45535</v>
      </c>
      <c r="F298" s="5">
        <v>54</v>
      </c>
      <c r="G298" s="8">
        <v>45535</v>
      </c>
      <c r="H298" s="5">
        <v>51.5</v>
      </c>
      <c r="O298" s="8">
        <v>45535</v>
      </c>
      <c r="P298" s="5">
        <v>46.1</v>
      </c>
      <c r="Y298" s="8">
        <v>45535</v>
      </c>
      <c r="Z298" s="5">
        <v>-7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103.3</v>
      </c>
      <c r="AI298" s="8">
        <v>45535</v>
      </c>
      <c r="AJ298" s="5">
        <v>91.2</v>
      </c>
      <c r="AK298" s="8">
        <v>45535</v>
      </c>
      <c r="AL298" s="5">
        <v>142</v>
      </c>
      <c r="AM298" s="8">
        <v>45535</v>
      </c>
      <c r="AN298" s="5">
        <v>154925</v>
      </c>
      <c r="AQ298" s="8">
        <v>45535</v>
      </c>
      <c r="AR298" s="5">
        <v>4.2</v>
      </c>
      <c r="AW298" s="8">
        <v>45535</v>
      </c>
      <c r="AX298" s="5">
        <v>0.9</v>
      </c>
      <c r="AY298" s="8">
        <v>45535</v>
      </c>
      <c r="AZ298" s="5">
        <v>0.81</v>
      </c>
      <c r="BE298" s="8">
        <v>45535</v>
      </c>
      <c r="BF298" s="5">
        <v>15.13</v>
      </c>
      <c r="BG298" s="8">
        <v>45535</v>
      </c>
      <c r="BH298" s="5">
        <v>15.131</v>
      </c>
      <c r="BI298" s="8">
        <v>45535</v>
      </c>
      <c r="BJ298" s="5">
        <v>2.1</v>
      </c>
      <c r="BK298" s="8">
        <v>45535</v>
      </c>
      <c r="BL298" s="5">
        <v>0.1</v>
      </c>
      <c r="BQ298" s="8">
        <v>45535</v>
      </c>
      <c r="BR298" s="5">
        <v>1356</v>
      </c>
      <c r="BS298" s="8">
        <v>45535</v>
      </c>
      <c r="BT298" s="5">
        <v>1475</v>
      </c>
      <c r="BU298" s="8">
        <v>45535</v>
      </c>
      <c r="BV298" s="5">
        <v>-2.5299999999999998</v>
      </c>
      <c r="CK298" s="8">
        <v>45505</v>
      </c>
      <c r="CL298" s="5">
        <v>1.43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DM298" s="8">
        <v>45535</v>
      </c>
      <c r="DN298" s="5">
        <v>4.5999999999999996</v>
      </c>
      <c r="DS298" s="8">
        <v>45535</v>
      </c>
      <c r="DT298" s="5">
        <v>60.83</v>
      </c>
      <c r="DY298" s="8">
        <v>45535</v>
      </c>
      <c r="DZ298" s="5">
        <v>100.2</v>
      </c>
      <c r="EA298" s="8">
        <v>45535</v>
      </c>
      <c r="EB298" s="5">
        <v>99.968800000000002</v>
      </c>
    </row>
    <row r="299" spans="1:132" x14ac:dyDescent="0.2">
      <c r="CK299" s="8">
        <v>45538</v>
      </c>
      <c r="CL299" s="5">
        <v>2.11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299"/>
  <sheetViews>
    <sheetView topLeftCell="CO211" workbookViewId="0">
      <selection activeCell="CV250" sqref="CV250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 t="e">
        <f ca="1">_xll.BDH(B2,"BN_SURVEY_AVERAGE","2000-01-01",EOMONTH(TODAY(),1),"cols=2;rows=296")</f>
        <v>#NAME?</v>
      </c>
      <c r="B3" s="5">
        <v>54.7</v>
      </c>
      <c r="C3" s="8" t="e">
        <f ca="1">_xll.BDH(D2,"BN_SURVEY_AVERAGE","2000-01-01",EOMONTH(TODAY(),1),"cols=2;rows=46")</f>
        <v>#NAME?</v>
      </c>
      <c r="D3" s="5">
        <v>52.1</v>
      </c>
      <c r="E3" s="8" t="e">
        <f ca="1">_xll.BDH(F2,"BN_SURVEY_AVERAGE","2000-01-01",EOMONTH(TODAY(),1),"cols=2;rows=291")</f>
        <v>#NAME?</v>
      </c>
      <c r="F3" s="5">
        <v>67.599999999999994</v>
      </c>
      <c r="G3" s="8" t="e">
        <f ca="1">_xll.BDH(H2,"BN_SURVEY_AVERAGE","2000-01-01",EOMONTH(TODAY(),1),"cols=2;rows=200")</f>
        <v>#NAME?</v>
      </c>
      <c r="H3" s="5">
        <v>52.3</v>
      </c>
      <c r="I3" s="8" t="e">
        <f ca="1">_xll.BDH(J2,"BN_SURVEY_AVERAGE","2000-01-01",EOMONTH(TODAY(),1),"cols=2;rows=148")</f>
        <v>#NAME?</v>
      </c>
      <c r="J3" s="5">
        <v>52.9</v>
      </c>
      <c r="K3" s="8" t="e">
        <f ca="1">_xll.BDH(L2,"BN_SURVEY_AVERAGE","2000-01-01",EOMONTH(TODAY(),1),"cols=2;rows=25")</f>
        <v>#NAME?</v>
      </c>
      <c r="L3" s="5">
        <v>50.8</v>
      </c>
      <c r="M3" s="8" t="e">
        <f ca="1">_xll.BDH(N2,"BN_SURVEY_AVERAGE","2000-01-01",EOMONTH(TODAY(),1),"cols=2;rows=126")</f>
        <v>#NAME?</v>
      </c>
      <c r="N3" s="5">
        <v>55.7</v>
      </c>
      <c r="O3" s="8" t="e">
        <f ca="1">_xll.BDH(P2,"BN_SURVEY_AVERAGE","2000-01-01",EOMONTH(TODAY(),1),"cols=2;rows=296")</f>
        <v>#NAME?</v>
      </c>
      <c r="P3" s="5">
        <v>55.2</v>
      </c>
      <c r="Q3" s="8" t="e">
        <f ca="1">_xll.BDH(R2,"BN_SURVEY_AVERAGE","2000-01-01",EOMONTH(TODAY(),1),"cols=2;rows=263")</f>
        <v>#NAME?</v>
      </c>
      <c r="R3" s="5">
        <v>-5.4</v>
      </c>
      <c r="S3" s="8" t="e">
        <f ca="1">_xll.BDH(T2,"BN_SURVEY_AVERAGE","2000-01-01",EOMONTH(TODAY(),1),"cols=2;rows=152")</f>
        <v>#NAME?</v>
      </c>
      <c r="T3" s="5">
        <v>2.33</v>
      </c>
      <c r="U3" s="8" t="e">
        <f ca="1">_xll.BDH(V2,"BN_SURVEY_AVERAGE","2000-01-01",EOMONTH(TODAY(),1),"cols=2;rows=187")</f>
        <v>#NAME?</v>
      </c>
      <c r="V3" s="5">
        <v>-47.5</v>
      </c>
      <c r="W3" s="8" t="e">
        <f ca="1">_xll.BDH(X2,"BN_SURVEY_AVERAGE","2000-01-01",EOMONTH(TODAY(),1))</f>
        <v>#NAME?</v>
      </c>
      <c r="Y3" s="8" t="e">
        <f ca="1">_xll.BDH(Z2,"BN_SURVEY_AVERAGE","2000-01-01",EOMONTH(TODAY(),1),"cols=2;rows=297")</f>
        <v>#NAME?</v>
      </c>
      <c r="Z3" s="5">
        <v>11.73</v>
      </c>
      <c r="AA3" s="8" t="e">
        <f ca="1">_xll.BDH(AB2,"BN_SURVEY_AVERAGE","2000-01-01",EOMONTH(TODAY(),1),"cols=2;rows=227")</f>
        <v>#NAME?</v>
      </c>
      <c r="AB3" s="5">
        <v>5</v>
      </c>
      <c r="AC3" s="8" t="e">
        <f ca="1">_xll.BDH(AD2,"BN_SURVEY_AVERAGE","2000-01-01",EOMONTH(TODAY(),1))</f>
        <v>#NAME?</v>
      </c>
      <c r="AE3" s="8" t="e">
        <f ca="1">_xll.BDH(AF2,"BN_SURVEY_AVERAGE","2000-01-01",EOMONTH(TODAY(),1),"cols=2;rows=297")</f>
        <v>#NAME?</v>
      </c>
      <c r="AF3" s="5">
        <v>111.3</v>
      </c>
      <c r="AG3" s="8" t="e">
        <f ca="1">_xll.BDH(AH2,"BN_SURVEY_AVERAGE","2000-01-01",EOMONTH(TODAY(),1),"cols=2;rows=297")</f>
        <v>#NAME?</v>
      </c>
      <c r="AH3" s="5">
        <v>142.13</v>
      </c>
      <c r="AI3" s="8" t="e">
        <f ca="1">_xll.BDH(AJ2,"BN_SURVEY_AVERAGE","2000-01-01",EOMONTH(TODAY(),1),"cols=2;rows=174")</f>
        <v>#NAME?</v>
      </c>
      <c r="AJ3" s="5">
        <v>90.1</v>
      </c>
      <c r="AK3" s="8" t="e">
        <f ca="1">_xll.BDH(AL2,"BN_SURVEY_AVERAGE","2000-01-01",EOMONTH(TODAY(),1),"cols=2;rows=297")</f>
        <v>#NAME?</v>
      </c>
      <c r="AL3" s="5">
        <v>265</v>
      </c>
      <c r="AM3" s="8" t="e">
        <f ca="1">_xll.BDH(AN2,"BN_SURVEY_AVERAGE","2000-01-01",EOMONTH(TODAY(),1))</f>
        <v>#NAME?</v>
      </c>
      <c r="AO3" s="8" t="e">
        <f ca="1">_xll.BDH(AP2,"BN_SURVEY_AVERAGE","2000-01-01",EOMONTH(TODAY(),1),"cols=2;rows=215")</f>
        <v>#NAME?</v>
      </c>
      <c r="AP3" s="5">
        <v>123.8</v>
      </c>
      <c r="AQ3" s="8" t="e">
        <f ca="1">_xll.BDH(AR2,"BN_SURVEY_AVERAGE","2000-01-01",EOMONTH(TODAY(),1),"cols=2;rows=297")</f>
        <v>#NAME?</v>
      </c>
      <c r="AR3" s="5">
        <v>4</v>
      </c>
      <c r="AS3" s="8" t="e">
        <f ca="1">_xll.BDH(AT2,"BN_SURVEY_AVERAGE","2000-01-01",EOMONTH(TODAY(),1),"cols=2;rows=175")</f>
        <v>#NAME?</v>
      </c>
      <c r="AT3" s="5">
        <v>33.700000000000003</v>
      </c>
      <c r="AU3" s="8" t="e">
        <f ca="1">_xll.BDH(AV2,"BN_SURVEY_AVERAGE","2000-01-01",EOMONTH(TODAY(),1),"cols=2;rows=254")</f>
        <v>#NAME?</v>
      </c>
      <c r="AV3" s="5">
        <v>0.4</v>
      </c>
      <c r="AW3" s="8" t="e">
        <f ca="1">_xll.BDH(AX2,"BN_SURVEY_AVERAGE","2000-01-01",EOMONTH(TODAY(),1),"cols=2;rows=147")</f>
        <v>#NAME?</v>
      </c>
      <c r="AX3" s="5">
        <v>-0.2</v>
      </c>
      <c r="AY3" s="8" t="e">
        <f ca="1">_xll.BDH(AZ2,"BN_SURVEY_AVERAGE","2000-01-01",EOMONTH(TODAY(),1),"cols=2;rows=296")</f>
        <v>#NAME?</v>
      </c>
      <c r="AZ3" s="5">
        <v>0.56999999999999995</v>
      </c>
      <c r="BA3" s="8" t="e">
        <f ca="1">_xll.BDH(BB2,"BN_SURVEY_AVERAGE","2000-01-01",EOMONTH(TODAY(),1))</f>
        <v>#NAME?</v>
      </c>
      <c r="BC3" s="8" t="e">
        <f ca="1">_xll.BDH(BD2,"BN_SURVEY_AVERAGE","2000-01-01",EOMONTH(TODAY(),1))</f>
        <v>#NAME?</v>
      </c>
      <c r="BD3" s="5">
        <v>9</v>
      </c>
      <c r="BE3" s="8" t="e">
        <f ca="1">_xll.BDH(BF2,"BN_SURVEY_AVERAGE","2000-01-01",EOMONTH(TODAY(),1),"cols=2;rows=260")</f>
        <v>#NAME?</v>
      </c>
      <c r="BF3" s="5">
        <v>16.260000000000002</v>
      </c>
      <c r="BG3" s="8" t="e">
        <f ca="1">_xll.BDH(BH2,"BN_SURVEY_AVERAGE","2000-01-01",EOMONTH(TODAY(),1))</f>
        <v>#NAME?</v>
      </c>
      <c r="BI3" s="8" t="e">
        <f ca="1">_xll.BDH(BJ2,"BN_SURVEY_AVERAGE","2000-01-01",EOMONTH(TODAY(),1))</f>
        <v>#NAME?</v>
      </c>
      <c r="BJ3" s="5">
        <v>8.6</v>
      </c>
      <c r="BK3" s="8" t="e">
        <f ca="1">_xll.BDH(BL2,"BN_SURVEY_AVERAGE","2000-01-01",EOMONTH(TODAY(),1),"cols=2;rows=280")</f>
        <v>#NAME?</v>
      </c>
      <c r="BL3" s="5">
        <v>0.3</v>
      </c>
      <c r="BM3" s="8" t="e">
        <f ca="1">_xll.BDH(BN2,"BN_SURVEY_AVERAGE","2000-01-01",EOMONTH(TODAY(),1))</f>
        <v>#NAME?</v>
      </c>
      <c r="BO3" s="8" t="e">
        <f ca="1">_xll.BDH(BP2,"BN_SURVEY_AVERAGE","2000-01-01",EOMONTH(TODAY(),1),"cols=2;rows=293")</f>
        <v>#NAME?</v>
      </c>
      <c r="BP3" s="5">
        <v>0.4</v>
      </c>
      <c r="BQ3" s="8" t="e">
        <f ca="1">_xll.BDH(BR2,"BN_SURVEY_AVERAGE","2000-01-01",EOMONTH(TODAY(),1),"cols=2;rows=296")</f>
        <v>#NAME?</v>
      </c>
      <c r="BR3" s="5">
        <v>1644</v>
      </c>
      <c r="BS3" s="8" t="e">
        <f ca="1">_xll.BDH(BT2,"BN_SURVEY_AVERAGE","2000-01-01",EOMONTH(TODAY(),1),"cols=2;rows=266")</f>
        <v>#NAME?</v>
      </c>
      <c r="BT3" s="5">
        <v>1675</v>
      </c>
      <c r="BU3" s="8" t="e">
        <f ca="1">_xll.BDH(BV2,"BN_SURVEY_AVERAGE","2000-01-01",EOMONTH(TODAY(),1),"cols=2;rows=220")</f>
        <v>#NAME?</v>
      </c>
      <c r="BV3" s="5">
        <v>-2.0099999999999998</v>
      </c>
      <c r="BW3" s="8" t="e">
        <f ca="1">_xll.BDH(BX2,"BN_SURVEY_AVERAGE","2000-01-01",EOMONTH(TODAY(),1),"cols=2;rows=296")</f>
        <v>#NAME?</v>
      </c>
      <c r="BX3" s="5">
        <v>888.49</v>
      </c>
      <c r="BY3" s="8" t="e">
        <f ca="1">_xll.BDH(BZ2,"BN_SURVEY_AVERAGE","2000-01-01",EOMONTH(TODAY(),1))</f>
        <v>#NAME?</v>
      </c>
      <c r="CA3" s="8" t="e">
        <f ca="1">_xll.BDH(CB2,"BN_SURVEY_AVERAGE","2000-01-01",EOMONTH(TODAY(),1))</f>
        <v>#NAME?</v>
      </c>
      <c r="CB3" s="5">
        <v>19.899999999999999</v>
      </c>
      <c r="CC3" s="8" t="e">
        <f ca="1">_xll.BDH(CD2,"BN_SURVEY_AVERAGE","2000-01-01",EOMONTH(TODAY(),1),"cols=2;rows=295")</f>
        <v>#NAME?</v>
      </c>
      <c r="CD3" s="5">
        <v>-26.466999999999999</v>
      </c>
      <c r="CE3" s="8" t="e">
        <f ca="1">_xll.BDH(CF2,"BN_SURVEY_AVERAGE","2000-01-01",EOMONTH(TODAY(),1))</f>
        <v>#NAME?</v>
      </c>
      <c r="CG3" s="8" t="e">
        <f ca="1">_xll.BDH(CH2,"BN_SURVEY_AVERAGE","2000-01-01",EOMONTH(TODAY(),1),"cols=2;rows=295")</f>
        <v>#NAME?</v>
      </c>
      <c r="CH3" s="5">
        <v>-0.6</v>
      </c>
      <c r="CI3" s="8" t="e">
        <f ca="1">_xll.BDH(CJ2,"BN_SURVEY_AVERAGE","2000-01-01",EOMONTH(TODAY(),1),"cols=2;rows=281")</f>
        <v>#NAME?</v>
      </c>
      <c r="CJ3" s="5">
        <v>-1.7</v>
      </c>
      <c r="CK3" s="8" t="e">
        <f ca="1">_xll.BDH(CL2,"BN_SURVEY_AVERAGE","2000-01-01",EOMONTH(TODAY(),1))</f>
        <v>#NAME?</v>
      </c>
      <c r="CM3" s="8" t="e">
        <f ca="1">_xll.BDH(CN2,"BN_SURVEY_AVERAGE","2000-01-01",EOMONTH(TODAY(),1),"cols=2;rows=296")</f>
        <v>#NAME?</v>
      </c>
      <c r="CN3" s="5">
        <v>0.3</v>
      </c>
      <c r="CO3" s="8" t="e">
        <f ca="1">_xll.BDH(CP2,"BN_SURVEY_AVERAGE","2000-01-01",EOMONTH(TODAY(),1),"cols=2;rows=295")</f>
        <v>#NAME?</v>
      </c>
      <c r="CP3" s="5">
        <v>0.2</v>
      </c>
      <c r="CQ3" s="8" t="e">
        <f ca="1">_xll.BDH(CR2,"BN_SURVEY_AVERAGE","2000-01-01",EOMONTH(TODAY(),1),"cols=2;rows=252")</f>
        <v>#NAME?</v>
      </c>
      <c r="CR3" s="5">
        <v>1.9</v>
      </c>
      <c r="CS3" s="8" t="e">
        <f ca="1">_xll.BDH(CT2,"BN_SURVEY_AVERAGE","2000-01-01",EOMONTH(TODAY(),1),"cols=2;rows=251")</f>
        <v>#NAME?</v>
      </c>
      <c r="CT3" s="5">
        <v>3.2</v>
      </c>
      <c r="CU3" s="8" t="e">
        <f ca="1">_xll.BDH(CV2,"BN_SURVEY_AVERAGE","2000-01-01",EOMONTH(TODAY(),1),"cols=2;rows=240")</f>
        <v>#NAME?</v>
      </c>
      <c r="CV3" s="5">
        <v>1.66</v>
      </c>
      <c r="CW3" s="8" t="e">
        <f ca="1">_xll.BDH(CX2,"BN_SURVEY_AVERAGE","2000-01-01",EOMONTH(TODAY(),1),"cols=2;rows=128")</f>
        <v>#NAME?</v>
      </c>
      <c r="CX3" s="5">
        <v>1.2</v>
      </c>
      <c r="CY3" s="8" t="e">
        <f ca="1">_xll.BDH(CZ2,"BN_SURVEY_AVERAGE","2000-01-01",EOMONTH(TODAY(),1),"cols=2;rows=128")</f>
        <v>#NAME?</v>
      </c>
      <c r="CZ3" s="5">
        <v>0.1</v>
      </c>
      <c r="DA3" s="8" t="e">
        <f ca="1">_xll.BDH(DB2,"BN_SURVEY_AVERAGE","2000-01-01",EOMONTH(TODAY(),1),"cols=2;rows=296")</f>
        <v>#NAME?</v>
      </c>
      <c r="DB3" s="5">
        <v>0.7</v>
      </c>
      <c r="DC3" s="8" t="e">
        <f ca="1">_xll.BDH(DD2,"BN_SURVEY_AVERAGE","2000-01-01",EOMONTH(TODAY(),1))</f>
        <v>#NAME?</v>
      </c>
      <c r="DE3" s="8" t="e">
        <f ca="1">_xll.BDH(DF2,"BN_SURVEY_AVERAGE","2000-01-01",EOMONTH(TODAY(),1),"cols=2;rows=296")</f>
        <v>#NAME?</v>
      </c>
      <c r="DF3" s="5">
        <v>0.4</v>
      </c>
      <c r="DG3" s="8" t="e">
        <f ca="1">_xll.BDH(DH2,"BN_SURVEY_AVERAGE","2000-01-01",EOMONTH(TODAY(),1))</f>
        <v>#NAME?</v>
      </c>
      <c r="DI3" s="8" t="e">
        <f ca="1">_xll.BDH(DJ2,"BN_SURVEY_AVERAGE","2000-01-01",EOMONTH(TODAY(),1))</f>
        <v>#NAME?</v>
      </c>
      <c r="DJ3" s="5">
        <v>5.4</v>
      </c>
      <c r="DK3" s="8" t="e">
        <f ca="1">_xll.BDH(DL2,"BN_SURVEY_AVERAGE","2000-01-01",EOMONTH(TODAY(),1))</f>
        <v>#NAME?</v>
      </c>
      <c r="DL3" s="5">
        <v>4.5</v>
      </c>
      <c r="DM3" s="8" t="e">
        <f ca="1">_xll.BDH(DN2,"BN_SURVEY_AVERAGE","2000-01-01",EOMONTH(TODAY(),1))</f>
        <v>#NAME?</v>
      </c>
      <c r="DN3" s="5">
        <v>4.9000000000000004</v>
      </c>
      <c r="DO3" s="8" t="e">
        <f ca="1">_xll.BDH(DP2,"BN_SURVEY_AVERAGE","2000-01-01",EOMONTH(TODAY(),1),"cols=2;rows=175")</f>
        <v>#NAME?</v>
      </c>
      <c r="DP3" s="5">
        <v>2.1</v>
      </c>
      <c r="DQ3" s="8" t="e">
        <f ca="1">_xll.BDH(DR2,"BN_SURVEY_AVERAGE","2000-01-01",EOMONTH(TODAY(),1))</f>
        <v>#NAME?</v>
      </c>
      <c r="DS3" s="8" t="e">
        <f ca="1">_xll.BDH(DT2,"BN_SURVEY_AVERAGE","2000-01-01",EOMONTH(TODAY(),1))</f>
        <v>#NAME?</v>
      </c>
      <c r="DT3" s="5">
        <v>24.05</v>
      </c>
      <c r="DU3" s="8" t="e">
        <f ca="1">_xll.BDH(DV2,"BN_SURVEY_AVERAGE","2000-01-01",EOMONTH(TODAY(),1))</f>
        <v>#NAME?</v>
      </c>
      <c r="DV3" s="5">
        <v>6</v>
      </c>
      <c r="DW3" s="8" t="e">
        <f ca="1">_xll.BDH(DX2,"BN_SURVEY_AVERAGE","2000-01-01",EOMONTH(TODAY(),1))</f>
        <v>#NAME?</v>
      </c>
      <c r="DX3" s="5">
        <v>2.2000000000000002</v>
      </c>
      <c r="DY3" s="8" t="e">
        <f ca="1">_xll.BDH(DZ2,"BN_SURVEY_AVERAGE","2000-01-01",EOMONTH(TODAY(),1))</f>
        <v>#NAME?</v>
      </c>
      <c r="DZ3" s="5">
        <v>89</v>
      </c>
      <c r="EA3" s="8" t="e">
        <f ca="1">_xll.BDH(EB2,"BN_SURVEY_AVERAGE","2000-01-01",EOMONTH(TODAY(),1))</f>
        <v>#NAME?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54.2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2066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8.9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55.2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0.2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48.8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O155" s="8">
        <v>41182</v>
      </c>
      <c r="P155" s="5">
        <v>52.7</v>
      </c>
      <c r="Q155" s="8">
        <v>42216</v>
      </c>
      <c r="R155" s="5">
        <v>3.1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O156" s="8">
        <v>41213</v>
      </c>
      <c r="P156" s="5">
        <v>51.2</v>
      </c>
      <c r="Q156" s="8">
        <v>42247</v>
      </c>
      <c r="R156" s="5">
        <v>4.5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O157" s="8">
        <v>41243</v>
      </c>
      <c r="P157" s="5">
        <v>50.5</v>
      </c>
      <c r="Q157" s="8">
        <v>42277</v>
      </c>
      <c r="R157" s="5">
        <v>-1.4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2.6839550000000001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Y263" s="8">
        <v>44469</v>
      </c>
      <c r="AZ263" s="5">
        <v>-0.04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Y264" s="8">
        <v>44500</v>
      </c>
      <c r="AZ264" s="5">
        <v>0.89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-2.8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0.26</v>
      </c>
      <c r="BQ298" s="8">
        <v>45535</v>
      </c>
      <c r="BR298" s="5">
        <v>1314</v>
      </c>
      <c r="BW298" s="8">
        <v>45535</v>
      </c>
      <c r="BX298" s="5">
        <v>690.88</v>
      </c>
      <c r="CM298" s="8">
        <v>45535</v>
      </c>
      <c r="CN298" s="5">
        <v>0.2</v>
      </c>
      <c r="DA298" s="8">
        <v>45535</v>
      </c>
      <c r="DB298" s="5">
        <v>0.4</v>
      </c>
      <c r="DE298" s="8">
        <v>45535</v>
      </c>
      <c r="DF298" s="5">
        <v>0.2</v>
      </c>
    </row>
    <row r="299" spans="1:110" x14ac:dyDescent="0.2">
      <c r="Y299" s="8">
        <v>45565</v>
      </c>
      <c r="Z299" s="5">
        <v>-0.23</v>
      </c>
      <c r="AE299" s="8">
        <v>45565</v>
      </c>
      <c r="AF299" s="5">
        <v>69.5</v>
      </c>
      <c r="AG299" s="8">
        <v>45565</v>
      </c>
      <c r="AH299" s="5">
        <v>103.33</v>
      </c>
      <c r="AK299" s="8">
        <v>45565</v>
      </c>
      <c r="AL299" s="5">
        <v>122</v>
      </c>
      <c r="AQ299" s="8">
        <v>45565</v>
      </c>
      <c r="AR299" s="5">
        <v>4.2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035"/>
  <sheetViews>
    <sheetView topLeftCell="A6430" workbookViewId="0">
      <selection activeCell="O6453" sqref="O6453:P6453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C6454" s="6">
        <v>42976</v>
      </c>
      <c r="D6454" s="5">
        <v>81.459999999999994</v>
      </c>
      <c r="M6454" s="6">
        <v>42976</v>
      </c>
      <c r="N6454" s="5">
        <v>51.403399999999998</v>
      </c>
    </row>
    <row r="6455" spans="1:16" x14ac:dyDescent="0.2">
      <c r="C6455" s="6">
        <v>42977</v>
      </c>
      <c r="D6455" s="5">
        <v>42.02</v>
      </c>
      <c r="M6455" s="6">
        <v>42977</v>
      </c>
      <c r="N6455" s="5">
        <v>51.557000000000002</v>
      </c>
    </row>
    <row r="6456" spans="1:16" x14ac:dyDescent="0.2">
      <c r="C6456" s="6">
        <v>42978</v>
      </c>
      <c r="D6456" s="5">
        <v>43.34</v>
      </c>
      <c r="M6456" s="6">
        <v>42978</v>
      </c>
      <c r="N6456" s="5">
        <v>51.131100000000004</v>
      </c>
    </row>
    <row r="6457" spans="1:16" x14ac:dyDescent="0.2">
      <c r="C6457" s="6">
        <v>42979</v>
      </c>
      <c r="D6457" s="5">
        <v>57.53</v>
      </c>
      <c r="M6457" s="6">
        <v>42979</v>
      </c>
      <c r="N6457" s="5">
        <v>49.437800000000003</v>
      </c>
    </row>
    <row r="6458" spans="1:16" x14ac:dyDescent="0.2">
      <c r="C6458" s="6">
        <v>42980</v>
      </c>
      <c r="D6458" s="5">
        <v>61.98</v>
      </c>
      <c r="M6458" s="6">
        <v>42980</v>
      </c>
      <c r="N6458" s="5">
        <v>49.437800000000003</v>
      </c>
    </row>
    <row r="6459" spans="1:16" x14ac:dyDescent="0.2">
      <c r="C6459" s="6">
        <v>42981</v>
      </c>
      <c r="D6459" s="5">
        <v>102.58</v>
      </c>
      <c r="M6459" s="6">
        <v>42981</v>
      </c>
      <c r="N6459" s="5">
        <v>49.437800000000003</v>
      </c>
    </row>
    <row r="6460" spans="1:16" x14ac:dyDescent="0.2">
      <c r="C6460" s="6">
        <v>42982</v>
      </c>
      <c r="D6460" s="5">
        <v>78.97</v>
      </c>
      <c r="M6460" s="6">
        <v>42982</v>
      </c>
      <c r="N6460" s="5">
        <v>49.437800000000003</v>
      </c>
    </row>
    <row r="6461" spans="1:16" x14ac:dyDescent="0.2">
      <c r="C6461" s="6">
        <v>42983</v>
      </c>
      <c r="D6461" s="5">
        <v>142.33000000000001</v>
      </c>
      <c r="M6461" s="6">
        <v>42983</v>
      </c>
      <c r="N6461" s="5">
        <v>53.317900000000002</v>
      </c>
    </row>
    <row r="6462" spans="1:16" x14ac:dyDescent="0.2">
      <c r="C6462" s="6">
        <v>42984</v>
      </c>
      <c r="D6462" s="5">
        <v>198.18</v>
      </c>
      <c r="M6462" s="6">
        <v>42984</v>
      </c>
      <c r="N6462" s="5">
        <v>52.918900000000001</v>
      </c>
    </row>
    <row r="6463" spans="1:16" x14ac:dyDescent="0.2">
      <c r="C6463" s="6">
        <v>42985</v>
      </c>
      <c r="D6463" s="5">
        <v>88.44</v>
      </c>
      <c r="M6463" s="6">
        <v>42985</v>
      </c>
      <c r="N6463" s="5">
        <v>54.010399999999997</v>
      </c>
    </row>
    <row r="6464" spans="1:16" x14ac:dyDescent="0.2">
      <c r="C6464" s="6">
        <v>42986</v>
      </c>
      <c r="D6464" s="5">
        <v>68.98</v>
      </c>
      <c r="M6464" s="6">
        <v>42986</v>
      </c>
      <c r="N6464" s="5">
        <v>54.858800000000002</v>
      </c>
    </row>
    <row r="6465" spans="3:14" x14ac:dyDescent="0.2">
      <c r="C6465" s="6">
        <v>42987</v>
      </c>
      <c r="D6465" s="5">
        <v>71.97</v>
      </c>
      <c r="M6465" s="6">
        <v>42987</v>
      </c>
      <c r="N6465" s="5">
        <v>54.858800000000002</v>
      </c>
    </row>
    <row r="6466" spans="3:14" x14ac:dyDescent="0.2">
      <c r="C6466" s="6">
        <v>42988</v>
      </c>
      <c r="D6466" s="5">
        <v>93.84</v>
      </c>
      <c r="M6466" s="6">
        <v>42988</v>
      </c>
      <c r="N6466" s="5">
        <v>54.858800000000002</v>
      </c>
    </row>
    <row r="6467" spans="3:14" x14ac:dyDescent="0.2">
      <c r="C6467" s="6">
        <v>42989</v>
      </c>
      <c r="D6467" s="5">
        <v>94.13</v>
      </c>
      <c r="M6467" s="6">
        <v>42989</v>
      </c>
      <c r="N6467" s="5">
        <v>51.882300000000001</v>
      </c>
    </row>
    <row r="6468" spans="3:14" x14ac:dyDescent="0.2">
      <c r="C6468" s="6">
        <v>42990</v>
      </c>
      <c r="D6468" s="5">
        <v>59.02</v>
      </c>
      <c r="M6468" s="6">
        <v>42990</v>
      </c>
      <c r="N6468" s="5">
        <v>51.645299999999999</v>
      </c>
    </row>
    <row r="6469" spans="3:14" x14ac:dyDescent="0.2">
      <c r="C6469" s="6">
        <v>42991</v>
      </c>
      <c r="D6469" s="5">
        <v>71.31</v>
      </c>
      <c r="M6469" s="6">
        <v>42991</v>
      </c>
      <c r="N6469" s="5">
        <v>51.370899999999999</v>
      </c>
    </row>
    <row r="6470" spans="3:14" x14ac:dyDescent="0.2">
      <c r="C6470" s="6">
        <v>42992</v>
      </c>
      <c r="D6470" s="5">
        <v>120.33</v>
      </c>
      <c r="M6470" s="6">
        <v>42992</v>
      </c>
      <c r="N6470" s="5">
        <v>50.728900000000003</v>
      </c>
    </row>
    <row r="6471" spans="3:14" x14ac:dyDescent="0.2">
      <c r="C6471" s="6">
        <v>42993</v>
      </c>
      <c r="D6471" s="5">
        <v>72.36</v>
      </c>
      <c r="M6471" s="6">
        <v>42993</v>
      </c>
      <c r="N6471" s="5">
        <v>50.633200000000002</v>
      </c>
    </row>
    <row r="6472" spans="3:14" x14ac:dyDescent="0.2">
      <c r="C6472" s="6">
        <v>42994</v>
      </c>
      <c r="D6472" s="5">
        <v>46.38</v>
      </c>
      <c r="M6472" s="6">
        <v>42994</v>
      </c>
      <c r="N6472" s="5">
        <v>50.633200000000002</v>
      </c>
    </row>
    <row r="6473" spans="3:14" x14ac:dyDescent="0.2">
      <c r="C6473" s="6">
        <v>42995</v>
      </c>
      <c r="D6473" s="5">
        <v>121.57</v>
      </c>
      <c r="M6473" s="6">
        <v>42995</v>
      </c>
      <c r="N6473" s="5">
        <v>50.633200000000002</v>
      </c>
    </row>
    <row r="6474" spans="3:14" x14ac:dyDescent="0.2">
      <c r="C6474" s="6">
        <v>42996</v>
      </c>
      <c r="D6474" s="5">
        <v>68.55</v>
      </c>
      <c r="M6474" s="6">
        <v>42996</v>
      </c>
      <c r="N6474" s="5">
        <v>50.162700000000001</v>
      </c>
    </row>
    <row r="6475" spans="3:14" x14ac:dyDescent="0.2">
      <c r="C6475" s="6">
        <v>42997</v>
      </c>
      <c r="D6475" s="5">
        <v>58.25</v>
      </c>
      <c r="M6475" s="6">
        <v>42997</v>
      </c>
      <c r="N6475" s="5">
        <v>49.860500000000002</v>
      </c>
    </row>
    <row r="6476" spans="3:14" x14ac:dyDescent="0.2">
      <c r="C6476" s="6">
        <v>42998</v>
      </c>
      <c r="D6476" s="5">
        <v>52.37</v>
      </c>
      <c r="M6476" s="6">
        <v>42998</v>
      </c>
      <c r="N6476" s="5">
        <v>49.153799999999997</v>
      </c>
    </row>
    <row r="6477" spans="3:14" x14ac:dyDescent="0.2">
      <c r="C6477" s="6">
        <v>42999</v>
      </c>
      <c r="D6477" s="5">
        <v>55.35</v>
      </c>
      <c r="M6477" s="6">
        <v>42999</v>
      </c>
      <c r="N6477" s="5">
        <v>48.312199999999997</v>
      </c>
    </row>
    <row r="6478" spans="3:14" x14ac:dyDescent="0.2">
      <c r="C6478" s="6">
        <v>43000</v>
      </c>
      <c r="D6478" s="5">
        <v>63.09</v>
      </c>
      <c r="M6478" s="6">
        <v>43000</v>
      </c>
      <c r="N6478" s="5">
        <v>50.516399999999997</v>
      </c>
    </row>
    <row r="6479" spans="3:14" x14ac:dyDescent="0.2">
      <c r="C6479" s="6">
        <v>43001</v>
      </c>
      <c r="D6479" s="5">
        <v>77.2</v>
      </c>
      <c r="M6479" s="6">
        <v>43001</v>
      </c>
      <c r="N6479" s="5">
        <v>50.516399999999997</v>
      </c>
    </row>
    <row r="6480" spans="3:14" x14ac:dyDescent="0.2">
      <c r="C6480" s="6">
        <v>43002</v>
      </c>
      <c r="D6480" s="5">
        <v>118.2</v>
      </c>
      <c r="M6480" s="6">
        <v>43002</v>
      </c>
      <c r="N6480" s="5">
        <v>50.516399999999997</v>
      </c>
    </row>
    <row r="6481" spans="3:14" x14ac:dyDescent="0.2">
      <c r="C6481" s="6">
        <v>43003</v>
      </c>
      <c r="D6481" s="5">
        <v>105.42</v>
      </c>
      <c r="M6481" s="6">
        <v>43003</v>
      </c>
      <c r="N6481" s="5">
        <v>51.111899999999999</v>
      </c>
    </row>
    <row r="6482" spans="3:14" x14ac:dyDescent="0.2">
      <c r="C6482" s="6">
        <v>43004</v>
      </c>
      <c r="D6482" s="5">
        <v>58.14</v>
      </c>
      <c r="M6482" s="6">
        <v>43004</v>
      </c>
      <c r="N6482" s="5">
        <v>50.636299999999999</v>
      </c>
    </row>
    <row r="6483" spans="3:14" x14ac:dyDescent="0.2">
      <c r="C6483" s="6">
        <v>43005</v>
      </c>
      <c r="D6483" s="5">
        <v>63.54</v>
      </c>
      <c r="M6483" s="6">
        <v>43005</v>
      </c>
      <c r="N6483" s="5">
        <v>52.077800000000003</v>
      </c>
    </row>
    <row r="6484" spans="3:14" x14ac:dyDescent="0.2">
      <c r="C6484" s="6">
        <v>43006</v>
      </c>
      <c r="D6484" s="5">
        <v>103.05</v>
      </c>
      <c r="M6484" s="6">
        <v>43006</v>
      </c>
      <c r="N6484" s="5">
        <v>51.8596</v>
      </c>
    </row>
    <row r="6485" spans="3:14" x14ac:dyDescent="0.2">
      <c r="C6485" s="6">
        <v>43007</v>
      </c>
      <c r="D6485" s="5">
        <v>107.61</v>
      </c>
      <c r="M6485" s="6">
        <v>43007</v>
      </c>
      <c r="N6485" s="5">
        <v>52.8752</v>
      </c>
    </row>
    <row r="6486" spans="3:14" x14ac:dyDescent="0.2">
      <c r="C6486" s="6">
        <v>43008</v>
      </c>
      <c r="D6486" s="5">
        <v>44.96</v>
      </c>
      <c r="M6486" s="6">
        <v>43008</v>
      </c>
      <c r="N6486" s="5">
        <v>52.8752</v>
      </c>
    </row>
    <row r="6487" spans="3:14" x14ac:dyDescent="0.2">
      <c r="C6487" s="6">
        <v>43009</v>
      </c>
      <c r="D6487" s="5">
        <v>67.150000000000006</v>
      </c>
      <c r="M6487" s="6">
        <v>43009</v>
      </c>
      <c r="N6487" s="5">
        <v>52.8752</v>
      </c>
    </row>
    <row r="6488" spans="3:14" x14ac:dyDescent="0.2">
      <c r="C6488" s="6">
        <v>43010</v>
      </c>
      <c r="D6488" s="5">
        <v>75.31</v>
      </c>
      <c r="M6488" s="6">
        <v>43010</v>
      </c>
      <c r="N6488" s="5">
        <v>54.456899999999997</v>
      </c>
    </row>
    <row r="6489" spans="3:14" x14ac:dyDescent="0.2">
      <c r="C6489" s="6">
        <v>43011</v>
      </c>
      <c r="D6489" s="5">
        <v>52.47</v>
      </c>
      <c r="M6489" s="6">
        <v>43011</v>
      </c>
      <c r="N6489" s="5">
        <v>54.595799999999997</v>
      </c>
    </row>
    <row r="6490" spans="3:14" x14ac:dyDescent="0.2">
      <c r="C6490" s="6">
        <v>43012</v>
      </c>
      <c r="D6490" s="5">
        <v>48.06</v>
      </c>
      <c r="M6490" s="6">
        <v>43012</v>
      </c>
      <c r="N6490" s="5">
        <v>54.492699999999999</v>
      </c>
    </row>
    <row r="6491" spans="3:14" x14ac:dyDescent="0.2">
      <c r="C6491" s="6">
        <v>43013</v>
      </c>
      <c r="D6491" s="5">
        <v>40.99</v>
      </c>
      <c r="M6491" s="6">
        <v>43013</v>
      </c>
      <c r="N6491" s="5">
        <v>55.584000000000003</v>
      </c>
    </row>
    <row r="6492" spans="3:14" x14ac:dyDescent="0.2">
      <c r="C6492" s="6">
        <v>43014</v>
      </c>
      <c r="D6492" s="5">
        <v>85.68</v>
      </c>
      <c r="M6492" s="6">
        <v>43014</v>
      </c>
      <c r="N6492" s="5">
        <v>54.981499999999997</v>
      </c>
    </row>
    <row r="6493" spans="3:14" x14ac:dyDescent="0.2">
      <c r="C6493" s="6">
        <v>43015</v>
      </c>
      <c r="D6493" s="5">
        <v>35.770000000000003</v>
      </c>
      <c r="M6493" s="6">
        <v>43015</v>
      </c>
      <c r="N6493" s="5">
        <v>54.981499999999997</v>
      </c>
    </row>
    <row r="6494" spans="3:14" x14ac:dyDescent="0.2">
      <c r="C6494" s="6">
        <v>43016</v>
      </c>
      <c r="D6494" s="5">
        <v>89.65</v>
      </c>
      <c r="M6494" s="6">
        <v>43016</v>
      </c>
      <c r="N6494" s="5">
        <v>54.981499999999997</v>
      </c>
    </row>
    <row r="6495" spans="3:14" x14ac:dyDescent="0.2">
      <c r="C6495" s="6">
        <v>43017</v>
      </c>
      <c r="D6495" s="5">
        <v>42.94</v>
      </c>
      <c r="M6495" s="6">
        <v>43017</v>
      </c>
      <c r="N6495" s="5">
        <v>54.981499999999997</v>
      </c>
    </row>
    <row r="6496" spans="3:14" x14ac:dyDescent="0.2">
      <c r="C6496" s="6">
        <v>43018</v>
      </c>
      <c r="D6496" s="5">
        <v>74.459999999999994</v>
      </c>
      <c r="M6496" s="6">
        <v>43018</v>
      </c>
      <c r="N6496" s="5">
        <v>53.885399999999997</v>
      </c>
    </row>
    <row r="6497" spans="3:14" x14ac:dyDescent="0.2">
      <c r="C6497" s="6">
        <v>43019</v>
      </c>
      <c r="D6497" s="5">
        <v>60.44</v>
      </c>
      <c r="M6497" s="6">
        <v>43019</v>
      </c>
      <c r="N6497" s="5">
        <v>52.686999999999998</v>
      </c>
    </row>
    <row r="6498" spans="3:14" x14ac:dyDescent="0.2">
      <c r="C6498" s="6">
        <v>43020</v>
      </c>
      <c r="D6498" s="5">
        <v>37.61</v>
      </c>
      <c r="M6498" s="6">
        <v>43020</v>
      </c>
      <c r="N6498" s="5">
        <v>51.822800000000001</v>
      </c>
    </row>
    <row r="6499" spans="3:14" x14ac:dyDescent="0.2">
      <c r="C6499" s="6">
        <v>43021</v>
      </c>
      <c r="D6499" s="5">
        <v>63.88</v>
      </c>
      <c r="M6499" s="6">
        <v>43021</v>
      </c>
      <c r="N6499" s="5">
        <v>50.850900000000003</v>
      </c>
    </row>
    <row r="6500" spans="3:14" x14ac:dyDescent="0.2">
      <c r="C6500" s="6">
        <v>43022</v>
      </c>
      <c r="D6500" s="5">
        <v>61.43</v>
      </c>
      <c r="M6500" s="6">
        <v>43022</v>
      </c>
      <c r="N6500" s="5">
        <v>50.850900000000003</v>
      </c>
    </row>
    <row r="6501" spans="3:14" x14ac:dyDescent="0.2">
      <c r="C6501" s="6">
        <v>43023</v>
      </c>
      <c r="D6501" s="5">
        <v>65.84</v>
      </c>
      <c r="M6501" s="6">
        <v>43023</v>
      </c>
      <c r="N6501" s="5">
        <v>50.850900000000003</v>
      </c>
    </row>
    <row r="6502" spans="3:14" x14ac:dyDescent="0.2">
      <c r="C6502" s="6">
        <v>43024</v>
      </c>
      <c r="D6502" s="5">
        <v>98.42</v>
      </c>
      <c r="M6502" s="6">
        <v>43024</v>
      </c>
      <c r="N6502" s="5">
        <v>49.295499999999997</v>
      </c>
    </row>
    <row r="6503" spans="3:14" x14ac:dyDescent="0.2">
      <c r="C6503" s="6">
        <v>43025</v>
      </c>
      <c r="D6503" s="5">
        <v>49.38</v>
      </c>
      <c r="M6503" s="6">
        <v>43025</v>
      </c>
      <c r="N6503" s="5">
        <v>49.031100000000002</v>
      </c>
    </row>
    <row r="6504" spans="3:14" x14ac:dyDescent="0.2">
      <c r="C6504" s="6">
        <v>43026</v>
      </c>
      <c r="D6504" s="5">
        <v>100.11</v>
      </c>
      <c r="M6504" s="6">
        <v>43026</v>
      </c>
      <c r="N6504" s="5">
        <v>50.288699999999999</v>
      </c>
    </row>
    <row r="6505" spans="3:14" x14ac:dyDescent="0.2">
      <c r="C6505" s="6">
        <v>43027</v>
      </c>
      <c r="D6505" s="5">
        <v>82.48</v>
      </c>
      <c r="M6505" s="6">
        <v>43027</v>
      </c>
      <c r="N6505" s="5">
        <v>51.486800000000002</v>
      </c>
    </row>
    <row r="6506" spans="3:14" x14ac:dyDescent="0.2">
      <c r="C6506" s="6">
        <v>43028</v>
      </c>
      <c r="D6506" s="5">
        <v>62.32</v>
      </c>
      <c r="M6506" s="6">
        <v>43028</v>
      </c>
      <c r="N6506" s="5">
        <v>53.9818</v>
      </c>
    </row>
    <row r="6507" spans="3:14" x14ac:dyDescent="0.2">
      <c r="C6507" s="6">
        <v>43029</v>
      </c>
      <c r="D6507" s="5">
        <v>59.05</v>
      </c>
      <c r="M6507" s="6">
        <v>43029</v>
      </c>
      <c r="N6507" s="5">
        <v>53.9818</v>
      </c>
    </row>
    <row r="6508" spans="3:14" x14ac:dyDescent="0.2">
      <c r="C6508" s="6">
        <v>43030</v>
      </c>
      <c r="D6508" s="5">
        <v>108.51</v>
      </c>
      <c r="M6508" s="6">
        <v>43030</v>
      </c>
      <c r="N6508" s="5">
        <v>53.9818</v>
      </c>
    </row>
    <row r="6509" spans="3:14" x14ac:dyDescent="0.2">
      <c r="C6509" s="6">
        <v>43031</v>
      </c>
      <c r="D6509" s="5">
        <v>136.19999999999999</v>
      </c>
      <c r="M6509" s="6">
        <v>43031</v>
      </c>
      <c r="N6509" s="5">
        <v>54.097299999999997</v>
      </c>
    </row>
    <row r="6510" spans="3:14" x14ac:dyDescent="0.2">
      <c r="C6510" s="6">
        <v>43032</v>
      </c>
      <c r="D6510" s="5">
        <v>37.25</v>
      </c>
      <c r="M6510" s="6">
        <v>43032</v>
      </c>
      <c r="N6510" s="5">
        <v>55.935400000000001</v>
      </c>
    </row>
    <row r="6511" spans="3:14" x14ac:dyDescent="0.2">
      <c r="C6511" s="6">
        <v>43033</v>
      </c>
      <c r="D6511" s="5">
        <v>60.11</v>
      </c>
      <c r="M6511" s="6">
        <v>43033</v>
      </c>
      <c r="N6511" s="5">
        <v>57.357199999999999</v>
      </c>
    </row>
    <row r="6512" spans="3:14" x14ac:dyDescent="0.2">
      <c r="C6512" s="6">
        <v>43034</v>
      </c>
      <c r="D6512" s="5">
        <v>114.37</v>
      </c>
      <c r="M6512" s="6">
        <v>43034</v>
      </c>
      <c r="N6512" s="5">
        <v>57.349200000000003</v>
      </c>
    </row>
    <row r="6513" spans="3:14" x14ac:dyDescent="0.2">
      <c r="C6513" s="6">
        <v>43035</v>
      </c>
      <c r="D6513" s="5">
        <v>87.39</v>
      </c>
      <c r="M6513" s="6">
        <v>43035</v>
      </c>
      <c r="N6513" s="5">
        <v>54.672199999999997</v>
      </c>
    </row>
    <row r="6514" spans="3:14" x14ac:dyDescent="0.2">
      <c r="C6514" s="6">
        <v>43036</v>
      </c>
      <c r="D6514" s="5">
        <v>58.75</v>
      </c>
      <c r="M6514" s="6">
        <v>43036</v>
      </c>
      <c r="N6514" s="5">
        <v>54.672199999999997</v>
      </c>
    </row>
    <row r="6515" spans="3:14" x14ac:dyDescent="0.2">
      <c r="C6515" s="6">
        <v>43037</v>
      </c>
      <c r="D6515" s="5">
        <v>105.5</v>
      </c>
      <c r="M6515" s="6">
        <v>43037</v>
      </c>
      <c r="N6515" s="5">
        <v>54.672199999999997</v>
      </c>
    </row>
    <row r="6516" spans="3:14" x14ac:dyDescent="0.2">
      <c r="C6516" s="6">
        <v>43038</v>
      </c>
      <c r="D6516" s="5">
        <v>64.62</v>
      </c>
      <c r="M6516" s="6">
        <v>43038</v>
      </c>
      <c r="N6516" s="5">
        <v>51.689500000000002</v>
      </c>
    </row>
    <row r="6517" spans="3:14" x14ac:dyDescent="0.2">
      <c r="C6517" s="6">
        <v>43039</v>
      </c>
      <c r="D6517" s="5">
        <v>50.39</v>
      </c>
      <c r="M6517" s="6">
        <v>43039</v>
      </c>
      <c r="N6517" s="5">
        <v>51.148499999999999</v>
      </c>
    </row>
    <row r="6518" spans="3:14" x14ac:dyDescent="0.2">
      <c r="C6518" s="6">
        <v>43040</v>
      </c>
      <c r="D6518" s="5">
        <v>66.7</v>
      </c>
      <c r="M6518" s="6">
        <v>43040</v>
      </c>
      <c r="N6518" s="5">
        <v>49.935099999999998</v>
      </c>
    </row>
    <row r="6519" spans="3:14" x14ac:dyDescent="0.2">
      <c r="C6519" s="6">
        <v>43041</v>
      </c>
      <c r="D6519" s="5">
        <v>85.31</v>
      </c>
      <c r="M6519" s="6">
        <v>43041</v>
      </c>
      <c r="N6519" s="5">
        <v>48.730400000000003</v>
      </c>
    </row>
    <row r="6520" spans="3:14" x14ac:dyDescent="0.2">
      <c r="C6520" s="6">
        <v>43042</v>
      </c>
      <c r="D6520" s="5">
        <v>103.89</v>
      </c>
      <c r="M6520" s="6">
        <v>43042</v>
      </c>
      <c r="N6520" s="5">
        <v>45.83</v>
      </c>
    </row>
    <row r="6521" spans="3:14" x14ac:dyDescent="0.2">
      <c r="C6521" s="6">
        <v>43043</v>
      </c>
      <c r="D6521" s="5">
        <v>63.24</v>
      </c>
      <c r="M6521" s="6">
        <v>43043</v>
      </c>
      <c r="N6521" s="5">
        <v>45.83</v>
      </c>
    </row>
    <row r="6522" spans="3:14" x14ac:dyDescent="0.2">
      <c r="C6522" s="6">
        <v>43044</v>
      </c>
      <c r="D6522" s="5">
        <v>120.72</v>
      </c>
      <c r="M6522" s="6">
        <v>43044</v>
      </c>
      <c r="N6522" s="5">
        <v>45.83</v>
      </c>
    </row>
    <row r="6523" spans="3:14" x14ac:dyDescent="0.2">
      <c r="C6523" s="6">
        <v>43045</v>
      </c>
      <c r="D6523" s="5">
        <v>92.35</v>
      </c>
      <c r="M6523" s="6">
        <v>43045</v>
      </c>
      <c r="N6523" s="5">
        <v>45.046900000000001</v>
      </c>
    </row>
    <row r="6524" spans="3:14" x14ac:dyDescent="0.2">
      <c r="C6524" s="6">
        <v>43046</v>
      </c>
      <c r="D6524" s="5">
        <v>100.93</v>
      </c>
      <c r="M6524" s="6">
        <v>43046</v>
      </c>
      <c r="N6524" s="5">
        <v>44.198599999999999</v>
      </c>
    </row>
    <row r="6525" spans="3:14" x14ac:dyDescent="0.2">
      <c r="C6525" s="6">
        <v>43047</v>
      </c>
      <c r="D6525" s="5">
        <v>67.48</v>
      </c>
      <c r="M6525" s="6">
        <v>43047</v>
      </c>
      <c r="N6525" s="5">
        <v>43.965600000000002</v>
      </c>
    </row>
    <row r="6526" spans="3:14" x14ac:dyDescent="0.2">
      <c r="C6526" s="6">
        <v>43048</v>
      </c>
      <c r="D6526" s="5">
        <v>65.11</v>
      </c>
      <c r="M6526" s="6">
        <v>43048</v>
      </c>
      <c r="N6526" s="5">
        <v>44.990099999999998</v>
      </c>
    </row>
    <row r="6527" spans="3:14" x14ac:dyDescent="0.2">
      <c r="C6527" s="6">
        <v>43049</v>
      </c>
      <c r="D6527" s="5">
        <v>56.77</v>
      </c>
      <c r="M6527" s="6">
        <v>43049</v>
      </c>
      <c r="N6527" s="5">
        <v>47.288800000000002</v>
      </c>
    </row>
    <row r="6528" spans="3:14" x14ac:dyDescent="0.2">
      <c r="C6528" s="6">
        <v>43050</v>
      </c>
      <c r="D6528" s="5">
        <v>61.32</v>
      </c>
      <c r="M6528" s="6">
        <v>43050</v>
      </c>
      <c r="N6528" s="5">
        <v>47.288800000000002</v>
      </c>
    </row>
    <row r="6529" spans="3:14" x14ac:dyDescent="0.2">
      <c r="C6529" s="6">
        <v>43051</v>
      </c>
      <c r="D6529" s="5">
        <v>170.54</v>
      </c>
      <c r="M6529" s="6">
        <v>43051</v>
      </c>
      <c r="N6529" s="5">
        <v>47.288800000000002</v>
      </c>
    </row>
    <row r="6530" spans="3:14" x14ac:dyDescent="0.2">
      <c r="C6530" s="6">
        <v>43052</v>
      </c>
      <c r="D6530" s="5">
        <v>134.97</v>
      </c>
      <c r="M6530" s="6">
        <v>43052</v>
      </c>
      <c r="N6530" s="5">
        <v>46.385300000000001</v>
      </c>
    </row>
    <row r="6531" spans="3:14" x14ac:dyDescent="0.2">
      <c r="C6531" s="6">
        <v>43053</v>
      </c>
      <c r="D6531" s="5">
        <v>107.88</v>
      </c>
      <c r="M6531" s="6">
        <v>43053</v>
      </c>
      <c r="N6531" s="5">
        <v>47.7729</v>
      </c>
    </row>
    <row r="6532" spans="3:14" x14ac:dyDescent="0.2">
      <c r="C6532" s="6">
        <v>43054</v>
      </c>
      <c r="D6532" s="5">
        <v>58.1</v>
      </c>
      <c r="M6532" s="6">
        <v>43054</v>
      </c>
      <c r="N6532" s="5">
        <v>47.997799999999998</v>
      </c>
    </row>
    <row r="6533" spans="3:14" x14ac:dyDescent="0.2">
      <c r="C6533" s="6">
        <v>43055</v>
      </c>
      <c r="D6533" s="5">
        <v>83.79</v>
      </c>
      <c r="M6533" s="6">
        <v>43055</v>
      </c>
      <c r="N6533" s="5">
        <v>47.742100000000001</v>
      </c>
    </row>
    <row r="6534" spans="3:14" x14ac:dyDescent="0.2">
      <c r="C6534" s="6">
        <v>43056</v>
      </c>
      <c r="D6534" s="5">
        <v>98.62</v>
      </c>
      <c r="M6534" s="6">
        <v>43056</v>
      </c>
      <c r="N6534" s="5">
        <v>49.087899999999998</v>
      </c>
    </row>
    <row r="6535" spans="3:14" x14ac:dyDescent="0.2">
      <c r="C6535" s="6">
        <v>43057</v>
      </c>
      <c r="D6535" s="5">
        <v>52.98</v>
      </c>
      <c r="M6535" s="6">
        <v>43057</v>
      </c>
      <c r="N6535" s="5">
        <v>49.087899999999998</v>
      </c>
    </row>
    <row r="6536" spans="3:14" x14ac:dyDescent="0.2">
      <c r="C6536" s="6">
        <v>43058</v>
      </c>
      <c r="D6536" s="5">
        <v>119.38</v>
      </c>
      <c r="M6536" s="6">
        <v>43058</v>
      </c>
      <c r="N6536" s="5">
        <v>49.087899999999998</v>
      </c>
    </row>
    <row r="6537" spans="3:14" x14ac:dyDescent="0.2">
      <c r="C6537" s="6">
        <v>43059</v>
      </c>
      <c r="D6537" s="5">
        <v>79.5</v>
      </c>
      <c r="M6537" s="6">
        <v>43059</v>
      </c>
      <c r="N6537" s="5">
        <v>48.097000000000001</v>
      </c>
    </row>
    <row r="6538" spans="3:14" x14ac:dyDescent="0.2">
      <c r="C6538" s="6">
        <v>43060</v>
      </c>
      <c r="D6538" s="5">
        <v>199.49</v>
      </c>
      <c r="M6538" s="6">
        <v>43060</v>
      </c>
      <c r="N6538" s="5">
        <v>48.089500000000001</v>
      </c>
    </row>
    <row r="6539" spans="3:14" x14ac:dyDescent="0.2">
      <c r="C6539" s="6">
        <v>43061</v>
      </c>
      <c r="D6539" s="5">
        <v>52.93</v>
      </c>
      <c r="M6539" s="6">
        <v>43061</v>
      </c>
      <c r="N6539" s="5">
        <v>46.875399999999999</v>
      </c>
    </row>
    <row r="6540" spans="3:14" x14ac:dyDescent="0.2">
      <c r="C6540" s="6">
        <v>43062</v>
      </c>
      <c r="D6540" s="5">
        <v>61.97</v>
      </c>
      <c r="M6540" s="6">
        <v>43062</v>
      </c>
      <c r="N6540" s="5">
        <v>46.875399999999999</v>
      </c>
    </row>
    <row r="6541" spans="3:14" x14ac:dyDescent="0.2">
      <c r="C6541" s="6">
        <v>43063</v>
      </c>
      <c r="D6541" s="5">
        <v>34.880000000000003</v>
      </c>
      <c r="M6541" s="6">
        <v>43063</v>
      </c>
      <c r="N6541" s="5">
        <v>46.160699999999999</v>
      </c>
    </row>
    <row r="6542" spans="3:14" x14ac:dyDescent="0.2">
      <c r="C6542" s="6">
        <v>43064</v>
      </c>
      <c r="D6542" s="5">
        <v>48.73</v>
      </c>
      <c r="M6542" s="6">
        <v>43064</v>
      </c>
      <c r="N6542" s="5">
        <v>46.160699999999999</v>
      </c>
    </row>
    <row r="6543" spans="3:14" x14ac:dyDescent="0.2">
      <c r="C6543" s="6">
        <v>43065</v>
      </c>
      <c r="D6543" s="5">
        <v>105.07</v>
      </c>
      <c r="M6543" s="6">
        <v>43065</v>
      </c>
      <c r="N6543" s="5">
        <v>46.160699999999999</v>
      </c>
    </row>
    <row r="6544" spans="3:14" x14ac:dyDescent="0.2">
      <c r="C6544" s="6">
        <v>43066</v>
      </c>
      <c r="D6544" s="5">
        <v>31.11</v>
      </c>
      <c r="M6544" s="6">
        <v>43066</v>
      </c>
      <c r="N6544" s="5">
        <v>45.292200000000001</v>
      </c>
    </row>
    <row r="6545" spans="3:14" x14ac:dyDescent="0.2">
      <c r="C6545" s="6">
        <v>43067</v>
      </c>
      <c r="D6545" s="5">
        <v>206.63</v>
      </c>
      <c r="M6545" s="6">
        <v>43067</v>
      </c>
      <c r="N6545" s="5">
        <v>44.932099999999998</v>
      </c>
    </row>
    <row r="6546" spans="3:14" x14ac:dyDescent="0.2">
      <c r="C6546" s="6">
        <v>43068</v>
      </c>
      <c r="D6546" s="5">
        <v>103.98</v>
      </c>
      <c r="M6546" s="6">
        <v>43068</v>
      </c>
      <c r="N6546" s="5">
        <v>45.535499999999999</v>
      </c>
    </row>
    <row r="6547" spans="3:14" x14ac:dyDescent="0.2">
      <c r="C6547" s="6">
        <v>43069</v>
      </c>
      <c r="D6547" s="5">
        <v>101.48</v>
      </c>
      <c r="M6547" s="6">
        <v>43069</v>
      </c>
      <c r="N6547" s="5">
        <v>46.827100000000002</v>
      </c>
    </row>
    <row r="6548" spans="3:14" x14ac:dyDescent="0.2">
      <c r="C6548" s="6">
        <v>43070</v>
      </c>
      <c r="D6548" s="5">
        <v>86.95</v>
      </c>
      <c r="M6548" s="6">
        <v>43070</v>
      </c>
      <c r="N6548" s="5">
        <v>50.170400000000001</v>
      </c>
    </row>
    <row r="6549" spans="3:14" x14ac:dyDescent="0.2">
      <c r="C6549" s="6">
        <v>43071</v>
      </c>
      <c r="D6549" s="5">
        <v>93.82</v>
      </c>
      <c r="M6549" s="6">
        <v>43071</v>
      </c>
      <c r="N6549" s="5">
        <v>50.170400000000001</v>
      </c>
    </row>
    <row r="6550" spans="3:14" x14ac:dyDescent="0.2">
      <c r="C6550" s="6">
        <v>43072</v>
      </c>
      <c r="D6550" s="5">
        <v>87.52</v>
      </c>
      <c r="M6550" s="6">
        <v>43072</v>
      </c>
      <c r="N6550" s="5">
        <v>50.170400000000001</v>
      </c>
    </row>
    <row r="6551" spans="3:14" x14ac:dyDescent="0.2">
      <c r="C6551" s="6">
        <v>43073</v>
      </c>
      <c r="D6551" s="5">
        <v>101.07</v>
      </c>
      <c r="M6551" s="6">
        <v>43073</v>
      </c>
      <c r="N6551" s="5">
        <v>48.761299999999999</v>
      </c>
    </row>
    <row r="6552" spans="3:14" x14ac:dyDescent="0.2">
      <c r="C6552" s="6">
        <v>43074</v>
      </c>
      <c r="D6552" s="5">
        <v>95.44</v>
      </c>
      <c r="M6552" s="6">
        <v>43074</v>
      </c>
      <c r="N6552" s="5">
        <v>49.237299999999998</v>
      </c>
    </row>
    <row r="6553" spans="3:14" x14ac:dyDescent="0.2">
      <c r="C6553" s="6">
        <v>43075</v>
      </c>
      <c r="D6553" s="5">
        <v>57.79</v>
      </c>
      <c r="M6553" s="6">
        <v>43075</v>
      </c>
      <c r="N6553" s="5">
        <v>49.321800000000003</v>
      </c>
    </row>
    <row r="6554" spans="3:14" x14ac:dyDescent="0.2">
      <c r="C6554" s="6">
        <v>43076</v>
      </c>
      <c r="D6554" s="5">
        <v>40.69</v>
      </c>
      <c r="M6554" s="6">
        <v>43076</v>
      </c>
      <c r="N6554" s="5">
        <v>49.235799999999998</v>
      </c>
    </row>
    <row r="6555" spans="3:14" x14ac:dyDescent="0.2">
      <c r="C6555" s="6">
        <v>43077</v>
      </c>
      <c r="D6555" s="5">
        <v>63.52</v>
      </c>
      <c r="M6555" s="6">
        <v>43077</v>
      </c>
      <c r="N6555" s="5">
        <v>47.492199999999997</v>
      </c>
    </row>
    <row r="6556" spans="3:14" x14ac:dyDescent="0.2">
      <c r="C6556" s="6">
        <v>43078</v>
      </c>
      <c r="D6556" s="5">
        <v>129.88999999999999</v>
      </c>
      <c r="M6556" s="6">
        <v>43078</v>
      </c>
      <c r="N6556" s="5">
        <v>47.492199999999997</v>
      </c>
    </row>
    <row r="6557" spans="3:14" x14ac:dyDescent="0.2">
      <c r="C6557" s="6">
        <v>43079</v>
      </c>
      <c r="D6557" s="5">
        <v>87.45</v>
      </c>
      <c r="M6557" s="6">
        <v>43079</v>
      </c>
      <c r="N6557" s="5">
        <v>47.492199999999997</v>
      </c>
    </row>
    <row r="6558" spans="3:14" x14ac:dyDescent="0.2">
      <c r="C6558" s="6">
        <v>43080</v>
      </c>
      <c r="D6558" s="5">
        <v>81.459999999999994</v>
      </c>
      <c r="M6558" s="6">
        <v>43080</v>
      </c>
      <c r="N6558" s="5">
        <v>46.572099999999999</v>
      </c>
    </row>
    <row r="6559" spans="3:14" x14ac:dyDescent="0.2">
      <c r="C6559" s="6">
        <v>43081</v>
      </c>
      <c r="D6559" s="5">
        <v>66.430000000000007</v>
      </c>
      <c r="M6559" s="6">
        <v>43081</v>
      </c>
      <c r="N6559" s="5">
        <v>46.746600000000001</v>
      </c>
    </row>
    <row r="6560" spans="3:14" x14ac:dyDescent="0.2">
      <c r="C6560" s="6">
        <v>43082</v>
      </c>
      <c r="D6560" s="5">
        <v>52.01</v>
      </c>
      <c r="M6560" s="6">
        <v>43082</v>
      </c>
      <c r="N6560" s="5">
        <v>45.034799999999997</v>
      </c>
    </row>
    <row r="6561" spans="3:14" x14ac:dyDescent="0.2">
      <c r="C6561" s="6">
        <v>43083</v>
      </c>
      <c r="D6561" s="5">
        <v>32.590000000000003</v>
      </c>
      <c r="M6561" s="6">
        <v>43083</v>
      </c>
      <c r="N6561" s="5">
        <v>44.835700000000003</v>
      </c>
    </row>
    <row r="6562" spans="3:14" x14ac:dyDescent="0.2">
      <c r="C6562" s="6">
        <v>43084</v>
      </c>
      <c r="D6562" s="5">
        <v>104.84</v>
      </c>
      <c r="M6562" s="6">
        <v>43084</v>
      </c>
      <c r="N6562" s="5">
        <v>46.433799999999998</v>
      </c>
    </row>
    <row r="6563" spans="3:14" x14ac:dyDescent="0.2">
      <c r="C6563" s="6">
        <v>43085</v>
      </c>
      <c r="D6563" s="5">
        <v>95.65</v>
      </c>
      <c r="M6563" s="6">
        <v>43085</v>
      </c>
      <c r="N6563" s="5">
        <v>46.433799999999998</v>
      </c>
    </row>
    <row r="6564" spans="3:14" x14ac:dyDescent="0.2">
      <c r="C6564" s="6">
        <v>43086</v>
      </c>
      <c r="D6564" s="5">
        <v>141.38</v>
      </c>
      <c r="M6564" s="6">
        <v>43086</v>
      </c>
      <c r="N6564" s="5">
        <v>46.433799999999998</v>
      </c>
    </row>
    <row r="6565" spans="3:14" x14ac:dyDescent="0.2">
      <c r="C6565" s="6">
        <v>43087</v>
      </c>
      <c r="D6565" s="5">
        <v>94.77</v>
      </c>
      <c r="M6565" s="6">
        <v>43087</v>
      </c>
      <c r="N6565" s="5">
        <v>46.727499999999999</v>
      </c>
    </row>
    <row r="6566" spans="3:14" x14ac:dyDescent="0.2">
      <c r="C6566" s="6">
        <v>43088</v>
      </c>
      <c r="D6566" s="5">
        <v>82.4</v>
      </c>
      <c r="M6566" s="6">
        <v>43088</v>
      </c>
      <c r="N6566" s="5">
        <v>48.957700000000003</v>
      </c>
    </row>
    <row r="6567" spans="3:14" x14ac:dyDescent="0.2">
      <c r="C6567" s="6">
        <v>43089</v>
      </c>
      <c r="D6567" s="5">
        <v>57.2</v>
      </c>
      <c r="M6567" s="6">
        <v>43089</v>
      </c>
      <c r="N6567" s="5">
        <v>49.953899999999997</v>
      </c>
    </row>
    <row r="6568" spans="3:14" x14ac:dyDescent="0.2">
      <c r="C6568" s="6">
        <v>43090</v>
      </c>
      <c r="D6568" s="5">
        <v>92.94</v>
      </c>
      <c r="M6568" s="6">
        <v>43090</v>
      </c>
      <c r="N6568" s="5">
        <v>51.603499999999997</v>
      </c>
    </row>
    <row r="6569" spans="3:14" x14ac:dyDescent="0.2">
      <c r="C6569" s="6">
        <v>43091</v>
      </c>
      <c r="D6569" s="5">
        <v>72.69</v>
      </c>
      <c r="M6569" s="6">
        <v>43091</v>
      </c>
      <c r="N6569" s="5">
        <v>50.380299999999998</v>
      </c>
    </row>
    <row r="6570" spans="3:14" x14ac:dyDescent="0.2">
      <c r="C6570" s="6">
        <v>43092</v>
      </c>
      <c r="D6570" s="5">
        <v>133.94</v>
      </c>
      <c r="M6570" s="6">
        <v>43092</v>
      </c>
      <c r="N6570" s="5">
        <v>50.380299999999998</v>
      </c>
    </row>
    <row r="6571" spans="3:14" x14ac:dyDescent="0.2">
      <c r="C6571" s="6">
        <v>43093</v>
      </c>
      <c r="D6571" s="5">
        <v>158.85</v>
      </c>
      <c r="M6571" s="6">
        <v>43093</v>
      </c>
      <c r="N6571" s="5">
        <v>50.380299999999998</v>
      </c>
    </row>
    <row r="6572" spans="3:14" x14ac:dyDescent="0.2">
      <c r="C6572" s="6">
        <v>43094</v>
      </c>
      <c r="D6572" s="5">
        <v>101.81</v>
      </c>
      <c r="M6572" s="6">
        <v>43094</v>
      </c>
      <c r="N6572" s="5">
        <v>50.380299999999998</v>
      </c>
    </row>
    <row r="6573" spans="3:14" x14ac:dyDescent="0.2">
      <c r="C6573" s="6">
        <v>43095</v>
      </c>
      <c r="D6573" s="5">
        <v>106.31</v>
      </c>
      <c r="M6573" s="6">
        <v>43095</v>
      </c>
      <c r="N6573" s="5">
        <v>48.820900000000002</v>
      </c>
    </row>
    <row r="6574" spans="3:14" x14ac:dyDescent="0.2">
      <c r="C6574" s="6">
        <v>43096</v>
      </c>
      <c r="D6574" s="5">
        <v>58.44</v>
      </c>
      <c r="M6574" s="6">
        <v>43096</v>
      </c>
      <c r="N6574" s="5">
        <v>47.73</v>
      </c>
    </row>
    <row r="6575" spans="3:14" x14ac:dyDescent="0.2">
      <c r="C6575" s="6">
        <v>43097</v>
      </c>
      <c r="D6575" s="5">
        <v>63.24</v>
      </c>
      <c r="M6575" s="6">
        <v>43097</v>
      </c>
      <c r="N6575" s="5">
        <v>46.193800000000003</v>
      </c>
    </row>
    <row r="6576" spans="3:14" x14ac:dyDescent="0.2">
      <c r="C6576" s="6">
        <v>43098</v>
      </c>
      <c r="D6576" s="5">
        <v>146.43</v>
      </c>
      <c r="M6576" s="6">
        <v>43098</v>
      </c>
      <c r="N6576" s="5">
        <v>46.596200000000003</v>
      </c>
    </row>
    <row r="6577" spans="3:14" x14ac:dyDescent="0.2">
      <c r="C6577" s="6">
        <v>43099</v>
      </c>
      <c r="D6577" s="5">
        <v>45.33</v>
      </c>
      <c r="M6577" s="6">
        <v>43099</v>
      </c>
      <c r="N6577" s="5">
        <v>46.596200000000003</v>
      </c>
    </row>
    <row r="6578" spans="3:14" x14ac:dyDescent="0.2">
      <c r="C6578" s="6">
        <v>43100</v>
      </c>
      <c r="D6578" s="5">
        <v>174.9</v>
      </c>
      <c r="M6578" s="6">
        <v>43100</v>
      </c>
      <c r="N6578" s="5">
        <v>46.596200000000003</v>
      </c>
    </row>
    <row r="6579" spans="3:14" x14ac:dyDescent="0.2">
      <c r="C6579" s="6">
        <v>43101</v>
      </c>
      <c r="D6579" s="5">
        <v>178.3</v>
      </c>
      <c r="M6579" s="6">
        <v>43101</v>
      </c>
      <c r="N6579" s="5">
        <v>46.596200000000003</v>
      </c>
    </row>
    <row r="6580" spans="3:14" x14ac:dyDescent="0.2">
      <c r="C6580" s="6">
        <v>43102</v>
      </c>
      <c r="D6580" s="5">
        <v>111.2</v>
      </c>
      <c r="M6580" s="6">
        <v>43102</v>
      </c>
      <c r="N6580" s="5">
        <v>49.171999999999997</v>
      </c>
    </row>
    <row r="6581" spans="3:14" x14ac:dyDescent="0.2">
      <c r="C6581" s="6">
        <v>43103</v>
      </c>
      <c r="D6581" s="5">
        <v>52.45</v>
      </c>
      <c r="M6581" s="6">
        <v>43103</v>
      </c>
      <c r="N6581" s="5">
        <v>47.604300000000002</v>
      </c>
    </row>
    <row r="6582" spans="3:14" x14ac:dyDescent="0.2">
      <c r="C6582" s="6">
        <v>43104</v>
      </c>
      <c r="D6582" s="5">
        <v>243.48</v>
      </c>
      <c r="M6582" s="6">
        <v>43104</v>
      </c>
      <c r="N6582" s="5">
        <v>47.381999999999998</v>
      </c>
    </row>
    <row r="6583" spans="3:14" x14ac:dyDescent="0.2">
      <c r="C6583" s="6">
        <v>43105</v>
      </c>
      <c r="D6583" s="5">
        <v>108.68</v>
      </c>
      <c r="M6583" s="6">
        <v>43105</v>
      </c>
      <c r="N6583" s="5">
        <v>46.067700000000002</v>
      </c>
    </row>
    <row r="6584" spans="3:14" x14ac:dyDescent="0.2">
      <c r="C6584" s="6">
        <v>43106</v>
      </c>
      <c r="D6584" s="5">
        <v>83.81</v>
      </c>
      <c r="M6584" s="6">
        <v>43106</v>
      </c>
      <c r="N6584" s="5">
        <v>46.067700000000002</v>
      </c>
    </row>
    <row r="6585" spans="3:14" x14ac:dyDescent="0.2">
      <c r="C6585" s="6">
        <v>43107</v>
      </c>
      <c r="D6585" s="5">
        <v>164.82</v>
      </c>
      <c r="M6585" s="6">
        <v>43107</v>
      </c>
      <c r="N6585" s="5">
        <v>46.067700000000002</v>
      </c>
    </row>
    <row r="6586" spans="3:14" x14ac:dyDescent="0.2">
      <c r="C6586" s="6">
        <v>43108</v>
      </c>
      <c r="D6586" s="5">
        <v>77.28</v>
      </c>
      <c r="M6586" s="6">
        <v>43108</v>
      </c>
      <c r="N6586" s="5">
        <v>45.898800000000001</v>
      </c>
    </row>
    <row r="6587" spans="3:14" x14ac:dyDescent="0.2">
      <c r="C6587" s="6">
        <v>43109</v>
      </c>
      <c r="D6587" s="5">
        <v>157.58000000000001</v>
      </c>
      <c r="M6587" s="6">
        <v>43109</v>
      </c>
      <c r="N6587" s="5">
        <v>47.286099999999998</v>
      </c>
    </row>
    <row r="6588" spans="3:14" x14ac:dyDescent="0.2">
      <c r="C6588" s="6">
        <v>43110</v>
      </c>
      <c r="D6588" s="5">
        <v>89.18</v>
      </c>
      <c r="M6588" s="6">
        <v>43110</v>
      </c>
      <c r="N6588" s="5">
        <v>49.166899999999998</v>
      </c>
    </row>
    <row r="6589" spans="3:14" x14ac:dyDescent="0.2">
      <c r="C6589" s="6">
        <v>43111</v>
      </c>
      <c r="D6589" s="5">
        <v>111.72</v>
      </c>
      <c r="M6589" s="6">
        <v>43111</v>
      </c>
      <c r="N6589" s="5">
        <v>48.190800000000003</v>
      </c>
    </row>
    <row r="6590" spans="3:14" x14ac:dyDescent="0.2">
      <c r="C6590" s="6">
        <v>43112</v>
      </c>
      <c r="D6590" s="5">
        <v>107.69</v>
      </c>
      <c r="M6590" s="6">
        <v>43112</v>
      </c>
      <c r="N6590" s="5">
        <v>47.608600000000003</v>
      </c>
    </row>
    <row r="6591" spans="3:14" x14ac:dyDescent="0.2">
      <c r="C6591" s="6">
        <v>43113</v>
      </c>
      <c r="D6591" s="5">
        <v>171.33</v>
      </c>
      <c r="M6591" s="6">
        <v>43113</v>
      </c>
      <c r="N6591" s="5">
        <v>47.608600000000003</v>
      </c>
    </row>
    <row r="6592" spans="3:14" x14ac:dyDescent="0.2">
      <c r="C6592" s="6">
        <v>43114</v>
      </c>
      <c r="D6592" s="5">
        <v>176.99</v>
      </c>
      <c r="M6592" s="6">
        <v>43114</v>
      </c>
      <c r="N6592" s="5">
        <v>47.608600000000003</v>
      </c>
    </row>
    <row r="6593" spans="3:14" x14ac:dyDescent="0.2">
      <c r="C6593" s="6">
        <v>43115</v>
      </c>
      <c r="D6593" s="5">
        <v>272.42</v>
      </c>
      <c r="M6593" s="6">
        <v>43115</v>
      </c>
      <c r="N6593" s="5">
        <v>47.608600000000003</v>
      </c>
    </row>
    <row r="6594" spans="3:14" x14ac:dyDescent="0.2">
      <c r="C6594" s="6">
        <v>43116</v>
      </c>
      <c r="D6594" s="5">
        <v>61.57</v>
      </c>
      <c r="M6594" s="6">
        <v>43116</v>
      </c>
      <c r="N6594" s="5">
        <v>45.914400000000001</v>
      </c>
    </row>
    <row r="6595" spans="3:14" x14ac:dyDescent="0.2">
      <c r="C6595" s="6">
        <v>43117</v>
      </c>
      <c r="D6595" s="5">
        <v>61.83</v>
      </c>
      <c r="M6595" s="6">
        <v>43117</v>
      </c>
      <c r="N6595" s="5">
        <v>45.882399999999997</v>
      </c>
    </row>
    <row r="6596" spans="3:14" x14ac:dyDescent="0.2">
      <c r="C6596" s="6">
        <v>43118</v>
      </c>
      <c r="D6596" s="5">
        <v>115.86</v>
      </c>
      <c r="M6596" s="6">
        <v>43118</v>
      </c>
      <c r="N6596" s="5">
        <v>48.548999999999999</v>
      </c>
    </row>
    <row r="6597" spans="3:14" x14ac:dyDescent="0.2">
      <c r="C6597" s="6">
        <v>43119</v>
      </c>
      <c r="D6597" s="5">
        <v>88.34</v>
      </c>
      <c r="M6597" s="6">
        <v>43119</v>
      </c>
      <c r="N6597" s="5">
        <v>51.990200000000002</v>
      </c>
    </row>
    <row r="6598" spans="3:14" x14ac:dyDescent="0.2">
      <c r="C6598" s="6">
        <v>43120</v>
      </c>
      <c r="D6598" s="5">
        <v>85.4</v>
      </c>
      <c r="M6598" s="6">
        <v>43120</v>
      </c>
      <c r="N6598" s="5">
        <v>51.990200000000002</v>
      </c>
    </row>
    <row r="6599" spans="3:14" x14ac:dyDescent="0.2">
      <c r="C6599" s="6">
        <v>43121</v>
      </c>
      <c r="D6599" s="5">
        <v>132.01</v>
      </c>
      <c r="M6599" s="6">
        <v>43121</v>
      </c>
      <c r="N6599" s="5">
        <v>51.990200000000002</v>
      </c>
    </row>
    <row r="6600" spans="3:14" x14ac:dyDescent="0.2">
      <c r="C6600" s="6">
        <v>43122</v>
      </c>
      <c r="D6600" s="5">
        <v>110.72</v>
      </c>
      <c r="M6600" s="6">
        <v>43122</v>
      </c>
      <c r="N6600" s="5">
        <v>52.595700000000001</v>
      </c>
    </row>
    <row r="6601" spans="3:14" x14ac:dyDescent="0.2">
      <c r="C6601" s="6">
        <v>43123</v>
      </c>
      <c r="D6601" s="5">
        <v>74.52</v>
      </c>
      <c r="M6601" s="6">
        <v>43123</v>
      </c>
      <c r="N6601" s="5">
        <v>52.548900000000003</v>
      </c>
    </row>
    <row r="6602" spans="3:14" x14ac:dyDescent="0.2">
      <c r="C6602" s="6">
        <v>43124</v>
      </c>
      <c r="D6602" s="5">
        <v>93.27</v>
      </c>
      <c r="M6602" s="6">
        <v>43124</v>
      </c>
      <c r="N6602" s="5">
        <v>54.105499999999999</v>
      </c>
    </row>
    <row r="6603" spans="3:14" x14ac:dyDescent="0.2">
      <c r="C6603" s="6">
        <v>43125</v>
      </c>
      <c r="D6603" s="5">
        <v>77.97</v>
      </c>
      <c r="M6603" s="6">
        <v>43125</v>
      </c>
      <c r="N6603" s="5">
        <v>53.376199999999997</v>
      </c>
    </row>
    <row r="6604" spans="3:14" x14ac:dyDescent="0.2">
      <c r="C6604" s="6">
        <v>43126</v>
      </c>
      <c r="D6604" s="5">
        <v>110</v>
      </c>
      <c r="M6604" s="6">
        <v>43126</v>
      </c>
      <c r="N6604" s="5">
        <v>55.634900000000002</v>
      </c>
    </row>
    <row r="6605" spans="3:14" x14ac:dyDescent="0.2">
      <c r="C6605" s="6">
        <v>43127</v>
      </c>
      <c r="D6605" s="5">
        <v>109.21</v>
      </c>
      <c r="M6605" s="6">
        <v>43127</v>
      </c>
      <c r="N6605" s="5">
        <v>55.634900000000002</v>
      </c>
    </row>
    <row r="6606" spans="3:14" x14ac:dyDescent="0.2">
      <c r="C6606" s="6">
        <v>43128</v>
      </c>
      <c r="D6606" s="5">
        <v>105.65</v>
      </c>
      <c r="M6606" s="6">
        <v>43128</v>
      </c>
      <c r="N6606" s="5">
        <v>55.634900000000002</v>
      </c>
    </row>
    <row r="6607" spans="3:14" x14ac:dyDescent="0.2">
      <c r="C6607" s="6">
        <v>43129</v>
      </c>
      <c r="D6607" s="5">
        <v>85.23</v>
      </c>
      <c r="M6607" s="6">
        <v>43129</v>
      </c>
      <c r="N6607" s="5">
        <v>55.977800000000002</v>
      </c>
    </row>
    <row r="6608" spans="3:14" x14ac:dyDescent="0.2">
      <c r="C6608" s="6">
        <v>43130</v>
      </c>
      <c r="D6608" s="5">
        <v>68.45</v>
      </c>
      <c r="M6608" s="6">
        <v>43130</v>
      </c>
      <c r="N6608" s="5">
        <v>57.276600000000002</v>
      </c>
    </row>
    <row r="6609" spans="3:14" x14ac:dyDescent="0.2">
      <c r="C6609" s="6">
        <v>43131</v>
      </c>
      <c r="D6609" s="5">
        <v>71.84</v>
      </c>
      <c r="M6609" s="6">
        <v>43131</v>
      </c>
      <c r="N6609" s="5">
        <v>57.195700000000002</v>
      </c>
    </row>
    <row r="6610" spans="3:14" x14ac:dyDescent="0.2">
      <c r="C6610" s="6">
        <v>43132</v>
      </c>
      <c r="D6610" s="5">
        <v>49.78</v>
      </c>
      <c r="M6610" s="6">
        <v>43132</v>
      </c>
      <c r="N6610" s="5">
        <v>57.834899999999998</v>
      </c>
    </row>
    <row r="6611" spans="3:14" x14ac:dyDescent="0.2">
      <c r="C6611" s="6">
        <v>43133</v>
      </c>
      <c r="D6611" s="5">
        <v>61.2</v>
      </c>
      <c r="M6611" s="6">
        <v>43133</v>
      </c>
      <c r="N6611" s="5">
        <v>60.3309</v>
      </c>
    </row>
    <row r="6612" spans="3:14" x14ac:dyDescent="0.2">
      <c r="C6612" s="6">
        <v>43134</v>
      </c>
      <c r="D6612" s="5">
        <v>44</v>
      </c>
      <c r="M6612" s="6">
        <v>43134</v>
      </c>
      <c r="N6612" s="5">
        <v>60.3309</v>
      </c>
    </row>
    <row r="6613" spans="3:14" x14ac:dyDescent="0.2">
      <c r="C6613" s="6">
        <v>43135</v>
      </c>
      <c r="D6613" s="5">
        <v>145.1</v>
      </c>
      <c r="M6613" s="6">
        <v>43135</v>
      </c>
      <c r="N6613" s="5">
        <v>60.3309</v>
      </c>
    </row>
    <row r="6614" spans="3:14" x14ac:dyDescent="0.2">
      <c r="C6614" s="6">
        <v>43136</v>
      </c>
      <c r="D6614" s="5">
        <v>145.79</v>
      </c>
      <c r="M6614" s="6">
        <v>43136</v>
      </c>
      <c r="N6614" s="5">
        <v>60.409199999999998</v>
      </c>
    </row>
    <row r="6615" spans="3:14" x14ac:dyDescent="0.2">
      <c r="C6615" s="6">
        <v>43137</v>
      </c>
      <c r="D6615" s="5">
        <v>92.59</v>
      </c>
      <c r="M6615" s="6">
        <v>43137</v>
      </c>
      <c r="N6615" s="5">
        <v>66.071899999999999</v>
      </c>
    </row>
    <row r="6616" spans="3:14" x14ac:dyDescent="0.2">
      <c r="C6616" s="6">
        <v>43138</v>
      </c>
      <c r="D6616" s="5">
        <v>58.29</v>
      </c>
      <c r="M6616" s="6">
        <v>43138</v>
      </c>
      <c r="N6616" s="5">
        <v>62.000999999999998</v>
      </c>
    </row>
    <row r="6617" spans="3:14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3:14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3:14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3:14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3:14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3:14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3:14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3:14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M9034" s="6">
        <v>45556</v>
      </c>
      <c r="N9034" s="5">
        <v>91</v>
      </c>
    </row>
    <row r="9035" spans="3:14" x14ac:dyDescent="0.2">
      <c r="M9035" s="6">
        <v>45557</v>
      </c>
      <c r="N9035" s="5">
        <v>91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93"/>
  <sheetViews>
    <sheetView topLeftCell="A1268" workbookViewId="0">
      <selection activeCell="G1293" sqref="G1293:H1293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E1293" s="6">
        <v>45553</v>
      </c>
      <c r="F1293" s="5">
        <v>3313281</v>
      </c>
      <c r="G1293" s="6">
        <v>45553</v>
      </c>
      <c r="H1293" s="5">
        <v>771194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6519"/>
  <sheetViews>
    <sheetView topLeftCell="DO257" workbookViewId="0">
      <selection activeCell="DY299" sqref="DY299:DZ299"/>
    </sheetView>
  </sheetViews>
  <sheetFormatPr defaultRowHeight="12" x14ac:dyDescent="0.2"/>
  <cols>
    <col min="1" max="1" width="11.28515625" style="5" bestFit="1" customWidth="1"/>
    <col min="2" max="2" width="15" style="5" bestFit="1" customWidth="1"/>
    <col min="3" max="3" width="11.28515625" style="5" bestFit="1" customWidth="1"/>
    <col min="4" max="4" width="17.140625" style="5" bestFit="1" customWidth="1"/>
    <col min="5" max="5" width="11.28515625" style="5" bestFit="1" customWidth="1"/>
    <col min="6" max="6" width="15.5703125" style="5" bestFit="1" customWidth="1"/>
    <col min="7" max="7" width="11.28515625" style="5" bestFit="1" customWidth="1"/>
    <col min="8" max="8" width="15.28515625" style="5" bestFit="1" customWidth="1"/>
    <col min="9" max="9" width="11.28515625" style="5" bestFit="1" customWidth="1"/>
    <col min="10" max="10" width="16.5703125" style="5" bestFit="1" customWidth="1"/>
    <col min="11" max="11" width="11.28515625" style="5" bestFit="1" customWidth="1"/>
    <col min="12" max="12" width="16.140625" style="5" bestFit="1" customWidth="1"/>
    <col min="13" max="13" width="11.28515625" style="5" bestFit="1" customWidth="1"/>
    <col min="14" max="14" width="15.85546875" style="5" bestFit="1" customWidth="1"/>
    <col min="15" max="15" width="11.28515625" style="5" bestFit="1" customWidth="1"/>
    <col min="16" max="16" width="16.140625" style="5" bestFit="1" customWidth="1"/>
    <col min="17" max="17" width="11.28515625" style="5" bestFit="1" customWidth="1"/>
    <col min="18" max="18" width="15.140625" style="5" bestFit="1" customWidth="1"/>
    <col min="19" max="19" width="11.28515625" style="5" bestFit="1" customWidth="1"/>
    <col min="20" max="20" width="14.5703125" style="5" bestFit="1" customWidth="1"/>
    <col min="21" max="21" width="11.28515625" style="5" bestFit="1" customWidth="1"/>
    <col min="22" max="22" width="14.42578125" style="5" bestFit="1" customWidth="1"/>
    <col min="23" max="23" width="11.28515625" style="5" bestFit="1" customWidth="1"/>
    <col min="24" max="24" width="15.42578125" style="5" bestFit="1" customWidth="1"/>
    <col min="25" max="25" width="11.28515625" style="5" bestFit="1" customWidth="1"/>
    <col min="26" max="26" width="14.140625" style="5" bestFit="1" customWidth="1"/>
    <col min="27" max="27" width="11.28515625" style="5" bestFit="1" customWidth="1"/>
    <col min="28" max="28" width="15.42578125" style="5" bestFit="1" customWidth="1"/>
    <col min="29" max="29" width="11.28515625" style="5" bestFit="1" customWidth="1"/>
    <col min="30" max="30" width="15.140625" style="5" bestFit="1" customWidth="1"/>
    <col min="31" max="31" width="11.28515625" style="5" bestFit="1" customWidth="1"/>
    <col min="32" max="32" width="15.7109375" style="5" bestFit="1" customWidth="1"/>
    <col min="33" max="33" width="11.28515625" style="5" bestFit="1" customWidth="1"/>
    <col min="34" max="34" width="16.5703125" style="5" bestFit="1" customWidth="1"/>
    <col min="35" max="35" width="11.28515625" style="5" bestFit="1" customWidth="1"/>
    <col min="36" max="36" width="14.42578125" style="5" bestFit="1" customWidth="1"/>
    <col min="37" max="37" width="11.28515625" style="5" bestFit="1" customWidth="1"/>
    <col min="38" max="38" width="13.85546875" style="5" bestFit="1" customWidth="1"/>
    <col min="39" max="39" width="11.28515625" style="5" bestFit="1" customWidth="1"/>
    <col min="40" max="40" width="16.28515625" style="5" bestFit="1" customWidth="1"/>
    <col min="41" max="41" width="11.28515625" style="5" bestFit="1" customWidth="1"/>
    <col min="42" max="42" width="15.85546875" style="5" bestFit="1" customWidth="1"/>
    <col min="43" max="43" width="11.28515625" style="5" bestFit="1" customWidth="1"/>
    <col min="44" max="44" width="14.140625" style="5" bestFit="1" customWidth="1"/>
    <col min="45" max="45" width="11.28515625" style="5" bestFit="1" customWidth="1"/>
    <col min="46" max="46" width="15.42578125" style="5" bestFit="1" customWidth="1"/>
    <col min="47" max="47" width="11.28515625" style="5" bestFit="1" customWidth="1"/>
    <col min="48" max="48" width="16.7109375" style="5" bestFit="1" customWidth="1"/>
    <col min="49" max="49" width="11.28515625" style="5" bestFit="1" customWidth="1"/>
    <col min="50" max="50" width="16.140625" style="5" bestFit="1" customWidth="1"/>
    <col min="51" max="51" width="11.28515625" style="5" bestFit="1" customWidth="1"/>
    <col min="52" max="52" width="13.7109375" style="5" bestFit="1" customWidth="1"/>
    <col min="53" max="53" width="11.28515625" style="5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5" bestFit="1" customWidth="1"/>
    <col min="58" max="58" width="15.140625" style="5" bestFit="1" customWidth="1"/>
    <col min="59" max="59" width="11.28515625" style="5" bestFit="1" customWidth="1"/>
    <col min="60" max="60" width="15.42578125" style="5" bestFit="1" customWidth="1"/>
    <col min="61" max="61" width="11.28515625" style="5" bestFit="1" customWidth="1"/>
    <col min="62" max="62" width="14.140625" style="5" bestFit="1" customWidth="1"/>
    <col min="63" max="63" width="11.28515625" style="5" bestFit="1" customWidth="1"/>
    <col min="64" max="64" width="15.42578125" style="5" bestFit="1" customWidth="1"/>
    <col min="65" max="65" width="11.28515625" style="5" bestFit="1" customWidth="1"/>
    <col min="66" max="66" width="16.140625" style="5" bestFit="1" customWidth="1"/>
    <col min="67" max="67" width="11.28515625" style="5" bestFit="1" customWidth="1"/>
    <col min="68" max="68" width="16.85546875" style="5" bestFit="1" customWidth="1"/>
    <col min="69" max="69" width="11.28515625" style="5" bestFit="1" customWidth="1"/>
    <col min="70" max="70" width="15.5703125" style="5" bestFit="1" customWidth="1"/>
    <col min="71" max="71" width="11.28515625" style="5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5" bestFit="1" customWidth="1"/>
    <col min="76" max="76" width="14.28515625" style="5" bestFit="1" customWidth="1"/>
    <col min="77" max="77" width="11.28515625" style="5" bestFit="1" customWidth="1"/>
    <col min="78" max="78" width="14.85546875" style="5" bestFit="1" customWidth="1"/>
    <col min="79" max="79" width="11.28515625" style="5" bestFit="1" customWidth="1"/>
    <col min="80" max="80" width="15" style="5" bestFit="1" customWidth="1"/>
    <col min="81" max="81" width="11.28515625" style="5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5" bestFit="1" customWidth="1"/>
    <col min="86" max="86" width="17" style="5" bestFit="1" customWidth="1"/>
    <col min="87" max="87" width="11.28515625" style="5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5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5" bestFit="1" customWidth="1"/>
    <col min="106" max="106" width="15" style="5" bestFit="1" customWidth="1"/>
    <col min="107" max="107" width="11.28515625" style="5" bestFit="1" customWidth="1"/>
    <col min="108" max="108" width="15.7109375" style="5" bestFit="1" customWidth="1"/>
    <col min="109" max="109" width="11.28515625" style="5" bestFit="1" customWidth="1"/>
    <col min="110" max="110" width="15.140625" style="5" bestFit="1" customWidth="1"/>
    <col min="111" max="111" width="11.28515625" style="5" bestFit="1" customWidth="1"/>
    <col min="112" max="112" width="14.85546875" style="5" bestFit="1" customWidth="1"/>
    <col min="113" max="113" width="11.28515625" style="5" bestFit="1" customWidth="1"/>
    <col min="114" max="114" width="15.42578125" style="5" bestFit="1" customWidth="1"/>
    <col min="115" max="115" width="11.28515625" style="5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5" bestFit="1" customWidth="1"/>
    <col min="122" max="122" width="15.42578125" style="5" bestFit="1" customWidth="1"/>
    <col min="123" max="123" width="11.28515625" style="5" bestFit="1" customWidth="1"/>
    <col min="124" max="124" width="15.42578125" style="5" bestFit="1" customWidth="1"/>
    <col min="125" max="125" width="11.28515625" style="5" bestFit="1" customWidth="1"/>
    <col min="126" max="126" width="14.85546875" style="5" bestFit="1" customWidth="1"/>
    <col min="127" max="127" width="11.28515625" style="5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5" bestFit="1" customWidth="1"/>
    <col min="132" max="132" width="15.42578125" style="5" bestFit="1" customWidth="1"/>
    <col min="133" max="16384" width="9.140625" style="5"/>
  </cols>
  <sheetData>
    <row r="1" spans="1:132" x14ac:dyDescent="0.2">
      <c r="A1" s="5" t="s">
        <v>300</v>
      </c>
      <c r="B1" s="5" t="s">
        <v>301</v>
      </c>
      <c r="C1" s="5" t="s">
        <v>302</v>
      </c>
      <c r="D1" s="5" t="s">
        <v>303</v>
      </c>
      <c r="E1" s="5" t="s">
        <v>304</v>
      </c>
      <c r="F1" s="5" t="s">
        <v>305</v>
      </c>
      <c r="G1" s="5" t="s">
        <v>306</v>
      </c>
      <c r="H1" s="5" t="s">
        <v>307</v>
      </c>
      <c r="I1" s="5" t="s">
        <v>308</v>
      </c>
      <c r="J1" s="5" t="s">
        <v>309</v>
      </c>
      <c r="K1" s="5" t="s">
        <v>310</v>
      </c>
      <c r="L1" s="5" t="s">
        <v>311</v>
      </c>
      <c r="M1" s="5" t="s">
        <v>312</v>
      </c>
      <c r="N1" s="5" t="s">
        <v>313</v>
      </c>
      <c r="O1" s="5" t="s">
        <v>314</v>
      </c>
      <c r="P1" s="5" t="s">
        <v>315</v>
      </c>
      <c r="Q1" s="5" t="s">
        <v>316</v>
      </c>
      <c r="R1" s="5" t="s">
        <v>317</v>
      </c>
      <c r="S1" s="5" t="s">
        <v>318</v>
      </c>
      <c r="T1" s="5" t="s">
        <v>319</v>
      </c>
      <c r="U1" s="5" t="s">
        <v>320</v>
      </c>
      <c r="V1" s="5" t="s">
        <v>321</v>
      </c>
      <c r="W1" s="5" t="s">
        <v>322</v>
      </c>
      <c r="X1" s="5" t="s">
        <v>323</v>
      </c>
      <c r="Y1" s="5" t="s">
        <v>324</v>
      </c>
      <c r="Z1" s="5" t="s">
        <v>325</v>
      </c>
      <c r="AA1" s="5" t="s">
        <v>326</v>
      </c>
      <c r="AB1" s="5" t="s">
        <v>327</v>
      </c>
      <c r="AC1" s="5" t="s">
        <v>328</v>
      </c>
      <c r="AD1" s="5" t="s">
        <v>329</v>
      </c>
      <c r="AE1" s="5" t="s">
        <v>330</v>
      </c>
      <c r="AF1" s="5" t="s">
        <v>331</v>
      </c>
      <c r="AG1" s="5" t="s">
        <v>332</v>
      </c>
      <c r="AH1" s="5" t="s">
        <v>333</v>
      </c>
      <c r="AI1" s="5" t="s">
        <v>334</v>
      </c>
      <c r="AJ1" s="5" t="s">
        <v>335</v>
      </c>
      <c r="AK1" s="5" t="s">
        <v>336</v>
      </c>
      <c r="AL1" s="5" t="s">
        <v>337</v>
      </c>
      <c r="AM1" s="5" t="s">
        <v>338</v>
      </c>
      <c r="AN1" s="5" t="s">
        <v>339</v>
      </c>
      <c r="AO1" s="5" t="s">
        <v>340</v>
      </c>
      <c r="AP1" s="5" t="s">
        <v>341</v>
      </c>
      <c r="AQ1" s="5" t="s">
        <v>342</v>
      </c>
      <c r="AR1" s="5" t="s">
        <v>343</v>
      </c>
      <c r="AS1" s="5" t="s">
        <v>344</v>
      </c>
      <c r="AT1" s="5" t="s">
        <v>345</v>
      </c>
      <c r="AU1" s="5" t="s">
        <v>346</v>
      </c>
      <c r="AV1" s="5" t="s">
        <v>347</v>
      </c>
      <c r="AW1" s="5" t="s">
        <v>348</v>
      </c>
      <c r="AX1" s="5" t="s">
        <v>349</v>
      </c>
      <c r="AY1" s="5" t="s">
        <v>350</v>
      </c>
      <c r="AZ1" s="5" t="s">
        <v>351</v>
      </c>
      <c r="BA1" s="5" t="s">
        <v>352</v>
      </c>
      <c r="BB1" s="5" t="s">
        <v>353</v>
      </c>
      <c r="BC1" s="6" t="s">
        <v>354</v>
      </c>
      <c r="BD1" s="5" t="s">
        <v>355</v>
      </c>
      <c r="BE1" s="5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5" t="s">
        <v>362</v>
      </c>
      <c r="BL1" s="5" t="s">
        <v>363</v>
      </c>
      <c r="BM1" s="5" t="s">
        <v>364</v>
      </c>
      <c r="BN1" s="5" t="s">
        <v>365</v>
      </c>
      <c r="BO1" s="5" t="s">
        <v>366</v>
      </c>
      <c r="BP1" s="5" t="s">
        <v>367</v>
      </c>
      <c r="BQ1" s="5" t="s">
        <v>368</v>
      </c>
      <c r="BR1" s="5" t="s">
        <v>369</v>
      </c>
      <c r="BS1" s="5" t="s">
        <v>370</v>
      </c>
      <c r="BT1" s="5" t="s">
        <v>371</v>
      </c>
      <c r="BU1" s="6" t="s">
        <v>372</v>
      </c>
      <c r="BV1" s="5" t="s">
        <v>373</v>
      </c>
      <c r="BW1" s="5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5" t="s">
        <v>380</v>
      </c>
      <c r="CD1" s="5" t="s">
        <v>381</v>
      </c>
      <c r="CE1" s="5" t="s">
        <v>382</v>
      </c>
      <c r="CF1" s="5" t="s">
        <v>383</v>
      </c>
      <c r="CG1" s="5" t="s">
        <v>384</v>
      </c>
      <c r="CH1" s="5" t="s">
        <v>385</v>
      </c>
      <c r="CI1" s="5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5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5" t="s">
        <v>404</v>
      </c>
      <c r="DB1" s="5" t="s">
        <v>405</v>
      </c>
      <c r="DC1" s="5" t="s">
        <v>406</v>
      </c>
      <c r="DD1" s="5" t="s">
        <v>407</v>
      </c>
      <c r="DE1" s="5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6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8">
        <v>36585</v>
      </c>
      <c r="B5" s="5">
        <v>55.8</v>
      </c>
      <c r="C5" s="8">
        <v>36585</v>
      </c>
      <c r="D5" s="5">
        <v>58.7</v>
      </c>
      <c r="E5" s="8">
        <v>36585</v>
      </c>
      <c r="F5" s="5">
        <v>71.599999999999994</v>
      </c>
      <c r="G5" s="8">
        <v>36585</v>
      </c>
      <c r="H5" s="5">
        <v>56.2</v>
      </c>
      <c r="I5" s="8">
        <v>44500</v>
      </c>
      <c r="J5" s="5">
        <v>58.4</v>
      </c>
      <c r="K5" s="8">
        <v>44500</v>
      </c>
      <c r="L5" s="5">
        <v>57.6</v>
      </c>
      <c r="M5" s="8">
        <v>44500</v>
      </c>
      <c r="N5" s="5">
        <v>58.7</v>
      </c>
      <c r="O5" s="8">
        <v>36585</v>
      </c>
      <c r="P5" s="5">
        <v>56.9</v>
      </c>
      <c r="Q5" s="8">
        <v>37134</v>
      </c>
      <c r="R5" s="5">
        <v>-8</v>
      </c>
      <c r="S5" s="8">
        <v>37134</v>
      </c>
      <c r="T5" s="5">
        <v>0</v>
      </c>
      <c r="U5" s="8">
        <v>38199</v>
      </c>
      <c r="V5" s="5">
        <v>39.4</v>
      </c>
      <c r="W5" s="8">
        <v>38291</v>
      </c>
      <c r="X5" s="5">
        <v>43.4</v>
      </c>
      <c r="Y5" s="8">
        <v>36585</v>
      </c>
      <c r="Z5" s="5">
        <v>14.5</v>
      </c>
      <c r="AA5" s="8">
        <v>36585</v>
      </c>
      <c r="AB5" s="5">
        <v>17</v>
      </c>
      <c r="AC5" s="8">
        <v>40574</v>
      </c>
      <c r="AD5" s="5">
        <v>-1</v>
      </c>
      <c r="AE5" s="8">
        <v>36585</v>
      </c>
      <c r="AF5" s="5">
        <v>111.3</v>
      </c>
      <c r="AG5" s="8">
        <v>36585</v>
      </c>
      <c r="AH5" s="5">
        <v>140.80000000000001</v>
      </c>
      <c r="AI5" s="8">
        <v>36585</v>
      </c>
      <c r="AJ5" s="5">
        <v>101</v>
      </c>
      <c r="AK5" s="8">
        <v>36585</v>
      </c>
      <c r="AL5" s="5">
        <v>111</v>
      </c>
      <c r="AM5" s="8">
        <v>36585</v>
      </c>
      <c r="AN5" s="5">
        <v>129089</v>
      </c>
      <c r="AO5" s="8">
        <v>40268</v>
      </c>
      <c r="AP5" s="5">
        <v>5</v>
      </c>
      <c r="AQ5" s="8">
        <v>36585</v>
      </c>
      <c r="AR5" s="5">
        <v>4.0999999999999996</v>
      </c>
      <c r="AS5" s="8">
        <v>38837</v>
      </c>
      <c r="AT5" s="5">
        <v>34.299999999999997</v>
      </c>
      <c r="AU5" s="8">
        <v>36585</v>
      </c>
      <c r="AV5" s="5">
        <v>1.1000000000000001</v>
      </c>
      <c r="AW5" s="8">
        <v>36585</v>
      </c>
      <c r="AX5" s="5">
        <v>0.2</v>
      </c>
      <c r="AY5" s="8">
        <v>36585</v>
      </c>
      <c r="AZ5" s="5">
        <v>0.34</v>
      </c>
      <c r="BA5" s="8">
        <v>36585</v>
      </c>
      <c r="BB5" s="5">
        <v>8319</v>
      </c>
      <c r="BC5" s="6">
        <v>36585</v>
      </c>
      <c r="BD5" s="5">
        <v>6.6</v>
      </c>
      <c r="BE5" s="8">
        <v>36585</v>
      </c>
      <c r="BF5" s="5">
        <v>18.989999999999998</v>
      </c>
      <c r="BG5" s="8">
        <v>36585</v>
      </c>
      <c r="BH5" s="5">
        <v>18.879000000000001</v>
      </c>
      <c r="BI5" s="8">
        <v>36585</v>
      </c>
      <c r="BJ5" s="5">
        <v>9</v>
      </c>
      <c r="BK5" s="8">
        <v>36585</v>
      </c>
      <c r="BL5" s="5">
        <v>1.5</v>
      </c>
      <c r="BM5" s="8">
        <v>36585</v>
      </c>
      <c r="BN5" s="5">
        <v>10.65</v>
      </c>
      <c r="BO5" s="8">
        <v>36585</v>
      </c>
      <c r="BP5" s="5">
        <v>0.6</v>
      </c>
      <c r="BQ5" s="8">
        <v>36585</v>
      </c>
      <c r="BR5" s="5">
        <v>1737</v>
      </c>
      <c r="BS5" s="8">
        <v>36585</v>
      </c>
      <c r="BT5" s="5">
        <v>1692</v>
      </c>
      <c r="BU5" s="6">
        <v>36585</v>
      </c>
      <c r="BV5" s="5">
        <v>-2.1</v>
      </c>
      <c r="BW5" s="8">
        <v>36585</v>
      </c>
      <c r="BX5" s="5">
        <v>856</v>
      </c>
      <c r="BY5" s="8">
        <v>36585</v>
      </c>
      <c r="BZ5" s="5">
        <v>10.6</v>
      </c>
      <c r="CA5" s="8">
        <v>36585</v>
      </c>
      <c r="CB5" s="5">
        <v>20.3</v>
      </c>
      <c r="CC5" s="8">
        <v>36585</v>
      </c>
      <c r="CD5" s="5">
        <v>-29.794</v>
      </c>
      <c r="CE5" s="8">
        <v>36585</v>
      </c>
      <c r="CF5" s="5">
        <v>15.4</v>
      </c>
      <c r="CG5" s="8">
        <v>36585</v>
      </c>
      <c r="CH5" s="5">
        <v>-5.3</v>
      </c>
      <c r="CI5" s="8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8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8">
        <v>36585</v>
      </c>
      <c r="DB5" s="5">
        <v>0.7</v>
      </c>
      <c r="DC5" s="8">
        <v>36585</v>
      </c>
      <c r="DD5" s="5">
        <v>3.8</v>
      </c>
      <c r="DE5" s="8">
        <v>36585</v>
      </c>
      <c r="DF5" s="5">
        <v>1.3</v>
      </c>
      <c r="DG5" s="8">
        <v>36585</v>
      </c>
      <c r="DH5" s="5">
        <v>8.6</v>
      </c>
      <c r="DI5" s="8">
        <v>36585</v>
      </c>
      <c r="DJ5" s="5">
        <v>5.8</v>
      </c>
      <c r="DK5" s="8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8">
        <v>38411</v>
      </c>
      <c r="DR5" s="5">
        <v>2.1</v>
      </c>
      <c r="DS5" s="8">
        <v>36585</v>
      </c>
      <c r="DT5" s="5">
        <v>20.71</v>
      </c>
      <c r="DU5" s="8">
        <v>36585</v>
      </c>
      <c r="DV5" s="5">
        <v>5.7</v>
      </c>
      <c r="DW5" s="8">
        <v>36585</v>
      </c>
      <c r="DX5" s="5">
        <v>1.1000000000000001</v>
      </c>
      <c r="DY5" s="6">
        <v>36585</v>
      </c>
      <c r="DZ5" s="5">
        <v>88.5</v>
      </c>
      <c r="EA5" s="8">
        <v>36585</v>
      </c>
      <c r="EB5" s="5">
        <v>101.3008</v>
      </c>
    </row>
    <row r="6" spans="1:132" x14ac:dyDescent="0.2">
      <c r="A6" s="8">
        <v>36616</v>
      </c>
      <c r="B6" s="5">
        <v>54.9</v>
      </c>
      <c r="C6" s="8">
        <v>36616</v>
      </c>
      <c r="D6" s="5">
        <v>56.2</v>
      </c>
      <c r="E6" s="8">
        <v>36616</v>
      </c>
      <c r="F6" s="5">
        <v>78.7</v>
      </c>
      <c r="G6" s="8">
        <v>36616</v>
      </c>
      <c r="H6" s="5">
        <v>57.4</v>
      </c>
      <c r="I6" s="8">
        <v>44530</v>
      </c>
      <c r="J6" s="5">
        <v>58.3</v>
      </c>
      <c r="K6" s="8">
        <v>44530</v>
      </c>
      <c r="L6" s="5">
        <v>57.2</v>
      </c>
      <c r="M6" s="8">
        <v>44530</v>
      </c>
      <c r="N6" s="5">
        <v>58</v>
      </c>
      <c r="O6" s="8">
        <v>36616</v>
      </c>
      <c r="P6" s="5">
        <v>56.2</v>
      </c>
      <c r="Q6" s="8">
        <v>37164</v>
      </c>
      <c r="R6" s="5">
        <v>-12.5</v>
      </c>
      <c r="S6" s="8">
        <v>37164</v>
      </c>
      <c r="T6" s="5">
        <v>-11</v>
      </c>
      <c r="U6" s="8">
        <v>38230</v>
      </c>
      <c r="V6" s="5">
        <v>37.200000000000003</v>
      </c>
      <c r="W6" s="8">
        <v>38321</v>
      </c>
      <c r="X6" s="5">
        <v>41.1</v>
      </c>
      <c r="Y6" s="8">
        <v>36616</v>
      </c>
      <c r="Z6" s="5">
        <v>19.399999999999999</v>
      </c>
      <c r="AA6" s="8">
        <v>36616</v>
      </c>
      <c r="AB6" s="5">
        <v>6</v>
      </c>
      <c r="AC6" s="8">
        <v>40602</v>
      </c>
      <c r="AD6" s="5">
        <v>3</v>
      </c>
      <c r="AE6" s="8">
        <v>36616</v>
      </c>
      <c r="AF6" s="5">
        <v>107.1</v>
      </c>
      <c r="AG6" s="8">
        <v>36616</v>
      </c>
      <c r="AH6" s="5">
        <v>137.1</v>
      </c>
      <c r="AI6" s="8">
        <v>36616</v>
      </c>
      <c r="AJ6" s="5">
        <v>101.7</v>
      </c>
      <c r="AK6" s="8">
        <v>36616</v>
      </c>
      <c r="AL6" s="5">
        <v>484</v>
      </c>
      <c r="AM6" s="8">
        <v>36616</v>
      </c>
      <c r="AN6" s="5">
        <v>129088</v>
      </c>
      <c r="AO6" s="8">
        <v>40298</v>
      </c>
      <c r="AP6" s="5">
        <v>287</v>
      </c>
      <c r="AQ6" s="8">
        <v>36616</v>
      </c>
      <c r="AR6" s="5">
        <v>4</v>
      </c>
      <c r="AS6" s="8">
        <v>38868</v>
      </c>
      <c r="AT6" s="5">
        <v>34.299999999999997</v>
      </c>
      <c r="AU6" s="8">
        <v>36616</v>
      </c>
      <c r="AV6" s="5">
        <v>2</v>
      </c>
      <c r="AW6" s="8">
        <v>36616</v>
      </c>
      <c r="AX6" s="5">
        <v>0.7</v>
      </c>
      <c r="AY6" s="8">
        <v>36616</v>
      </c>
      <c r="AZ6" s="5">
        <v>0.39</v>
      </c>
      <c r="BA6" s="8">
        <v>36616</v>
      </c>
      <c r="BB6" s="5">
        <v>9080</v>
      </c>
      <c r="BC6" s="6">
        <v>36616</v>
      </c>
      <c r="BD6" s="5">
        <v>8.6</v>
      </c>
      <c r="BE6" s="8">
        <v>36616</v>
      </c>
      <c r="BF6" s="5">
        <v>17.98</v>
      </c>
      <c r="BG6" s="8">
        <v>36616</v>
      </c>
      <c r="BH6" s="5">
        <v>17.821999999999999</v>
      </c>
      <c r="BI6" s="8">
        <v>36616</v>
      </c>
      <c r="BJ6" s="5">
        <v>9.8000000000000007</v>
      </c>
      <c r="BK6" s="8">
        <v>36616</v>
      </c>
      <c r="BL6" s="5">
        <v>1.2</v>
      </c>
      <c r="BM6" s="8">
        <v>36616</v>
      </c>
      <c r="BN6" s="5">
        <v>10.77</v>
      </c>
      <c r="BO6" s="8">
        <v>36616</v>
      </c>
      <c r="BP6" s="5">
        <v>0.7</v>
      </c>
      <c r="BQ6" s="8">
        <v>36616</v>
      </c>
      <c r="BR6" s="5">
        <v>1604</v>
      </c>
      <c r="BS6" s="8">
        <v>36616</v>
      </c>
      <c r="BT6" s="5">
        <v>1651</v>
      </c>
      <c r="BU6" s="6">
        <v>36616</v>
      </c>
      <c r="BV6" s="5">
        <v>1.37</v>
      </c>
      <c r="BW6" s="8">
        <v>36616</v>
      </c>
      <c r="BX6" s="5">
        <v>900</v>
      </c>
      <c r="BY6" s="8">
        <v>36616</v>
      </c>
      <c r="BZ6" s="5">
        <v>12</v>
      </c>
      <c r="CA6" s="8">
        <v>36616</v>
      </c>
      <c r="CB6" s="5">
        <v>23.1</v>
      </c>
      <c r="CC6" s="8">
        <v>36616</v>
      </c>
      <c r="CD6" s="5">
        <v>-30.556999999999999</v>
      </c>
      <c r="CE6" s="8">
        <v>36616</v>
      </c>
      <c r="CF6" s="5">
        <v>15.9</v>
      </c>
      <c r="CG6" s="8">
        <v>36616</v>
      </c>
      <c r="CH6" s="5">
        <v>3.7</v>
      </c>
      <c r="CI6" s="8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8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8">
        <v>36616</v>
      </c>
      <c r="DB6" s="5">
        <v>0.7</v>
      </c>
      <c r="DC6" s="8">
        <v>36616</v>
      </c>
      <c r="DD6" s="5">
        <v>4</v>
      </c>
      <c r="DE6" s="8">
        <v>36616</v>
      </c>
      <c r="DF6" s="5">
        <v>0.9</v>
      </c>
      <c r="DG6" s="8">
        <v>36616</v>
      </c>
      <c r="DH6" s="5">
        <v>9</v>
      </c>
      <c r="DI6" s="8">
        <v>36616</v>
      </c>
      <c r="DJ6" s="5">
        <v>6</v>
      </c>
      <c r="DK6" s="8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8">
        <v>38442</v>
      </c>
      <c r="DR6" s="5">
        <v>4.9000000000000004</v>
      </c>
      <c r="DS6" s="8">
        <v>36616</v>
      </c>
      <c r="DT6" s="5">
        <v>16.8</v>
      </c>
      <c r="DU6" s="8">
        <v>36616</v>
      </c>
      <c r="DV6" s="5">
        <v>6.3</v>
      </c>
      <c r="DW6" s="8">
        <v>36616</v>
      </c>
      <c r="DX6" s="5">
        <v>1</v>
      </c>
      <c r="DY6" s="6">
        <v>36616</v>
      </c>
      <c r="DZ6" s="5">
        <v>89.4</v>
      </c>
      <c r="EA6" s="8">
        <v>36616</v>
      </c>
      <c r="EB6" s="5">
        <v>101.20440000000001</v>
      </c>
    </row>
    <row r="7" spans="1:132" x14ac:dyDescent="0.2">
      <c r="A7" s="8">
        <v>36646</v>
      </c>
      <c r="B7" s="5">
        <v>54.7</v>
      </c>
      <c r="C7" s="8">
        <v>36646</v>
      </c>
      <c r="D7" s="5">
        <v>55.4</v>
      </c>
      <c r="E7" s="8">
        <v>36646</v>
      </c>
      <c r="F7" s="5">
        <v>71.2</v>
      </c>
      <c r="G7" s="8">
        <v>36646</v>
      </c>
      <c r="H7" s="5">
        <v>58</v>
      </c>
      <c r="I7" s="8">
        <v>44561</v>
      </c>
      <c r="J7" s="5">
        <v>57.7</v>
      </c>
      <c r="K7" s="8">
        <v>44561</v>
      </c>
      <c r="L7" s="5">
        <v>57</v>
      </c>
      <c r="M7" s="8">
        <v>44561</v>
      </c>
      <c r="N7" s="5">
        <v>57.6</v>
      </c>
      <c r="O7" s="8">
        <v>36646</v>
      </c>
      <c r="P7" s="5">
        <v>56.2</v>
      </c>
      <c r="Q7" s="8">
        <v>37195</v>
      </c>
      <c r="R7" s="5">
        <v>-14.7</v>
      </c>
      <c r="S7" s="8">
        <v>37195</v>
      </c>
      <c r="T7" s="5">
        <v>-10</v>
      </c>
      <c r="U7" s="8">
        <v>38260</v>
      </c>
      <c r="V7" s="5">
        <v>27.2</v>
      </c>
      <c r="W7" s="8">
        <v>38352</v>
      </c>
      <c r="X7" s="5">
        <v>33.700000000000003</v>
      </c>
      <c r="Y7" s="8">
        <v>36646</v>
      </c>
      <c r="Z7" s="5">
        <v>10</v>
      </c>
      <c r="AA7" s="8">
        <v>36646</v>
      </c>
      <c r="AB7" s="5">
        <v>6</v>
      </c>
      <c r="AC7" s="8">
        <v>40633</v>
      </c>
      <c r="AD7" s="5">
        <v>2</v>
      </c>
      <c r="AE7" s="8">
        <v>36646</v>
      </c>
      <c r="AF7" s="5">
        <v>109.2</v>
      </c>
      <c r="AG7" s="8">
        <v>36646</v>
      </c>
      <c r="AH7" s="5">
        <v>137.69999999999999</v>
      </c>
      <c r="AI7" s="8">
        <v>36646</v>
      </c>
      <c r="AJ7" s="5">
        <v>100.4</v>
      </c>
      <c r="AK7" s="8">
        <v>36646</v>
      </c>
      <c r="AL7" s="5">
        <v>279</v>
      </c>
      <c r="AM7" s="8">
        <v>36646</v>
      </c>
      <c r="AN7" s="5">
        <v>129888</v>
      </c>
      <c r="AO7" s="8">
        <v>40329</v>
      </c>
      <c r="AP7" s="5">
        <v>95</v>
      </c>
      <c r="AQ7" s="8">
        <v>36646</v>
      </c>
      <c r="AR7" s="5">
        <v>3.8</v>
      </c>
      <c r="AS7" s="8">
        <v>38898</v>
      </c>
      <c r="AT7" s="5">
        <v>34.4</v>
      </c>
      <c r="AU7" s="8">
        <v>36646</v>
      </c>
      <c r="AV7" s="5">
        <v>-0.6</v>
      </c>
      <c r="AW7" s="8">
        <v>36646</v>
      </c>
      <c r="AX7" s="5">
        <v>0.6</v>
      </c>
      <c r="AY7" s="8">
        <v>36646</v>
      </c>
      <c r="AZ7" s="5">
        <v>0.63</v>
      </c>
      <c r="BA7" s="8">
        <v>36646</v>
      </c>
      <c r="BB7" s="5">
        <v>8930</v>
      </c>
      <c r="BC7" s="6">
        <v>36646</v>
      </c>
      <c r="BD7" s="5">
        <v>8.4</v>
      </c>
      <c r="BE7" s="8">
        <v>36646</v>
      </c>
      <c r="BF7" s="5">
        <v>17.61</v>
      </c>
      <c r="BG7" s="8">
        <v>36646</v>
      </c>
      <c r="BH7" s="5">
        <v>17.442</v>
      </c>
      <c r="BI7" s="8">
        <v>36646</v>
      </c>
      <c r="BJ7" s="5">
        <v>7.4</v>
      </c>
      <c r="BK7" s="8">
        <v>36646</v>
      </c>
      <c r="BL7" s="5">
        <v>-1.5</v>
      </c>
      <c r="BM7" s="8">
        <v>36646</v>
      </c>
      <c r="BN7" s="5">
        <v>10.86</v>
      </c>
      <c r="BO7" s="8">
        <v>36646</v>
      </c>
      <c r="BP7" s="5">
        <v>0.9</v>
      </c>
      <c r="BQ7" s="8">
        <v>36646</v>
      </c>
      <c r="BR7" s="5">
        <v>1626</v>
      </c>
      <c r="BS7" s="8">
        <v>36646</v>
      </c>
      <c r="BT7" s="5">
        <v>1597</v>
      </c>
      <c r="BU7" s="6">
        <v>36646</v>
      </c>
      <c r="BV7" s="5">
        <v>0.19</v>
      </c>
      <c r="BW7" s="8">
        <v>36646</v>
      </c>
      <c r="BX7" s="5">
        <v>841</v>
      </c>
      <c r="BY7" s="8">
        <v>36646</v>
      </c>
      <c r="BZ7" s="5">
        <v>12.4</v>
      </c>
      <c r="CA7" s="8">
        <v>36646</v>
      </c>
      <c r="CB7" s="5">
        <v>21</v>
      </c>
      <c r="CC7" s="8">
        <v>36646</v>
      </c>
      <c r="CD7" s="5">
        <v>-28.597999999999999</v>
      </c>
      <c r="CE7" s="8">
        <v>36646</v>
      </c>
      <c r="CF7" s="5">
        <v>18.2</v>
      </c>
      <c r="CG7" s="8">
        <v>36646</v>
      </c>
      <c r="CH7" s="5">
        <v>1.1000000000000001</v>
      </c>
      <c r="CI7" s="8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8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8">
        <v>36646</v>
      </c>
      <c r="DB7" s="5">
        <v>0.5</v>
      </c>
      <c r="DC7" s="8">
        <v>36646</v>
      </c>
      <c r="DD7" s="5">
        <v>4.9000000000000004</v>
      </c>
      <c r="DE7" s="8">
        <v>36646</v>
      </c>
      <c r="DF7" s="5">
        <v>-0.1</v>
      </c>
      <c r="DG7" s="8">
        <v>36646</v>
      </c>
      <c r="DH7" s="5">
        <v>7.7</v>
      </c>
      <c r="DI7" s="8">
        <v>36646</v>
      </c>
      <c r="DJ7" s="5">
        <v>5.2</v>
      </c>
      <c r="DK7" s="8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8">
        <v>38472</v>
      </c>
      <c r="DR7" s="5">
        <v>-3.5</v>
      </c>
      <c r="DS7" s="8">
        <v>36646</v>
      </c>
      <c r="DT7" s="5">
        <v>15.18</v>
      </c>
      <c r="DU7" s="8">
        <v>36646</v>
      </c>
      <c r="DV7" s="5">
        <v>6.8</v>
      </c>
      <c r="DW7" s="8">
        <v>36646</v>
      </c>
      <c r="DX7" s="5">
        <v>1.3</v>
      </c>
      <c r="DY7" s="6">
        <v>36646</v>
      </c>
      <c r="DZ7" s="5">
        <v>89.5</v>
      </c>
      <c r="EA7" s="8">
        <v>36646</v>
      </c>
      <c r="EB7" s="5">
        <v>101.0857</v>
      </c>
    </row>
    <row r="8" spans="1:132" x14ac:dyDescent="0.2">
      <c r="A8" s="8">
        <v>36677</v>
      </c>
      <c r="B8" s="5">
        <v>53.2</v>
      </c>
      <c r="C8" s="8">
        <v>36677</v>
      </c>
      <c r="D8" s="5">
        <v>51.5</v>
      </c>
      <c r="E8" s="8">
        <v>36677</v>
      </c>
      <c r="F8" s="5">
        <v>65.7</v>
      </c>
      <c r="G8" s="8">
        <v>36677</v>
      </c>
      <c r="H8" s="5">
        <v>57.7</v>
      </c>
      <c r="I8" s="8">
        <v>44592</v>
      </c>
      <c r="J8" s="5">
        <v>55.5</v>
      </c>
      <c r="K8" s="8">
        <v>44592</v>
      </c>
      <c r="L8" s="5">
        <v>51.1</v>
      </c>
      <c r="M8" s="8">
        <v>44592</v>
      </c>
      <c r="N8" s="5">
        <v>51.2</v>
      </c>
      <c r="O8" s="8">
        <v>36677</v>
      </c>
      <c r="P8" s="5">
        <v>53.3</v>
      </c>
      <c r="Q8" s="8">
        <v>37225</v>
      </c>
      <c r="R8" s="5">
        <v>-21.5</v>
      </c>
      <c r="S8" s="8">
        <v>37225</v>
      </c>
      <c r="T8" s="5">
        <v>-9</v>
      </c>
      <c r="U8" s="8">
        <v>38291</v>
      </c>
      <c r="V8" s="5">
        <v>24.9</v>
      </c>
      <c r="W8" s="8">
        <v>38383</v>
      </c>
      <c r="X8" s="5">
        <v>32.4</v>
      </c>
      <c r="Y8" s="8">
        <v>36677</v>
      </c>
      <c r="Z8" s="5">
        <v>13.9</v>
      </c>
      <c r="AA8" s="8">
        <v>36677</v>
      </c>
      <c r="AB8" s="5">
        <v>17</v>
      </c>
      <c r="AC8" s="8">
        <v>40663</v>
      </c>
      <c r="AD8" s="5">
        <v>3</v>
      </c>
      <c r="AE8" s="8">
        <v>36677</v>
      </c>
      <c r="AF8" s="5">
        <v>110.7</v>
      </c>
      <c r="AG8" s="8">
        <v>36677</v>
      </c>
      <c r="AH8" s="5">
        <v>144.69999999999999</v>
      </c>
      <c r="AI8" s="8">
        <v>36677</v>
      </c>
      <c r="AJ8" s="5">
        <v>100</v>
      </c>
      <c r="AK8" s="8">
        <v>36677</v>
      </c>
      <c r="AL8" s="5">
        <v>223</v>
      </c>
      <c r="AM8" s="8">
        <v>36677</v>
      </c>
      <c r="AN8" s="5">
        <v>129254</v>
      </c>
      <c r="AO8" s="8">
        <v>40359</v>
      </c>
      <c r="AP8" s="5">
        <v>22</v>
      </c>
      <c r="AQ8" s="8">
        <v>36677</v>
      </c>
      <c r="AR8" s="5">
        <v>4</v>
      </c>
      <c r="AS8" s="8">
        <v>38929</v>
      </c>
      <c r="AT8" s="5">
        <v>34.299999999999997</v>
      </c>
      <c r="AU8" s="8">
        <v>36677</v>
      </c>
      <c r="AV8" s="5">
        <v>0</v>
      </c>
      <c r="AW8" s="8">
        <v>36677</v>
      </c>
      <c r="AX8" s="5">
        <v>0</v>
      </c>
      <c r="AY8" s="8">
        <v>36677</v>
      </c>
      <c r="AZ8" s="5">
        <v>0.28999999999999998</v>
      </c>
      <c r="BA8" s="8">
        <v>36677</v>
      </c>
      <c r="BB8" s="5">
        <v>9159</v>
      </c>
      <c r="BC8" s="6">
        <v>36677</v>
      </c>
      <c r="BD8" s="5">
        <v>6.2</v>
      </c>
      <c r="BE8" s="8">
        <v>36677</v>
      </c>
      <c r="BF8" s="5">
        <v>17.47</v>
      </c>
      <c r="BG8" s="8">
        <v>36677</v>
      </c>
      <c r="BH8" s="5">
        <v>17.466999999999999</v>
      </c>
      <c r="BI8" s="8">
        <v>36677</v>
      </c>
      <c r="BJ8" s="5">
        <v>6.5</v>
      </c>
      <c r="BK8" s="8">
        <v>36677</v>
      </c>
      <c r="BL8" s="5">
        <v>0.1</v>
      </c>
      <c r="BM8" s="8">
        <v>36677</v>
      </c>
      <c r="BN8" s="5">
        <v>8.7799999999999994</v>
      </c>
      <c r="BO8" s="8">
        <v>36677</v>
      </c>
      <c r="BP8" s="5">
        <v>0.6</v>
      </c>
      <c r="BQ8" s="8">
        <v>36677</v>
      </c>
      <c r="BR8" s="5">
        <v>1575</v>
      </c>
      <c r="BS8" s="8">
        <v>36677</v>
      </c>
      <c r="BT8" s="5">
        <v>1543</v>
      </c>
      <c r="BU8" s="6">
        <v>36677</v>
      </c>
      <c r="BV8" s="5">
        <v>-1.73</v>
      </c>
      <c r="BW8" s="8">
        <v>36677</v>
      </c>
      <c r="BX8" s="5">
        <v>857</v>
      </c>
      <c r="BY8" s="8">
        <v>36677</v>
      </c>
      <c r="BZ8" s="5">
        <v>11.8</v>
      </c>
      <c r="CA8" s="8">
        <v>36677</v>
      </c>
      <c r="CB8" s="5">
        <v>18.600000000000001</v>
      </c>
      <c r="CC8" s="8">
        <v>36677</v>
      </c>
      <c r="CD8" s="5">
        <v>-29.164999999999999</v>
      </c>
      <c r="CE8" s="8">
        <v>36677</v>
      </c>
      <c r="CF8" s="5">
        <v>17.899999999999999</v>
      </c>
      <c r="CG8" s="8">
        <v>36677</v>
      </c>
      <c r="CH8" s="5">
        <v>-2.2999999999999998</v>
      </c>
      <c r="CI8" s="8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8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8">
        <v>36677</v>
      </c>
      <c r="DB8" s="5">
        <v>0.4</v>
      </c>
      <c r="DC8" s="8">
        <v>36677</v>
      </c>
      <c r="DD8" s="5">
        <v>5.0999999999999996</v>
      </c>
      <c r="DE8" s="8">
        <v>36677</v>
      </c>
      <c r="DF8" s="5">
        <v>0.5</v>
      </c>
      <c r="DG8" s="8">
        <v>36677</v>
      </c>
      <c r="DH8" s="5">
        <v>7.7</v>
      </c>
      <c r="DI8" s="8">
        <v>36677</v>
      </c>
      <c r="DJ8" s="5">
        <v>5.3</v>
      </c>
      <c r="DK8" s="8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8">
        <v>38503</v>
      </c>
      <c r="DR8" s="5">
        <v>-6.2</v>
      </c>
      <c r="DS8" s="8">
        <v>36677</v>
      </c>
      <c r="DT8" s="5">
        <v>13.16</v>
      </c>
      <c r="DU8" s="8">
        <v>36677</v>
      </c>
      <c r="DV8" s="5">
        <v>6</v>
      </c>
      <c r="DW8" s="8">
        <v>36677</v>
      </c>
      <c r="DX8" s="5">
        <v>0.1</v>
      </c>
      <c r="DY8" s="6">
        <v>36677</v>
      </c>
      <c r="DZ8" s="5">
        <v>88.7</v>
      </c>
      <c r="EA8" s="8">
        <v>36677</v>
      </c>
      <c r="EB8" s="5">
        <v>100.9393</v>
      </c>
    </row>
    <row r="9" spans="1:132" x14ac:dyDescent="0.2">
      <c r="A9" s="8">
        <v>36707</v>
      </c>
      <c r="B9" s="5">
        <v>51.4</v>
      </c>
      <c r="C9" s="8">
        <v>36707</v>
      </c>
      <c r="D9" s="5">
        <v>50</v>
      </c>
      <c r="E9" s="8">
        <v>36707</v>
      </c>
      <c r="F9" s="5">
        <v>62.9</v>
      </c>
      <c r="G9" s="8">
        <v>36707</v>
      </c>
      <c r="H9" s="5">
        <v>56.9</v>
      </c>
      <c r="I9" s="8">
        <v>44620</v>
      </c>
      <c r="J9" s="5">
        <v>57.3</v>
      </c>
      <c r="K9" s="8">
        <v>44620</v>
      </c>
      <c r="L9" s="5">
        <v>55.9</v>
      </c>
      <c r="M9" s="8">
        <v>44620</v>
      </c>
      <c r="N9" s="5">
        <v>56.5</v>
      </c>
      <c r="O9" s="8">
        <v>36707</v>
      </c>
      <c r="P9" s="5">
        <v>53.5</v>
      </c>
      <c r="Q9" s="8">
        <v>37256</v>
      </c>
      <c r="R9" s="5">
        <v>-9.8000000000000007</v>
      </c>
      <c r="S9" s="8">
        <v>37256</v>
      </c>
      <c r="T9" s="5">
        <v>-8</v>
      </c>
      <c r="U9" s="8">
        <v>38321</v>
      </c>
      <c r="V9" s="5">
        <v>42.8</v>
      </c>
      <c r="W9" s="8">
        <v>38411</v>
      </c>
      <c r="X9" s="5">
        <v>36.4</v>
      </c>
      <c r="Y9" s="8">
        <v>36707</v>
      </c>
      <c r="Z9" s="5">
        <v>2.6</v>
      </c>
      <c r="AA9" s="8">
        <v>36707</v>
      </c>
      <c r="AB9" s="5">
        <v>9</v>
      </c>
      <c r="AC9" s="8">
        <v>40694</v>
      </c>
      <c r="AD9" s="5">
        <v>8</v>
      </c>
      <c r="AE9" s="8">
        <v>36707</v>
      </c>
      <c r="AF9" s="5">
        <v>106.4</v>
      </c>
      <c r="AG9" s="8">
        <v>36707</v>
      </c>
      <c r="AH9" s="5">
        <v>139.19999999999999</v>
      </c>
      <c r="AI9" s="8">
        <v>36707</v>
      </c>
      <c r="AJ9" s="5">
        <v>98.4</v>
      </c>
      <c r="AK9" s="8">
        <v>36707</v>
      </c>
      <c r="AL9" s="5">
        <v>-46</v>
      </c>
      <c r="AM9" s="8">
        <v>36707</v>
      </c>
      <c r="AN9" s="5">
        <v>129306</v>
      </c>
      <c r="AO9" s="8">
        <v>40390</v>
      </c>
      <c r="AP9" s="5">
        <v>279</v>
      </c>
      <c r="AQ9" s="8">
        <v>36707</v>
      </c>
      <c r="AR9" s="5">
        <v>4</v>
      </c>
      <c r="AS9" s="8">
        <v>38960</v>
      </c>
      <c r="AT9" s="5">
        <v>34.299999999999997</v>
      </c>
      <c r="AU9" s="8">
        <v>36707</v>
      </c>
      <c r="AV9" s="5">
        <v>-1.2</v>
      </c>
      <c r="AW9" s="8">
        <v>36707</v>
      </c>
      <c r="AX9" s="5">
        <v>0.2</v>
      </c>
      <c r="AY9" s="8">
        <v>36707</v>
      </c>
      <c r="AZ9" s="5">
        <v>7.0000000000000007E-2</v>
      </c>
      <c r="BA9" s="8">
        <v>36707</v>
      </c>
      <c r="BB9" s="5">
        <v>8702</v>
      </c>
      <c r="BC9" s="6">
        <v>36707</v>
      </c>
      <c r="BD9" s="5">
        <v>7.3</v>
      </c>
      <c r="BE9" s="8">
        <v>36707</v>
      </c>
      <c r="BF9" s="5">
        <v>17.18</v>
      </c>
      <c r="BG9" s="8">
        <v>36707</v>
      </c>
      <c r="BH9" s="5">
        <v>17.077999999999999</v>
      </c>
      <c r="BI9" s="8">
        <v>36707</v>
      </c>
      <c r="BJ9" s="5">
        <v>7</v>
      </c>
      <c r="BK9" s="8">
        <v>36707</v>
      </c>
      <c r="BL9" s="5">
        <v>0.7</v>
      </c>
      <c r="BM9" s="8">
        <v>36707</v>
      </c>
      <c r="BN9" s="5">
        <v>9.18</v>
      </c>
      <c r="BO9" s="8">
        <v>36707</v>
      </c>
      <c r="BP9" s="5">
        <v>0.6</v>
      </c>
      <c r="BQ9" s="8">
        <v>36707</v>
      </c>
      <c r="BR9" s="5">
        <v>1559</v>
      </c>
      <c r="BS9" s="8">
        <v>36707</v>
      </c>
      <c r="BT9" s="5">
        <v>1572</v>
      </c>
      <c r="BU9" s="6">
        <v>36707</v>
      </c>
      <c r="BV9" s="5">
        <v>0.39</v>
      </c>
      <c r="BW9" s="8">
        <v>36707</v>
      </c>
      <c r="BX9" s="5">
        <v>793</v>
      </c>
      <c r="BY9" s="8">
        <v>36707</v>
      </c>
      <c r="BZ9" s="5">
        <v>14.8</v>
      </c>
      <c r="CA9" s="8">
        <v>36707</v>
      </c>
      <c r="CB9" s="5">
        <v>18.8</v>
      </c>
      <c r="CC9" s="8">
        <v>36707</v>
      </c>
      <c r="CD9" s="5">
        <v>-30.405000000000001</v>
      </c>
      <c r="CE9" s="8">
        <v>36707</v>
      </c>
      <c r="CF9" s="5">
        <v>17.3</v>
      </c>
      <c r="CG9" s="8">
        <v>36707</v>
      </c>
      <c r="CH9" s="5">
        <v>10.199999999999999</v>
      </c>
      <c r="CI9" s="8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8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8">
        <v>36707</v>
      </c>
      <c r="DB9" s="5">
        <v>0.6</v>
      </c>
      <c r="DC9" s="8">
        <v>36707</v>
      </c>
      <c r="DD9" s="5">
        <v>5.0999999999999996</v>
      </c>
      <c r="DE9" s="8">
        <v>36707</v>
      </c>
      <c r="DF9" s="5">
        <v>0.6</v>
      </c>
      <c r="DG9" s="8">
        <v>36707</v>
      </c>
      <c r="DH9" s="5">
        <v>7.8</v>
      </c>
      <c r="DI9" s="8">
        <v>36707</v>
      </c>
      <c r="DJ9" s="5">
        <v>5</v>
      </c>
      <c r="DK9" s="8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8">
        <v>38533</v>
      </c>
      <c r="DR9" s="5">
        <v>2.4</v>
      </c>
      <c r="DS9" s="8">
        <v>36707</v>
      </c>
      <c r="DT9" s="5">
        <v>9.67</v>
      </c>
      <c r="DU9" s="8">
        <v>36707</v>
      </c>
      <c r="DV9" s="5">
        <v>5.9</v>
      </c>
      <c r="DW9" s="8">
        <v>36707</v>
      </c>
      <c r="DX9" s="5">
        <v>0.3</v>
      </c>
      <c r="DY9" s="6">
        <v>36707</v>
      </c>
      <c r="DZ9" s="5">
        <v>89.1</v>
      </c>
      <c r="EA9" s="8">
        <v>36707</v>
      </c>
      <c r="EB9" s="5">
        <v>100.7743</v>
      </c>
    </row>
    <row r="10" spans="1:132" x14ac:dyDescent="0.2">
      <c r="A10" s="8">
        <v>36738</v>
      </c>
      <c r="B10" s="5">
        <v>52.5</v>
      </c>
      <c r="C10" s="8">
        <v>36738</v>
      </c>
      <c r="D10" s="5">
        <v>52</v>
      </c>
      <c r="E10" s="8">
        <v>36738</v>
      </c>
      <c r="F10" s="5">
        <v>63.4</v>
      </c>
      <c r="G10" s="8">
        <v>36738</v>
      </c>
      <c r="H10" s="5">
        <v>55.3</v>
      </c>
      <c r="I10" s="8">
        <v>44651</v>
      </c>
      <c r="J10" s="5">
        <v>58.8</v>
      </c>
      <c r="K10" s="8">
        <v>44651</v>
      </c>
      <c r="L10" s="5">
        <v>57.7</v>
      </c>
      <c r="M10" s="8">
        <v>44651</v>
      </c>
      <c r="N10" s="5">
        <v>58</v>
      </c>
      <c r="O10" s="8">
        <v>36738</v>
      </c>
      <c r="P10" s="5">
        <v>52.7</v>
      </c>
      <c r="Q10" s="8">
        <v>37287</v>
      </c>
      <c r="R10" s="5">
        <v>1.4</v>
      </c>
      <c r="S10" s="8">
        <v>37287</v>
      </c>
      <c r="T10" s="5">
        <v>2</v>
      </c>
      <c r="U10" s="8">
        <v>38352</v>
      </c>
      <c r="V10" s="5">
        <v>41.5</v>
      </c>
      <c r="W10" s="8">
        <v>38442</v>
      </c>
      <c r="X10" s="5">
        <v>39.4</v>
      </c>
      <c r="Y10" s="8">
        <v>36738</v>
      </c>
      <c r="Z10" s="5">
        <v>4.7</v>
      </c>
      <c r="AA10" s="8">
        <v>36738</v>
      </c>
      <c r="AB10" s="5">
        <v>5</v>
      </c>
      <c r="AC10" s="8">
        <v>40724</v>
      </c>
      <c r="AD10" s="5">
        <v>2</v>
      </c>
      <c r="AE10" s="8">
        <v>36738</v>
      </c>
      <c r="AF10" s="5">
        <v>108.3</v>
      </c>
      <c r="AG10" s="8">
        <v>36738</v>
      </c>
      <c r="AH10" s="5">
        <v>143</v>
      </c>
      <c r="AI10" s="8">
        <v>36738</v>
      </c>
      <c r="AJ10" s="5">
        <v>101.4</v>
      </c>
      <c r="AK10" s="8">
        <v>36738</v>
      </c>
      <c r="AL10" s="5">
        <v>168</v>
      </c>
      <c r="AM10" s="8">
        <v>36738</v>
      </c>
      <c r="AN10" s="5">
        <v>129452</v>
      </c>
      <c r="AO10" s="8">
        <v>40421</v>
      </c>
      <c r="AP10" s="5">
        <v>83</v>
      </c>
      <c r="AQ10" s="8">
        <v>36738</v>
      </c>
      <c r="AR10" s="5">
        <v>4</v>
      </c>
      <c r="AS10" s="8">
        <v>38990</v>
      </c>
      <c r="AT10" s="5">
        <v>34.4</v>
      </c>
      <c r="AU10" s="8">
        <v>36738</v>
      </c>
      <c r="AV10" s="5">
        <v>-1.5</v>
      </c>
      <c r="AW10" s="8">
        <v>36738</v>
      </c>
      <c r="AX10" s="5">
        <v>0.1</v>
      </c>
      <c r="AY10" s="8">
        <v>36738</v>
      </c>
      <c r="AZ10" s="5">
        <v>-0.18</v>
      </c>
      <c r="BA10" s="8">
        <v>36738</v>
      </c>
      <c r="BB10" s="5">
        <v>8537</v>
      </c>
      <c r="BC10" s="6">
        <v>36738</v>
      </c>
      <c r="BD10" s="5">
        <v>6.1</v>
      </c>
      <c r="BE10" s="8">
        <v>36738</v>
      </c>
      <c r="BF10" s="5">
        <v>16.86</v>
      </c>
      <c r="BG10" s="8">
        <v>36738</v>
      </c>
      <c r="BH10" s="5">
        <v>16.850999999999999</v>
      </c>
      <c r="BI10" s="8">
        <v>36738</v>
      </c>
      <c r="BJ10" s="5">
        <v>5.9</v>
      </c>
      <c r="BK10" s="8">
        <v>36738</v>
      </c>
      <c r="BL10" s="5">
        <v>-0.3</v>
      </c>
      <c r="BM10" s="8">
        <v>36738</v>
      </c>
      <c r="BN10" s="5">
        <v>8.2200000000000006</v>
      </c>
      <c r="BO10" s="8">
        <v>36738</v>
      </c>
      <c r="BP10" s="5">
        <v>0.3</v>
      </c>
      <c r="BQ10" s="8">
        <v>36738</v>
      </c>
      <c r="BR10" s="5">
        <v>1463</v>
      </c>
      <c r="BS10" s="8">
        <v>36738</v>
      </c>
      <c r="BT10" s="5">
        <v>1542</v>
      </c>
      <c r="BU10" s="6">
        <v>36738</v>
      </c>
      <c r="BV10" s="5">
        <v>-0.39</v>
      </c>
      <c r="BW10" s="8">
        <v>36738</v>
      </c>
      <c r="BX10" s="5">
        <v>887</v>
      </c>
      <c r="BY10" s="8">
        <v>36738</v>
      </c>
      <c r="BZ10" s="5">
        <v>12.4</v>
      </c>
      <c r="CA10" s="8">
        <v>36738</v>
      </c>
      <c r="CB10" s="5">
        <v>17.5</v>
      </c>
      <c r="CC10" s="8">
        <v>36738</v>
      </c>
      <c r="CD10" s="5">
        <v>-31.251999999999999</v>
      </c>
      <c r="CE10" s="8">
        <v>36738</v>
      </c>
      <c r="CF10" s="5">
        <v>16.600000000000001</v>
      </c>
      <c r="CG10" s="8">
        <v>36738</v>
      </c>
      <c r="CH10" s="5">
        <v>-8.4</v>
      </c>
      <c r="CI10" s="8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8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8">
        <v>36738</v>
      </c>
      <c r="DB10" s="5">
        <v>0.8</v>
      </c>
      <c r="DC10" s="8">
        <v>36738</v>
      </c>
      <c r="DD10" s="5">
        <v>5.4</v>
      </c>
      <c r="DE10" s="8">
        <v>36738</v>
      </c>
      <c r="DF10" s="5">
        <v>0.3</v>
      </c>
      <c r="DG10" s="8">
        <v>36738</v>
      </c>
      <c r="DH10" s="5">
        <v>7.6</v>
      </c>
      <c r="DI10" s="8">
        <v>36738</v>
      </c>
      <c r="DJ10" s="5">
        <v>4.9000000000000004</v>
      </c>
      <c r="DK10" s="8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8">
        <v>38564</v>
      </c>
      <c r="DR10" s="5">
        <v>7.5</v>
      </c>
      <c r="DS10" s="8">
        <v>36738</v>
      </c>
      <c r="DT10" s="5">
        <v>10.67</v>
      </c>
      <c r="DU10" s="8">
        <v>36738</v>
      </c>
      <c r="DV10" s="5">
        <v>5.6</v>
      </c>
      <c r="DW10" s="8">
        <v>36738</v>
      </c>
      <c r="DX10" s="5">
        <v>0.4</v>
      </c>
      <c r="DY10" s="6">
        <v>36738</v>
      </c>
      <c r="DZ10" s="5">
        <v>88.7</v>
      </c>
      <c r="EA10" s="8">
        <v>36738</v>
      </c>
      <c r="EB10" s="5">
        <v>100.5913</v>
      </c>
    </row>
    <row r="11" spans="1:132" x14ac:dyDescent="0.2">
      <c r="A11" s="8">
        <v>36769</v>
      </c>
      <c r="B11" s="5">
        <v>49.9</v>
      </c>
      <c r="C11" s="8">
        <v>36769</v>
      </c>
      <c r="D11" s="5">
        <v>50</v>
      </c>
      <c r="E11" s="8">
        <v>36769</v>
      </c>
      <c r="F11" s="5">
        <v>58.1</v>
      </c>
      <c r="G11" s="8">
        <v>36769</v>
      </c>
      <c r="H11" s="5">
        <v>57.6</v>
      </c>
      <c r="I11" s="8">
        <v>44681</v>
      </c>
      <c r="J11" s="5">
        <v>59.2</v>
      </c>
      <c r="K11" s="8">
        <v>44681</v>
      </c>
      <c r="L11" s="5">
        <v>56</v>
      </c>
      <c r="M11" s="8">
        <v>44681</v>
      </c>
      <c r="N11" s="5">
        <v>55.6</v>
      </c>
      <c r="O11" s="8">
        <v>36769</v>
      </c>
      <c r="P11" s="5">
        <v>47.1</v>
      </c>
      <c r="Q11" s="8">
        <v>37315</v>
      </c>
      <c r="R11" s="5">
        <v>13.3</v>
      </c>
      <c r="S11" s="8">
        <v>37315</v>
      </c>
      <c r="T11" s="5">
        <v>-3</v>
      </c>
      <c r="U11" s="8">
        <v>38383</v>
      </c>
      <c r="V11" s="5">
        <v>27.1</v>
      </c>
      <c r="W11" s="8">
        <v>38472</v>
      </c>
      <c r="X11" s="5">
        <v>35.9</v>
      </c>
      <c r="Y11" s="8">
        <v>36769</v>
      </c>
      <c r="Z11" s="5">
        <v>17.100000000000001</v>
      </c>
      <c r="AA11" s="8">
        <v>36769</v>
      </c>
      <c r="AB11" s="5">
        <v>7</v>
      </c>
      <c r="AC11" s="8">
        <v>40755</v>
      </c>
      <c r="AD11" s="5">
        <v>7</v>
      </c>
      <c r="AE11" s="8">
        <v>36769</v>
      </c>
      <c r="AF11" s="5">
        <v>107.3</v>
      </c>
      <c r="AG11" s="8">
        <v>36769</v>
      </c>
      <c r="AH11" s="5">
        <v>140.80000000000001</v>
      </c>
      <c r="AI11" s="8">
        <v>36769</v>
      </c>
      <c r="AJ11" s="5">
        <v>101.7</v>
      </c>
      <c r="AK11" s="8">
        <v>36769</v>
      </c>
      <c r="AL11" s="5">
        <v>3</v>
      </c>
      <c r="AM11" s="8">
        <v>36769</v>
      </c>
      <c r="AN11" s="5">
        <v>129318</v>
      </c>
      <c r="AO11" s="8">
        <v>40451</v>
      </c>
      <c r="AP11" s="5">
        <v>136</v>
      </c>
      <c r="AQ11" s="8">
        <v>36769</v>
      </c>
      <c r="AR11" s="5">
        <v>4.0999999999999996</v>
      </c>
      <c r="AS11" s="8">
        <v>39021</v>
      </c>
      <c r="AT11" s="5">
        <v>34.299999999999997</v>
      </c>
      <c r="AU11" s="8">
        <v>36769</v>
      </c>
      <c r="AV11" s="5">
        <v>2.7</v>
      </c>
      <c r="AW11" s="8">
        <v>36769</v>
      </c>
      <c r="AX11" s="5">
        <v>-0.7</v>
      </c>
      <c r="AY11" s="8">
        <v>36769</v>
      </c>
      <c r="AZ11" s="5">
        <v>-0.27</v>
      </c>
      <c r="BA11" s="8">
        <v>36769</v>
      </c>
      <c r="BB11" s="5">
        <v>8358</v>
      </c>
      <c r="BC11" s="6">
        <v>36769</v>
      </c>
      <c r="BD11" s="5">
        <v>4.3</v>
      </c>
      <c r="BE11" s="8">
        <v>36769</v>
      </c>
      <c r="BF11" s="5">
        <v>16.920000000000002</v>
      </c>
      <c r="BG11" s="8">
        <v>36769</v>
      </c>
      <c r="BH11" s="5">
        <v>17.09</v>
      </c>
      <c r="BI11" s="8">
        <v>36769</v>
      </c>
      <c r="BJ11" s="5">
        <v>4.9000000000000004</v>
      </c>
      <c r="BK11" s="8">
        <v>36769</v>
      </c>
      <c r="BL11" s="5">
        <v>0.1</v>
      </c>
      <c r="BM11" s="8">
        <v>36769</v>
      </c>
      <c r="BN11" s="5">
        <v>7.41</v>
      </c>
      <c r="BO11" s="8">
        <v>36769</v>
      </c>
      <c r="BP11" s="5">
        <v>0.3</v>
      </c>
      <c r="BQ11" s="8">
        <v>36769</v>
      </c>
      <c r="BR11" s="5">
        <v>1541</v>
      </c>
      <c r="BS11" s="8">
        <v>36769</v>
      </c>
      <c r="BT11" s="5">
        <v>1552</v>
      </c>
      <c r="BU11" s="6">
        <v>36769</v>
      </c>
      <c r="BV11" s="5">
        <v>1.17</v>
      </c>
      <c r="BW11" s="8">
        <v>36769</v>
      </c>
      <c r="BX11" s="5">
        <v>848</v>
      </c>
      <c r="BY11" s="8">
        <v>36769</v>
      </c>
      <c r="BZ11" s="5">
        <v>12.7</v>
      </c>
      <c r="CA11" s="8">
        <v>36769</v>
      </c>
      <c r="CB11" s="5">
        <v>16.899999999999999</v>
      </c>
      <c r="CC11" s="8">
        <v>36769</v>
      </c>
      <c r="CD11" s="5">
        <v>-29.931000000000001</v>
      </c>
      <c r="CE11" s="8">
        <v>36769</v>
      </c>
      <c r="CF11" s="5">
        <v>18.899999999999999</v>
      </c>
      <c r="CG11" s="8">
        <v>36769</v>
      </c>
      <c r="CH11" s="5">
        <v>-0.8</v>
      </c>
      <c r="CI11" s="8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8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8">
        <v>36769</v>
      </c>
      <c r="DB11" s="5">
        <v>0.5</v>
      </c>
      <c r="DC11" s="8">
        <v>36769</v>
      </c>
      <c r="DD11" s="5">
        <v>5.6</v>
      </c>
      <c r="DE11" s="8">
        <v>36769</v>
      </c>
      <c r="DF11" s="5">
        <v>0.5</v>
      </c>
      <c r="DG11" s="8">
        <v>36769</v>
      </c>
      <c r="DH11" s="5">
        <v>7.4</v>
      </c>
      <c r="DI11" s="8">
        <v>36769</v>
      </c>
      <c r="DJ11" s="5">
        <v>4.9000000000000004</v>
      </c>
      <c r="DK11" s="8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8">
        <v>38595</v>
      </c>
      <c r="DR11" s="5">
        <v>-0.1</v>
      </c>
      <c r="DS11" s="8">
        <v>36769</v>
      </c>
      <c r="DT11" s="5">
        <v>10.98</v>
      </c>
      <c r="DU11" s="8">
        <v>36769</v>
      </c>
      <c r="DV11" s="5">
        <v>5.8</v>
      </c>
      <c r="DW11" s="8">
        <v>36769</v>
      </c>
      <c r="DX11" s="5">
        <v>0.1</v>
      </c>
      <c r="DY11" s="6">
        <v>36769</v>
      </c>
      <c r="DZ11" s="5">
        <v>88.3</v>
      </c>
      <c r="EA11" s="8">
        <v>36769</v>
      </c>
      <c r="EB11" s="5">
        <v>100.3758</v>
      </c>
    </row>
    <row r="12" spans="1:132" x14ac:dyDescent="0.2">
      <c r="A12" s="8">
        <v>36799</v>
      </c>
      <c r="B12" s="5">
        <v>49.7</v>
      </c>
      <c r="C12" s="8">
        <v>36799</v>
      </c>
      <c r="D12" s="5">
        <v>48.9</v>
      </c>
      <c r="E12" s="8">
        <v>36799</v>
      </c>
      <c r="F12" s="5">
        <v>58.4</v>
      </c>
      <c r="G12" s="8">
        <v>36799</v>
      </c>
      <c r="H12" s="5">
        <v>56.7</v>
      </c>
      <c r="I12" s="8">
        <v>44712</v>
      </c>
      <c r="J12" s="5">
        <v>57</v>
      </c>
      <c r="K12" s="8">
        <v>44712</v>
      </c>
      <c r="L12" s="5">
        <v>53.6</v>
      </c>
      <c r="M12" s="8">
        <v>44712</v>
      </c>
      <c r="N12" s="5">
        <v>53.4</v>
      </c>
      <c r="O12" s="8">
        <v>36799</v>
      </c>
      <c r="P12" s="5">
        <v>50.2</v>
      </c>
      <c r="Q12" s="8">
        <v>37346</v>
      </c>
      <c r="R12" s="5">
        <v>13.8</v>
      </c>
      <c r="S12" s="8">
        <v>37346</v>
      </c>
      <c r="T12" s="5">
        <v>6</v>
      </c>
      <c r="U12" s="8">
        <v>38411</v>
      </c>
      <c r="V12" s="5">
        <v>27.1</v>
      </c>
      <c r="W12" s="8">
        <v>38503</v>
      </c>
      <c r="X12" s="5">
        <v>27.8</v>
      </c>
      <c r="Y12" s="8">
        <v>36799</v>
      </c>
      <c r="Z12" s="5">
        <v>5.5</v>
      </c>
      <c r="AA12" s="8">
        <v>36799</v>
      </c>
      <c r="AB12" s="5">
        <v>8</v>
      </c>
      <c r="AC12" s="8">
        <v>40786</v>
      </c>
      <c r="AD12" s="5">
        <v>-1</v>
      </c>
      <c r="AE12" s="8">
        <v>36799</v>
      </c>
      <c r="AF12" s="5">
        <v>106.8</v>
      </c>
      <c r="AG12" s="8">
        <v>36799</v>
      </c>
      <c r="AH12" s="5">
        <v>142.5</v>
      </c>
      <c r="AI12" s="8">
        <v>36799</v>
      </c>
      <c r="AJ12" s="5">
        <v>101.1</v>
      </c>
      <c r="AK12" s="8">
        <v>36799</v>
      </c>
      <c r="AL12" s="5">
        <v>126</v>
      </c>
      <c r="AM12" s="8">
        <v>36799</v>
      </c>
      <c r="AN12" s="5">
        <v>129391</v>
      </c>
      <c r="AO12" s="8">
        <v>40482</v>
      </c>
      <c r="AP12" s="5">
        <v>39</v>
      </c>
      <c r="AQ12" s="8">
        <v>36799</v>
      </c>
      <c r="AR12" s="5">
        <v>3.9</v>
      </c>
      <c r="AS12" s="8">
        <v>39051</v>
      </c>
      <c r="AT12" s="5">
        <v>34.299999999999997</v>
      </c>
      <c r="AU12" s="8">
        <v>36799</v>
      </c>
      <c r="AV12" s="5">
        <v>1.1000000000000001</v>
      </c>
      <c r="AW12" s="8">
        <v>36799</v>
      </c>
      <c r="AX12" s="5">
        <v>0.5</v>
      </c>
      <c r="AY12" s="8">
        <v>36799</v>
      </c>
      <c r="AZ12" s="5">
        <v>0.42</v>
      </c>
      <c r="BA12" s="8">
        <v>36799</v>
      </c>
      <c r="BB12" s="5">
        <v>8010</v>
      </c>
      <c r="BC12" s="6">
        <v>36799</v>
      </c>
      <c r="BD12" s="5">
        <v>6.1</v>
      </c>
      <c r="BE12" s="8">
        <v>36799</v>
      </c>
      <c r="BF12" s="5">
        <v>18.239999999999998</v>
      </c>
      <c r="BG12" s="8">
        <v>36799</v>
      </c>
      <c r="BH12" s="5">
        <v>18.245000000000001</v>
      </c>
      <c r="BI12" s="8">
        <v>36799</v>
      </c>
      <c r="BJ12" s="5">
        <v>6.2</v>
      </c>
      <c r="BK12" s="8">
        <v>36799</v>
      </c>
      <c r="BL12" s="5">
        <v>1.7</v>
      </c>
      <c r="BM12" s="8">
        <v>36799</v>
      </c>
      <c r="BN12" s="5">
        <v>7.51</v>
      </c>
      <c r="BO12" s="8">
        <v>36799</v>
      </c>
      <c r="BP12" s="5">
        <v>0.1</v>
      </c>
      <c r="BQ12" s="8">
        <v>36799</v>
      </c>
      <c r="BR12" s="5">
        <v>1507</v>
      </c>
      <c r="BS12" s="8">
        <v>36799</v>
      </c>
      <c r="BT12" s="5">
        <v>1570</v>
      </c>
      <c r="BU12" s="6">
        <v>36799</v>
      </c>
      <c r="BV12" s="5">
        <v>2.3199999999999998</v>
      </c>
      <c r="BW12" s="8">
        <v>36799</v>
      </c>
      <c r="BX12" s="5">
        <v>912</v>
      </c>
      <c r="BY12" s="8">
        <v>36799</v>
      </c>
      <c r="BZ12" s="5">
        <v>11</v>
      </c>
      <c r="CA12" s="8">
        <v>36799</v>
      </c>
      <c r="CB12" s="5">
        <v>18.600000000000001</v>
      </c>
      <c r="CC12" s="8">
        <v>36799</v>
      </c>
      <c r="CD12" s="5">
        <v>-33.332999999999998</v>
      </c>
      <c r="CE12" s="8">
        <v>36799</v>
      </c>
      <c r="CF12" s="5">
        <v>16.5</v>
      </c>
      <c r="CG12" s="8">
        <v>36799</v>
      </c>
      <c r="CH12" s="5">
        <v>4.0999999999999996</v>
      </c>
      <c r="CI12" s="8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8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8">
        <v>36799</v>
      </c>
      <c r="DB12" s="5">
        <v>0.5</v>
      </c>
      <c r="DC12" s="8">
        <v>36799</v>
      </c>
      <c r="DD12" s="5">
        <v>5.9</v>
      </c>
      <c r="DE12" s="8">
        <v>36799</v>
      </c>
      <c r="DF12" s="5">
        <v>1.3</v>
      </c>
      <c r="DG12" s="8">
        <v>36799</v>
      </c>
      <c r="DH12" s="5">
        <v>7.9</v>
      </c>
      <c r="DI12" s="8">
        <v>36799</v>
      </c>
      <c r="DJ12" s="5">
        <v>5.2</v>
      </c>
      <c r="DK12" s="8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8">
        <v>38625</v>
      </c>
      <c r="DR12" s="5">
        <v>-4.4000000000000004</v>
      </c>
      <c r="DS12" s="8">
        <v>36799</v>
      </c>
      <c r="DT12" s="5">
        <v>10.73</v>
      </c>
      <c r="DU12" s="8">
        <v>36799</v>
      </c>
      <c r="DV12" s="5">
        <v>6.3</v>
      </c>
      <c r="DW12" s="8">
        <v>36799</v>
      </c>
      <c r="DX12" s="5">
        <v>0.3</v>
      </c>
      <c r="DY12" s="6">
        <v>36799</v>
      </c>
      <c r="DZ12" s="5">
        <v>88.5</v>
      </c>
      <c r="EA12" s="8">
        <v>36799</v>
      </c>
      <c r="EB12" s="5">
        <v>100.1251</v>
      </c>
    </row>
    <row r="13" spans="1:132" x14ac:dyDescent="0.2">
      <c r="A13" s="8">
        <v>36830</v>
      </c>
      <c r="B13" s="5">
        <v>48.7</v>
      </c>
      <c r="C13" s="8">
        <v>36830</v>
      </c>
      <c r="D13" s="5">
        <v>48.4</v>
      </c>
      <c r="E13" s="8">
        <v>36830</v>
      </c>
      <c r="F13" s="5">
        <v>57.7</v>
      </c>
      <c r="G13" s="8">
        <v>36830</v>
      </c>
      <c r="H13" s="5">
        <v>56.7</v>
      </c>
      <c r="I13" s="8">
        <v>44742</v>
      </c>
      <c r="J13" s="5">
        <v>52.7</v>
      </c>
      <c r="K13" s="8">
        <v>44742</v>
      </c>
      <c r="L13" s="5">
        <v>52.3</v>
      </c>
      <c r="M13" s="8">
        <v>44742</v>
      </c>
      <c r="N13" s="5">
        <v>52.7</v>
      </c>
      <c r="O13" s="8">
        <v>36830</v>
      </c>
      <c r="P13" s="5">
        <v>47.9</v>
      </c>
      <c r="Q13" s="8">
        <v>37376</v>
      </c>
      <c r="R13" s="5">
        <v>20.2</v>
      </c>
      <c r="S13" s="8">
        <v>37376</v>
      </c>
      <c r="T13" s="5">
        <v>1</v>
      </c>
      <c r="U13" s="8">
        <v>38442</v>
      </c>
      <c r="V13" s="5">
        <v>29.9</v>
      </c>
      <c r="W13" s="8">
        <v>38533</v>
      </c>
      <c r="X13" s="5">
        <v>35.4</v>
      </c>
      <c r="Y13" s="8">
        <v>36830</v>
      </c>
      <c r="Z13" s="5">
        <v>1.8</v>
      </c>
      <c r="AA13" s="8">
        <v>36830</v>
      </c>
      <c r="AB13" s="5">
        <v>5</v>
      </c>
      <c r="AC13" s="8">
        <v>40816</v>
      </c>
      <c r="AD13" s="5">
        <v>1</v>
      </c>
      <c r="AE13" s="8">
        <v>36830</v>
      </c>
      <c r="AF13" s="5">
        <v>105.8</v>
      </c>
      <c r="AG13" s="8">
        <v>36830</v>
      </c>
      <c r="AH13" s="5">
        <v>135.80000000000001</v>
      </c>
      <c r="AI13" s="8">
        <v>36830</v>
      </c>
      <c r="AJ13" s="5">
        <v>99.3</v>
      </c>
      <c r="AK13" s="8">
        <v>36830</v>
      </c>
      <c r="AL13" s="5">
        <v>-5</v>
      </c>
      <c r="AM13" s="8">
        <v>36830</v>
      </c>
      <c r="AN13" s="5">
        <v>129895</v>
      </c>
      <c r="AO13" s="8">
        <v>40512</v>
      </c>
      <c r="AP13" s="5">
        <v>240</v>
      </c>
      <c r="AQ13" s="8">
        <v>36830</v>
      </c>
      <c r="AR13" s="5">
        <v>3.9</v>
      </c>
      <c r="AS13" s="8">
        <v>39082</v>
      </c>
      <c r="AT13" s="5">
        <v>34.5</v>
      </c>
      <c r="AU13" s="8">
        <v>36830</v>
      </c>
      <c r="AV13" s="5">
        <v>0.2</v>
      </c>
      <c r="AW13" s="8">
        <v>36830</v>
      </c>
      <c r="AX13" s="5">
        <v>-0.4</v>
      </c>
      <c r="AY13" s="8">
        <v>36830</v>
      </c>
      <c r="AZ13" s="5">
        <v>-0.37</v>
      </c>
      <c r="BA13" s="8">
        <v>36830</v>
      </c>
      <c r="BB13" s="5">
        <v>8144</v>
      </c>
      <c r="BC13" s="6">
        <v>36830</v>
      </c>
      <c r="BD13" s="5">
        <v>4.0999999999999996</v>
      </c>
      <c r="BE13" s="8">
        <v>36830</v>
      </c>
      <c r="BF13" s="5">
        <v>17.28</v>
      </c>
      <c r="BG13" s="8">
        <v>36830</v>
      </c>
      <c r="BH13" s="5">
        <v>17.117000000000001</v>
      </c>
      <c r="BI13" s="8">
        <v>36830</v>
      </c>
      <c r="BJ13" s="5">
        <v>5.8</v>
      </c>
      <c r="BK13" s="8">
        <v>36830</v>
      </c>
      <c r="BL13" s="5">
        <v>-0.2</v>
      </c>
      <c r="BM13" s="8">
        <v>36830</v>
      </c>
      <c r="BN13" s="5">
        <v>6.55</v>
      </c>
      <c r="BO13" s="8">
        <v>36830</v>
      </c>
      <c r="BP13" s="5">
        <v>0.7</v>
      </c>
      <c r="BQ13" s="8">
        <v>36830</v>
      </c>
      <c r="BR13" s="5">
        <v>1549</v>
      </c>
      <c r="BS13" s="8">
        <v>36830</v>
      </c>
      <c r="BT13" s="5">
        <v>1577</v>
      </c>
      <c r="BU13" s="6">
        <v>36830</v>
      </c>
      <c r="BV13" s="5">
        <v>-0.76</v>
      </c>
      <c r="BW13" s="8">
        <v>36830</v>
      </c>
      <c r="BX13" s="5">
        <v>933</v>
      </c>
      <c r="BY13" s="8">
        <v>36830</v>
      </c>
      <c r="BZ13" s="5">
        <v>9.8000000000000007</v>
      </c>
      <c r="CA13" s="8">
        <v>36830</v>
      </c>
      <c r="CB13" s="5">
        <v>17</v>
      </c>
      <c r="CC13" s="8">
        <v>36830</v>
      </c>
      <c r="CD13" s="5">
        <v>-33.378</v>
      </c>
      <c r="CE13" s="8">
        <v>36830</v>
      </c>
      <c r="CF13" s="5">
        <v>14.9</v>
      </c>
      <c r="CG13" s="8">
        <v>36830</v>
      </c>
      <c r="CH13" s="5">
        <v>-4.2</v>
      </c>
      <c r="CI13" s="8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8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8">
        <v>36830</v>
      </c>
      <c r="DB13" s="5">
        <v>0.4</v>
      </c>
      <c r="DC13" s="8">
        <v>36830</v>
      </c>
      <c r="DD13" s="5">
        <v>5.6</v>
      </c>
      <c r="DE13" s="8">
        <v>36830</v>
      </c>
      <c r="DF13" s="5">
        <v>0.1</v>
      </c>
      <c r="DG13" s="8">
        <v>36830</v>
      </c>
      <c r="DH13" s="5">
        <v>7.5</v>
      </c>
      <c r="DI13" s="8">
        <v>36830</v>
      </c>
      <c r="DJ13" s="5">
        <v>5</v>
      </c>
      <c r="DK13" s="8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8">
        <v>38656</v>
      </c>
      <c r="DR13" s="5">
        <v>-1.5</v>
      </c>
      <c r="DS13" s="8">
        <v>36830</v>
      </c>
      <c r="DT13" s="5">
        <v>10.69</v>
      </c>
      <c r="DU13" s="8">
        <v>36830</v>
      </c>
      <c r="DV13" s="5">
        <v>6</v>
      </c>
      <c r="DW13" s="8">
        <v>36830</v>
      </c>
      <c r="DX13" s="5">
        <v>-0.4</v>
      </c>
      <c r="DY13" s="6">
        <v>36830</v>
      </c>
      <c r="DZ13" s="5">
        <v>87.6</v>
      </c>
      <c r="EA13" s="8">
        <v>36830</v>
      </c>
      <c r="EB13" s="5">
        <v>99.822699999999998</v>
      </c>
    </row>
    <row r="14" spans="1:132" x14ac:dyDescent="0.2">
      <c r="A14" s="8">
        <v>36860</v>
      </c>
      <c r="B14" s="5">
        <v>48.5</v>
      </c>
      <c r="C14" s="8">
        <v>36860</v>
      </c>
      <c r="D14" s="5">
        <v>49.1</v>
      </c>
      <c r="E14" s="8">
        <v>36860</v>
      </c>
      <c r="F14" s="5">
        <v>58.1</v>
      </c>
      <c r="G14" s="8">
        <v>36860</v>
      </c>
      <c r="H14" s="5">
        <v>56.2</v>
      </c>
      <c r="I14" s="8">
        <v>44773</v>
      </c>
      <c r="J14" s="5">
        <v>52.2</v>
      </c>
      <c r="K14" s="8">
        <v>44773</v>
      </c>
      <c r="L14" s="5">
        <v>47.7</v>
      </c>
      <c r="M14" s="8">
        <v>44773</v>
      </c>
      <c r="N14" s="5">
        <v>47.3</v>
      </c>
      <c r="O14" s="8">
        <v>36860</v>
      </c>
      <c r="P14" s="5">
        <v>43.2</v>
      </c>
      <c r="Q14" s="8">
        <v>37407</v>
      </c>
      <c r="R14" s="5">
        <v>12.9</v>
      </c>
      <c r="S14" s="8">
        <v>37407</v>
      </c>
      <c r="T14" s="5">
        <v>8</v>
      </c>
      <c r="U14" s="8">
        <v>38472</v>
      </c>
      <c r="V14" s="5">
        <v>7.3</v>
      </c>
      <c r="W14" s="8">
        <v>38564</v>
      </c>
      <c r="X14" s="5">
        <v>33</v>
      </c>
      <c r="Y14" s="8">
        <v>36860</v>
      </c>
      <c r="Z14" s="5">
        <v>7.1</v>
      </c>
      <c r="AA14" s="8">
        <v>36860</v>
      </c>
      <c r="AB14" s="5">
        <v>-7</v>
      </c>
      <c r="AC14" s="8">
        <v>40847</v>
      </c>
      <c r="AD14" s="5">
        <v>-1</v>
      </c>
      <c r="AE14" s="8">
        <v>36860</v>
      </c>
      <c r="AF14" s="5">
        <v>107.6</v>
      </c>
      <c r="AG14" s="8">
        <v>36860</v>
      </c>
      <c r="AH14" s="5">
        <v>132.6</v>
      </c>
      <c r="AI14" s="8">
        <v>36860</v>
      </c>
      <c r="AJ14" s="5">
        <v>99.4</v>
      </c>
      <c r="AK14" s="8">
        <v>36860</v>
      </c>
      <c r="AL14" s="5">
        <v>201</v>
      </c>
      <c r="AM14" s="8">
        <v>36860</v>
      </c>
      <c r="AN14" s="5">
        <v>129953</v>
      </c>
      <c r="AO14" s="8">
        <v>40543</v>
      </c>
      <c r="AP14" s="5">
        <v>-96</v>
      </c>
      <c r="AQ14" s="8">
        <v>36860</v>
      </c>
      <c r="AR14" s="5">
        <v>3.9</v>
      </c>
      <c r="AS14" s="8">
        <v>39113</v>
      </c>
      <c r="AT14" s="5">
        <v>34.299999999999997</v>
      </c>
      <c r="AU14" s="8">
        <v>36860</v>
      </c>
      <c r="AV14" s="5">
        <v>0.5</v>
      </c>
      <c r="AW14" s="8">
        <v>36860</v>
      </c>
      <c r="AX14" s="5">
        <v>-0.3</v>
      </c>
      <c r="AY14" s="8">
        <v>36860</v>
      </c>
      <c r="AZ14" s="5">
        <v>0.02</v>
      </c>
      <c r="BA14" s="8">
        <v>36860</v>
      </c>
      <c r="BB14" s="5">
        <v>7306</v>
      </c>
      <c r="BC14" s="6">
        <v>36860</v>
      </c>
      <c r="BD14" s="5">
        <v>3.1</v>
      </c>
      <c r="BE14" s="8">
        <v>36860</v>
      </c>
      <c r="BF14" s="5">
        <v>16.329999999999998</v>
      </c>
      <c r="BG14" s="8">
        <v>36860</v>
      </c>
      <c r="BH14" s="5">
        <v>16.259</v>
      </c>
      <c r="BI14" s="8">
        <v>36860</v>
      </c>
      <c r="BJ14" s="5">
        <v>4.2</v>
      </c>
      <c r="BK14" s="8">
        <v>36860</v>
      </c>
      <c r="BL14" s="5">
        <v>-0.3</v>
      </c>
      <c r="BM14" s="8">
        <v>36860</v>
      </c>
      <c r="BN14" s="5">
        <v>4.8899999999999997</v>
      </c>
      <c r="BO14" s="8">
        <v>36860</v>
      </c>
      <c r="BP14" s="5">
        <v>0.7</v>
      </c>
      <c r="BQ14" s="8">
        <v>36860</v>
      </c>
      <c r="BR14" s="5">
        <v>1551</v>
      </c>
      <c r="BS14" s="8">
        <v>36860</v>
      </c>
      <c r="BT14" s="5">
        <v>1614</v>
      </c>
      <c r="BU14" s="6">
        <v>36860</v>
      </c>
      <c r="BV14" s="5">
        <v>1.9</v>
      </c>
      <c r="BW14" s="8">
        <v>36860</v>
      </c>
      <c r="BX14" s="5">
        <v>880</v>
      </c>
      <c r="BY14" s="8">
        <v>36860</v>
      </c>
      <c r="BZ14" s="5">
        <v>8.6</v>
      </c>
      <c r="CA14" s="8">
        <v>36860</v>
      </c>
      <c r="CB14" s="5">
        <v>13.6</v>
      </c>
      <c r="CC14" s="8">
        <v>36860</v>
      </c>
      <c r="CD14" s="5">
        <v>-32.722999999999999</v>
      </c>
      <c r="CE14" s="8">
        <v>36860</v>
      </c>
      <c r="CF14" s="5">
        <v>10.7</v>
      </c>
      <c r="CG14" s="8">
        <v>36860</v>
      </c>
      <c r="CH14" s="5">
        <v>1.2</v>
      </c>
      <c r="CI14" s="8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8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8">
        <v>36860</v>
      </c>
      <c r="DB14" s="5">
        <v>0.2</v>
      </c>
      <c r="DC14" s="8">
        <v>36860</v>
      </c>
      <c r="DD14" s="5">
        <v>5</v>
      </c>
      <c r="DE14" s="8">
        <v>36860</v>
      </c>
      <c r="DF14" s="5">
        <v>0.2</v>
      </c>
      <c r="DG14" s="8">
        <v>36860</v>
      </c>
      <c r="DH14" s="5">
        <v>7.2</v>
      </c>
      <c r="DI14" s="8">
        <v>36860</v>
      </c>
      <c r="DJ14" s="5">
        <v>4.5999999999999996</v>
      </c>
      <c r="DK14" s="8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8">
        <v>38686</v>
      </c>
      <c r="DR14" s="5">
        <v>-0.6</v>
      </c>
      <c r="DS14" s="8">
        <v>36860</v>
      </c>
      <c r="DT14" s="5">
        <v>14.59</v>
      </c>
      <c r="DU14" s="8">
        <v>36860</v>
      </c>
      <c r="DV14" s="5">
        <v>5.9</v>
      </c>
      <c r="DW14" s="8">
        <v>36860</v>
      </c>
      <c r="DX14" s="5">
        <v>-1.6</v>
      </c>
      <c r="DY14" s="6">
        <v>36860</v>
      </c>
      <c r="DZ14" s="5">
        <v>87.1</v>
      </c>
      <c r="EA14" s="8">
        <v>36860</v>
      </c>
      <c r="EB14" s="5">
        <v>99.4786</v>
      </c>
    </row>
    <row r="15" spans="1:132" x14ac:dyDescent="0.2">
      <c r="A15" s="8">
        <v>36891</v>
      </c>
      <c r="B15" s="5">
        <v>43.9</v>
      </c>
      <c r="C15" s="8">
        <v>36891</v>
      </c>
      <c r="D15" s="5">
        <v>42.1</v>
      </c>
      <c r="E15" s="8">
        <v>36891</v>
      </c>
      <c r="F15" s="5">
        <v>59.8</v>
      </c>
      <c r="G15" s="8">
        <v>36891</v>
      </c>
      <c r="H15" s="5">
        <v>54</v>
      </c>
      <c r="I15" s="8">
        <v>44804</v>
      </c>
      <c r="J15" s="5">
        <v>51.5</v>
      </c>
      <c r="K15" s="8">
        <v>44804</v>
      </c>
      <c r="L15" s="5">
        <v>44.6</v>
      </c>
      <c r="M15" s="8">
        <v>44804</v>
      </c>
      <c r="N15" s="5">
        <v>43.7</v>
      </c>
      <c r="O15" s="8">
        <v>36891</v>
      </c>
      <c r="P15" s="5">
        <v>45.8</v>
      </c>
      <c r="Q15" s="8">
        <v>37437</v>
      </c>
      <c r="R15" s="5">
        <v>8.9</v>
      </c>
      <c r="S15" s="8">
        <v>37437</v>
      </c>
      <c r="T15" s="5">
        <v>3</v>
      </c>
      <c r="U15" s="8">
        <v>38503</v>
      </c>
      <c r="V15" s="5">
        <v>27.5</v>
      </c>
      <c r="W15" s="8">
        <v>38595</v>
      </c>
      <c r="X15" s="5">
        <v>41.9</v>
      </c>
      <c r="Y15" s="8">
        <v>36891</v>
      </c>
      <c r="Z15" s="5">
        <v>-7.8</v>
      </c>
      <c r="AA15" s="8">
        <v>36891</v>
      </c>
      <c r="AB15" s="5">
        <v>1</v>
      </c>
      <c r="AC15" s="8">
        <v>40877</v>
      </c>
      <c r="AD15" s="5">
        <v>7</v>
      </c>
      <c r="AE15" s="8">
        <v>36891</v>
      </c>
      <c r="AF15" s="5">
        <v>98.4</v>
      </c>
      <c r="AG15" s="8">
        <v>36891</v>
      </c>
      <c r="AH15" s="5">
        <v>128.6</v>
      </c>
      <c r="AI15" s="8">
        <v>36891</v>
      </c>
      <c r="AJ15" s="5">
        <v>96.7</v>
      </c>
      <c r="AK15" s="8">
        <v>36891</v>
      </c>
      <c r="AL15" s="5">
        <v>165</v>
      </c>
      <c r="AM15" s="8">
        <v>36891</v>
      </c>
      <c r="AN15" s="5">
        <v>130513</v>
      </c>
      <c r="AO15" s="8">
        <v>40574</v>
      </c>
      <c r="AP15" s="5">
        <v>316</v>
      </c>
      <c r="AQ15" s="8">
        <v>36891</v>
      </c>
      <c r="AR15" s="5">
        <v>3.9</v>
      </c>
      <c r="AS15" s="8">
        <v>39141</v>
      </c>
      <c r="AT15" s="5">
        <v>34.299999999999997</v>
      </c>
      <c r="AU15" s="8">
        <v>36891</v>
      </c>
      <c r="AV15" s="5">
        <v>-1</v>
      </c>
      <c r="AW15" s="8">
        <v>36891</v>
      </c>
      <c r="AX15" s="5">
        <v>-0.6</v>
      </c>
      <c r="AY15" s="8">
        <v>36891</v>
      </c>
      <c r="AZ15" s="5">
        <v>-0.34</v>
      </c>
      <c r="BA15" s="8">
        <v>36891</v>
      </c>
      <c r="BB15" s="5">
        <v>7241</v>
      </c>
      <c r="BC15" s="6">
        <v>36891</v>
      </c>
      <c r="BD15" s="5">
        <v>3</v>
      </c>
      <c r="BE15" s="8">
        <v>36891</v>
      </c>
      <c r="BF15" s="5">
        <v>15.73</v>
      </c>
      <c r="BG15" s="8">
        <v>36891</v>
      </c>
      <c r="BH15" s="5">
        <v>15.831</v>
      </c>
      <c r="BI15" s="8">
        <v>36891</v>
      </c>
      <c r="BJ15" s="5">
        <v>2.2000000000000002</v>
      </c>
      <c r="BK15" s="8">
        <v>36891</v>
      </c>
      <c r="BL15" s="5">
        <v>-0.1</v>
      </c>
      <c r="BM15" s="8">
        <v>36891</v>
      </c>
      <c r="BN15" s="5">
        <v>5.19</v>
      </c>
      <c r="BO15" s="8">
        <v>36891</v>
      </c>
      <c r="BP15" s="5">
        <v>0</v>
      </c>
      <c r="BQ15" s="8">
        <v>36891</v>
      </c>
      <c r="BR15" s="5">
        <v>1532</v>
      </c>
      <c r="BS15" s="8">
        <v>36891</v>
      </c>
      <c r="BT15" s="5">
        <v>1543</v>
      </c>
      <c r="BU15" s="6">
        <v>36891</v>
      </c>
      <c r="BV15" s="5">
        <v>-4.67</v>
      </c>
      <c r="BW15" s="8">
        <v>36891</v>
      </c>
      <c r="BX15" s="5">
        <v>983</v>
      </c>
      <c r="BY15" s="8">
        <v>36891</v>
      </c>
      <c r="BZ15" s="5">
        <v>5.6</v>
      </c>
      <c r="CA15" s="8">
        <v>36891</v>
      </c>
      <c r="CB15" s="5">
        <v>11</v>
      </c>
      <c r="CC15" s="8">
        <v>36891</v>
      </c>
      <c r="CD15" s="5">
        <v>-33.42</v>
      </c>
      <c r="CE15" s="8">
        <v>36891</v>
      </c>
      <c r="CF15" s="5">
        <v>9.4</v>
      </c>
      <c r="CG15" s="8">
        <v>36891</v>
      </c>
      <c r="CH15" s="5">
        <v>0.1</v>
      </c>
      <c r="CI15" s="8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8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8">
        <v>36891</v>
      </c>
      <c r="DB15" s="5">
        <v>0.4</v>
      </c>
      <c r="DC15" s="8">
        <v>36891</v>
      </c>
      <c r="DD15" s="5">
        <v>4.4000000000000004</v>
      </c>
      <c r="DE15" s="8">
        <v>36891</v>
      </c>
      <c r="DF15" s="5">
        <v>0.6</v>
      </c>
      <c r="DG15" s="8">
        <v>36891</v>
      </c>
      <c r="DH15" s="5">
        <v>6.3</v>
      </c>
      <c r="DI15" s="8">
        <v>36891</v>
      </c>
      <c r="DJ15" s="5">
        <v>3.7</v>
      </c>
      <c r="DK15" s="8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8">
        <v>38717</v>
      </c>
      <c r="DR15" s="5">
        <v>-1.6</v>
      </c>
      <c r="DS15" s="8">
        <v>36891</v>
      </c>
      <c r="DT15" s="5">
        <v>12.99</v>
      </c>
      <c r="DU15" s="8">
        <v>36891</v>
      </c>
      <c r="DV15" s="5">
        <v>6.2</v>
      </c>
      <c r="DW15" s="8">
        <v>36891</v>
      </c>
      <c r="DX15" s="5">
        <v>-3</v>
      </c>
      <c r="DY15" s="6">
        <v>36891</v>
      </c>
      <c r="DZ15" s="5">
        <v>85.8</v>
      </c>
      <c r="EA15" s="8">
        <v>36891</v>
      </c>
      <c r="EB15" s="5">
        <v>99.108400000000003</v>
      </c>
    </row>
    <row r="16" spans="1:132" x14ac:dyDescent="0.2">
      <c r="A16" s="8">
        <v>36922</v>
      </c>
      <c r="B16" s="5">
        <v>42.3</v>
      </c>
      <c r="C16" s="8">
        <v>36922</v>
      </c>
      <c r="D16" s="5">
        <v>38.4</v>
      </c>
      <c r="E16" s="8">
        <v>36922</v>
      </c>
      <c r="F16" s="5">
        <v>64.599999999999994</v>
      </c>
      <c r="G16" s="8">
        <v>36922</v>
      </c>
      <c r="H16" s="5">
        <v>51.6</v>
      </c>
      <c r="I16" s="8">
        <v>44834</v>
      </c>
      <c r="J16" s="5">
        <v>52</v>
      </c>
      <c r="K16" s="8">
        <v>44834</v>
      </c>
      <c r="L16" s="5">
        <v>49.5</v>
      </c>
      <c r="M16" s="8">
        <v>44834</v>
      </c>
      <c r="N16" s="5">
        <v>49.3</v>
      </c>
      <c r="O16" s="8">
        <v>36922</v>
      </c>
      <c r="P16" s="5">
        <v>42</v>
      </c>
      <c r="Q16" s="8">
        <v>37468</v>
      </c>
      <c r="R16" s="5">
        <v>-1.9</v>
      </c>
      <c r="S16" s="8">
        <v>37468</v>
      </c>
      <c r="T16" s="5">
        <v>3</v>
      </c>
      <c r="U16" s="8">
        <v>38533</v>
      </c>
      <c r="V16" s="5">
        <v>13.6</v>
      </c>
      <c r="W16" s="8">
        <v>38625</v>
      </c>
      <c r="X16" s="5">
        <v>30.6</v>
      </c>
      <c r="Y16" s="8">
        <v>36922</v>
      </c>
      <c r="Z16" s="5">
        <v>-36.6</v>
      </c>
      <c r="AA16" s="8">
        <v>36922</v>
      </c>
      <c r="AB16" s="5">
        <v>-11</v>
      </c>
      <c r="AC16" s="8">
        <v>40908</v>
      </c>
      <c r="AD16" s="5">
        <v>2</v>
      </c>
      <c r="AE16" s="8">
        <v>36922</v>
      </c>
      <c r="AF16" s="5">
        <v>94.7</v>
      </c>
      <c r="AG16" s="8">
        <v>36922</v>
      </c>
      <c r="AH16" s="5">
        <v>115.7</v>
      </c>
      <c r="AI16" s="8">
        <v>36922</v>
      </c>
      <c r="AJ16" s="5">
        <v>96.4</v>
      </c>
      <c r="AK16" s="8">
        <v>36922</v>
      </c>
      <c r="AL16" s="5">
        <v>-19</v>
      </c>
      <c r="AM16" s="8">
        <v>36922</v>
      </c>
      <c r="AN16" s="5">
        <v>130245</v>
      </c>
      <c r="AO16" s="8">
        <v>40602</v>
      </c>
      <c r="AP16" s="5">
        <v>169</v>
      </c>
      <c r="AQ16" s="8">
        <v>36922</v>
      </c>
      <c r="AR16" s="5">
        <v>4.2</v>
      </c>
      <c r="AS16" s="8">
        <v>39172</v>
      </c>
      <c r="AT16" s="5">
        <v>34.4</v>
      </c>
      <c r="AU16" s="8">
        <v>36922</v>
      </c>
      <c r="AV16" s="5">
        <v>0.4</v>
      </c>
      <c r="AW16" s="8">
        <v>36922</v>
      </c>
      <c r="AX16" s="5">
        <v>-0.4</v>
      </c>
      <c r="AY16" s="8">
        <v>36922</v>
      </c>
      <c r="AZ16" s="5">
        <v>-0.49</v>
      </c>
      <c r="BA16" s="8">
        <v>36922</v>
      </c>
      <c r="BB16" s="5">
        <v>7688</v>
      </c>
      <c r="BC16" s="6">
        <v>36922</v>
      </c>
      <c r="BD16" s="5">
        <v>1</v>
      </c>
      <c r="BE16" s="8">
        <v>36922</v>
      </c>
      <c r="BF16" s="5">
        <v>17.32</v>
      </c>
      <c r="BG16" s="8">
        <v>36922</v>
      </c>
      <c r="BH16" s="5">
        <v>17.251000000000001</v>
      </c>
      <c r="BI16" s="8">
        <v>36922</v>
      </c>
      <c r="BJ16" s="5">
        <v>4</v>
      </c>
      <c r="BK16" s="8">
        <v>36922</v>
      </c>
      <c r="BL16" s="5">
        <v>1.1000000000000001</v>
      </c>
      <c r="BM16" s="8">
        <v>36922</v>
      </c>
      <c r="BN16" s="5">
        <v>4.07</v>
      </c>
      <c r="BO16" s="8">
        <v>36922</v>
      </c>
      <c r="BP16" s="5">
        <v>-0.1</v>
      </c>
      <c r="BQ16" s="8">
        <v>36922</v>
      </c>
      <c r="BR16" s="5">
        <v>1600</v>
      </c>
      <c r="BS16" s="8">
        <v>36922</v>
      </c>
      <c r="BT16" s="5">
        <v>1699</v>
      </c>
      <c r="BU16" s="6">
        <v>36922</v>
      </c>
      <c r="BV16" s="5">
        <v>0</v>
      </c>
      <c r="BW16" s="8">
        <v>36922</v>
      </c>
      <c r="BX16" s="5">
        <v>936</v>
      </c>
      <c r="BY16" s="8">
        <v>36922</v>
      </c>
      <c r="BZ16" s="5">
        <v>5.6</v>
      </c>
      <c r="CA16" s="8">
        <v>36922</v>
      </c>
      <c r="CB16" s="5">
        <v>11.4</v>
      </c>
      <c r="CC16" s="8">
        <v>36922</v>
      </c>
      <c r="CD16" s="5">
        <v>-35.201999999999998</v>
      </c>
      <c r="CE16" s="8">
        <v>36922</v>
      </c>
      <c r="CF16" s="5">
        <v>5.5</v>
      </c>
      <c r="CG16" s="8">
        <v>36922</v>
      </c>
      <c r="CH16" s="5">
        <v>-3.6</v>
      </c>
      <c r="CI16" s="8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8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8">
        <v>36922</v>
      </c>
      <c r="DB16" s="5">
        <v>1.1000000000000001</v>
      </c>
      <c r="DC16" s="8">
        <v>36922</v>
      </c>
      <c r="DD16" s="5">
        <v>4.2</v>
      </c>
      <c r="DE16" s="8">
        <v>36922</v>
      </c>
      <c r="DF16" s="5">
        <v>0.5</v>
      </c>
      <c r="DG16" s="8">
        <v>36922</v>
      </c>
      <c r="DH16" s="5">
        <v>6.8</v>
      </c>
      <c r="DI16" s="8">
        <v>36922</v>
      </c>
      <c r="DJ16" s="5">
        <v>4.0999999999999996</v>
      </c>
      <c r="DK16" s="8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8">
        <v>38748</v>
      </c>
      <c r="DR16" s="5">
        <v>-3.8</v>
      </c>
      <c r="DS16" s="8">
        <v>36922</v>
      </c>
      <c r="DT16" s="5">
        <v>9.8800000000000008</v>
      </c>
      <c r="DU16" s="8">
        <v>36922</v>
      </c>
      <c r="DV16" s="5">
        <v>6.6</v>
      </c>
      <c r="DW16" s="8">
        <v>36922</v>
      </c>
      <c r="DX16" s="5">
        <v>-2.2999999999999998</v>
      </c>
      <c r="DY16" s="6">
        <v>36922</v>
      </c>
      <c r="DZ16" s="5">
        <v>85.1</v>
      </c>
      <c r="EA16" s="8">
        <v>36922</v>
      </c>
      <c r="EB16" s="5">
        <v>98.770700000000005</v>
      </c>
    </row>
    <row r="17" spans="1:132" x14ac:dyDescent="0.2">
      <c r="A17" s="8">
        <v>36950</v>
      </c>
      <c r="B17" s="5">
        <v>42.1</v>
      </c>
      <c r="C17" s="8">
        <v>36950</v>
      </c>
      <c r="D17" s="5">
        <v>39.9</v>
      </c>
      <c r="E17" s="8">
        <v>36950</v>
      </c>
      <c r="F17" s="5">
        <v>55.6</v>
      </c>
      <c r="G17" s="8">
        <v>36950</v>
      </c>
      <c r="H17" s="5">
        <v>51.3</v>
      </c>
      <c r="I17" s="8">
        <v>44865</v>
      </c>
      <c r="J17" s="5">
        <v>50.4</v>
      </c>
      <c r="K17" s="8">
        <v>44865</v>
      </c>
      <c r="L17" s="5">
        <v>48.2</v>
      </c>
      <c r="M17" s="8">
        <v>44865</v>
      </c>
      <c r="N17" s="5">
        <v>47.8</v>
      </c>
      <c r="O17" s="8">
        <v>36950</v>
      </c>
      <c r="P17" s="5">
        <v>41.4</v>
      </c>
      <c r="Q17" s="8">
        <v>37499</v>
      </c>
      <c r="R17" s="5">
        <v>8.1999999999999993</v>
      </c>
      <c r="S17" s="8">
        <v>37499</v>
      </c>
      <c r="T17" s="5">
        <v>5</v>
      </c>
      <c r="U17" s="8">
        <v>38564</v>
      </c>
      <c r="V17" s="5">
        <v>28.4</v>
      </c>
      <c r="W17" s="8">
        <v>38656</v>
      </c>
      <c r="X17" s="5">
        <v>26.9</v>
      </c>
      <c r="Y17" s="8">
        <v>36950</v>
      </c>
      <c r="Z17" s="5">
        <v>-29.4</v>
      </c>
      <c r="AA17" s="8">
        <v>36950</v>
      </c>
      <c r="AB17" s="5">
        <v>-13</v>
      </c>
      <c r="AC17" s="8">
        <v>40939</v>
      </c>
      <c r="AD17" s="5">
        <v>6</v>
      </c>
      <c r="AE17" s="8">
        <v>36950</v>
      </c>
      <c r="AF17" s="5">
        <v>90.6</v>
      </c>
      <c r="AG17" s="8">
        <v>36950</v>
      </c>
      <c r="AH17" s="5">
        <v>109.2</v>
      </c>
      <c r="AI17" s="8">
        <v>36950</v>
      </c>
      <c r="AJ17" s="5">
        <v>98.5</v>
      </c>
      <c r="AK17" s="8">
        <v>36950</v>
      </c>
      <c r="AL17" s="5">
        <v>87</v>
      </c>
      <c r="AM17" s="8">
        <v>36950</v>
      </c>
      <c r="AN17" s="5">
        <v>130317</v>
      </c>
      <c r="AO17" s="8">
        <v>40633</v>
      </c>
      <c r="AP17" s="5">
        <v>334</v>
      </c>
      <c r="AQ17" s="8">
        <v>36950</v>
      </c>
      <c r="AR17" s="5">
        <v>4.2</v>
      </c>
      <c r="AS17" s="8">
        <v>39202</v>
      </c>
      <c r="AT17" s="5">
        <v>34.4</v>
      </c>
      <c r="AU17" s="8">
        <v>36950</v>
      </c>
      <c r="AV17" s="5">
        <v>-0.1</v>
      </c>
      <c r="AW17" s="8">
        <v>36950</v>
      </c>
      <c r="AX17" s="5">
        <v>-0.7</v>
      </c>
      <c r="AY17" s="8">
        <v>36950</v>
      </c>
      <c r="AZ17" s="5">
        <v>-0.66</v>
      </c>
      <c r="BA17" s="8">
        <v>36950</v>
      </c>
      <c r="BB17" s="5">
        <v>7368</v>
      </c>
      <c r="BC17" s="6">
        <v>36950</v>
      </c>
      <c r="BD17" s="5">
        <v>2.6</v>
      </c>
      <c r="BE17" s="8">
        <v>36950</v>
      </c>
      <c r="BF17" s="5">
        <v>17.489999999999998</v>
      </c>
      <c r="BG17" s="8">
        <v>36950</v>
      </c>
      <c r="BH17" s="5">
        <v>17.433</v>
      </c>
      <c r="BI17" s="8">
        <v>36950</v>
      </c>
      <c r="BJ17" s="5">
        <v>2.5</v>
      </c>
      <c r="BK17" s="8">
        <v>36950</v>
      </c>
      <c r="BL17" s="5">
        <v>0</v>
      </c>
      <c r="BM17" s="8">
        <v>36950</v>
      </c>
      <c r="BN17" s="5">
        <v>3.89</v>
      </c>
      <c r="BO17" s="8">
        <v>36950</v>
      </c>
      <c r="BP17" s="5">
        <v>0.1</v>
      </c>
      <c r="BQ17" s="8">
        <v>36950</v>
      </c>
      <c r="BR17" s="5">
        <v>1625</v>
      </c>
      <c r="BS17" s="8">
        <v>36950</v>
      </c>
      <c r="BT17" s="5">
        <v>1656</v>
      </c>
      <c r="BU17" s="6">
        <v>36950</v>
      </c>
      <c r="BV17" s="5">
        <v>2.5499999999999998</v>
      </c>
      <c r="BW17" s="8">
        <v>36950</v>
      </c>
      <c r="BX17" s="5">
        <v>963</v>
      </c>
      <c r="BY17" s="8">
        <v>36950</v>
      </c>
      <c r="BZ17" s="5">
        <v>5.3</v>
      </c>
      <c r="CA17" s="8">
        <v>36950</v>
      </c>
      <c r="CB17" s="5">
        <v>3.5</v>
      </c>
      <c r="CC17" s="8">
        <v>36950</v>
      </c>
      <c r="CD17" s="5">
        <v>-29.300999999999998</v>
      </c>
      <c r="CE17" s="8">
        <v>36950</v>
      </c>
      <c r="CF17" s="5">
        <v>1</v>
      </c>
      <c r="CG17" s="8">
        <v>36950</v>
      </c>
      <c r="CH17" s="5">
        <v>1.1000000000000001</v>
      </c>
      <c r="CI17" s="8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8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8">
        <v>36950</v>
      </c>
      <c r="DB17" s="5">
        <v>0.4</v>
      </c>
      <c r="DC17" s="8">
        <v>36950</v>
      </c>
      <c r="DD17" s="5">
        <v>3.9</v>
      </c>
      <c r="DE17" s="8">
        <v>36950</v>
      </c>
      <c r="DF17" s="5">
        <v>0.2</v>
      </c>
      <c r="DG17" s="8">
        <v>36950</v>
      </c>
      <c r="DH17" s="5">
        <v>5.7</v>
      </c>
      <c r="DI17" s="8">
        <v>36950</v>
      </c>
      <c r="DJ17" s="5">
        <v>3.2</v>
      </c>
      <c r="DK17" s="8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8">
        <v>38776</v>
      </c>
      <c r="DR17" s="5">
        <v>-4.5999999999999996</v>
      </c>
      <c r="DS17" s="8">
        <v>36950</v>
      </c>
      <c r="DT17" s="5">
        <v>14.74</v>
      </c>
      <c r="DU17" s="8">
        <v>36950</v>
      </c>
      <c r="DV17" s="5">
        <v>7.2</v>
      </c>
      <c r="DW17" s="8">
        <v>36950</v>
      </c>
      <c r="DX17" s="5">
        <v>-0.7</v>
      </c>
      <c r="DY17" s="6">
        <v>36950</v>
      </c>
      <c r="DZ17" s="5">
        <v>84.1</v>
      </c>
      <c r="EA17" s="8">
        <v>36950</v>
      </c>
      <c r="EB17" s="5">
        <v>98.512100000000004</v>
      </c>
    </row>
    <row r="18" spans="1:132" x14ac:dyDescent="0.2">
      <c r="A18" s="8">
        <v>36981</v>
      </c>
      <c r="B18" s="5">
        <v>43.1</v>
      </c>
      <c r="C18" s="8">
        <v>36981</v>
      </c>
      <c r="D18" s="5">
        <v>41.5</v>
      </c>
      <c r="E18" s="8">
        <v>36981</v>
      </c>
      <c r="F18" s="5">
        <v>49.9</v>
      </c>
      <c r="G18" s="8">
        <v>36981</v>
      </c>
      <c r="H18" s="5">
        <v>50.7</v>
      </c>
      <c r="I18" s="8">
        <v>44895</v>
      </c>
      <c r="J18" s="5">
        <v>47.7</v>
      </c>
      <c r="K18" s="8">
        <v>44895</v>
      </c>
      <c r="L18" s="5">
        <v>46.4</v>
      </c>
      <c r="M18" s="8">
        <v>44895</v>
      </c>
      <c r="N18" s="5">
        <v>46.2</v>
      </c>
      <c r="O18" s="8">
        <v>36981</v>
      </c>
      <c r="P18" s="5">
        <v>35.4</v>
      </c>
      <c r="Q18" s="8">
        <v>37529</v>
      </c>
      <c r="R18" s="5">
        <v>6.3</v>
      </c>
      <c r="S18" s="8">
        <v>37529</v>
      </c>
      <c r="T18" s="5">
        <v>-3</v>
      </c>
      <c r="U18" s="8">
        <v>38595</v>
      </c>
      <c r="V18" s="5">
        <v>23.4</v>
      </c>
      <c r="W18" s="8">
        <v>38686</v>
      </c>
      <c r="X18" s="5">
        <v>28</v>
      </c>
      <c r="Y18" s="8">
        <v>36981</v>
      </c>
      <c r="Z18" s="5">
        <v>-20.5</v>
      </c>
      <c r="AA18" s="8">
        <v>36981</v>
      </c>
      <c r="AB18" s="5">
        <v>-29</v>
      </c>
      <c r="AC18" s="8">
        <v>40968</v>
      </c>
      <c r="AD18" s="5">
        <v>2</v>
      </c>
      <c r="AE18" s="8">
        <v>36981</v>
      </c>
      <c r="AF18" s="5">
        <v>91.5</v>
      </c>
      <c r="AG18" s="8">
        <v>36981</v>
      </c>
      <c r="AH18" s="5">
        <v>116.9</v>
      </c>
      <c r="AI18" s="8">
        <v>36981</v>
      </c>
      <c r="AJ18" s="5">
        <v>98.4</v>
      </c>
      <c r="AK18" s="8">
        <v>36981</v>
      </c>
      <c r="AL18" s="5">
        <v>-35</v>
      </c>
      <c r="AM18" s="8">
        <v>36981</v>
      </c>
      <c r="AN18" s="5">
        <v>130245</v>
      </c>
      <c r="AO18" s="8">
        <v>40663</v>
      </c>
      <c r="AP18" s="5">
        <v>292</v>
      </c>
      <c r="AQ18" s="8">
        <v>36981</v>
      </c>
      <c r="AR18" s="5">
        <v>4.3</v>
      </c>
      <c r="AS18" s="8">
        <v>39233</v>
      </c>
      <c r="AT18" s="5">
        <v>34.4</v>
      </c>
      <c r="AU18" s="8">
        <v>36981</v>
      </c>
      <c r="AV18" s="5">
        <v>1.8</v>
      </c>
      <c r="AW18" s="8">
        <v>36981</v>
      </c>
      <c r="AX18" s="5">
        <v>-0.2</v>
      </c>
      <c r="AY18" s="8">
        <v>36981</v>
      </c>
      <c r="AZ18" s="5">
        <v>-0.25</v>
      </c>
      <c r="BA18" s="8">
        <v>36981</v>
      </c>
      <c r="BB18" s="5">
        <v>8103</v>
      </c>
      <c r="BC18" s="6">
        <v>36981</v>
      </c>
      <c r="BD18" s="5">
        <v>-0.9</v>
      </c>
      <c r="BE18" s="8">
        <v>36981</v>
      </c>
      <c r="BF18" s="5">
        <v>16.920000000000002</v>
      </c>
      <c r="BG18" s="8">
        <v>36981</v>
      </c>
      <c r="BH18" s="5">
        <v>16.867999999999999</v>
      </c>
      <c r="BI18" s="8">
        <v>36981</v>
      </c>
      <c r="BJ18" s="5">
        <v>0.5</v>
      </c>
      <c r="BK18" s="8">
        <v>36981</v>
      </c>
      <c r="BL18" s="5">
        <v>-0.8</v>
      </c>
      <c r="BM18" s="8">
        <v>36981</v>
      </c>
      <c r="BN18" s="5">
        <v>0.73</v>
      </c>
      <c r="BO18" s="8">
        <v>36981</v>
      </c>
      <c r="BP18" s="5">
        <v>0</v>
      </c>
      <c r="BQ18" s="8">
        <v>36981</v>
      </c>
      <c r="BR18" s="5">
        <v>1590</v>
      </c>
      <c r="BS18" s="8">
        <v>36981</v>
      </c>
      <c r="BT18" s="5">
        <v>1659</v>
      </c>
      <c r="BU18" s="6">
        <v>36981</v>
      </c>
      <c r="BV18" s="5">
        <v>4.21</v>
      </c>
      <c r="BW18" s="8">
        <v>36981</v>
      </c>
      <c r="BX18" s="5">
        <v>939</v>
      </c>
      <c r="BY18" s="8">
        <v>36981</v>
      </c>
      <c r="BZ18" s="5">
        <v>1.3</v>
      </c>
      <c r="CA18" s="8">
        <v>36981</v>
      </c>
      <c r="CB18" s="5">
        <v>2.9</v>
      </c>
      <c r="CC18" s="8">
        <v>36981</v>
      </c>
      <c r="CD18" s="5">
        <v>-32.811999999999998</v>
      </c>
      <c r="CE18" s="8">
        <v>36981</v>
      </c>
      <c r="CF18" s="5">
        <v>2</v>
      </c>
      <c r="CG18" s="8">
        <v>36981</v>
      </c>
      <c r="CH18" s="5">
        <v>-0.5</v>
      </c>
      <c r="CI18" s="8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8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8">
        <v>36981</v>
      </c>
      <c r="DB18" s="5">
        <v>0.4</v>
      </c>
      <c r="DC18" s="8">
        <v>36981</v>
      </c>
      <c r="DD18" s="5">
        <v>4</v>
      </c>
      <c r="DE18" s="8">
        <v>36981</v>
      </c>
      <c r="DF18" s="5">
        <v>-0.1</v>
      </c>
      <c r="DG18" s="8">
        <v>36981</v>
      </c>
      <c r="DH18" s="5">
        <v>4.5999999999999996</v>
      </c>
      <c r="DI18" s="8">
        <v>36981</v>
      </c>
      <c r="DJ18" s="5">
        <v>2.5</v>
      </c>
      <c r="DK18" s="8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8">
        <v>38807</v>
      </c>
      <c r="DR18" s="5">
        <v>-0.5</v>
      </c>
      <c r="DS18" s="8">
        <v>36981</v>
      </c>
      <c r="DT18" s="5">
        <v>21.45</v>
      </c>
      <c r="DU18" s="8">
        <v>36981</v>
      </c>
      <c r="DV18" s="5">
        <v>7.7</v>
      </c>
      <c r="DW18" s="8">
        <v>36981</v>
      </c>
      <c r="DX18" s="5">
        <v>0.1</v>
      </c>
      <c r="DY18" s="6">
        <v>36981</v>
      </c>
      <c r="DZ18" s="5">
        <v>82.7</v>
      </c>
      <c r="EA18" s="8">
        <v>36981</v>
      </c>
      <c r="EB18" s="5">
        <v>98.344899999999996</v>
      </c>
    </row>
    <row r="19" spans="1:132" x14ac:dyDescent="0.2">
      <c r="A19" s="8">
        <v>37011</v>
      </c>
      <c r="B19" s="5">
        <v>42.7</v>
      </c>
      <c r="C19" s="8">
        <v>37011</v>
      </c>
      <c r="D19" s="5">
        <v>45.5</v>
      </c>
      <c r="E19" s="8">
        <v>37011</v>
      </c>
      <c r="F19" s="5">
        <v>48</v>
      </c>
      <c r="G19" s="8">
        <v>37011</v>
      </c>
      <c r="H19" s="5">
        <v>48.3</v>
      </c>
      <c r="I19" s="8">
        <v>44926</v>
      </c>
      <c r="J19" s="5">
        <v>46.2</v>
      </c>
      <c r="K19" s="8">
        <v>44926</v>
      </c>
      <c r="L19" s="5">
        <v>45</v>
      </c>
      <c r="M19" s="8">
        <v>44926</v>
      </c>
      <c r="N19" s="5">
        <v>44.7</v>
      </c>
      <c r="O19" s="8">
        <v>37011</v>
      </c>
      <c r="P19" s="5">
        <v>39.5</v>
      </c>
      <c r="Q19" s="8">
        <v>37560</v>
      </c>
      <c r="R19" s="5">
        <v>-3.8</v>
      </c>
      <c r="S19" s="8">
        <v>37560</v>
      </c>
      <c r="T19" s="5">
        <v>0</v>
      </c>
      <c r="U19" s="8">
        <v>38625</v>
      </c>
      <c r="V19" s="5">
        <v>27.2</v>
      </c>
      <c r="W19" s="8">
        <v>38717</v>
      </c>
      <c r="X19" s="5">
        <v>26.7</v>
      </c>
      <c r="Y19" s="8">
        <v>37011</v>
      </c>
      <c r="Z19" s="5">
        <v>-10.7</v>
      </c>
      <c r="AA19" s="8">
        <v>37011</v>
      </c>
      <c r="AB19" s="5">
        <v>-15</v>
      </c>
      <c r="AC19" s="8">
        <v>40999</v>
      </c>
      <c r="AD19" s="5">
        <v>14</v>
      </c>
      <c r="AE19" s="8">
        <v>37011</v>
      </c>
      <c r="AF19" s="5">
        <v>88.4</v>
      </c>
      <c r="AG19" s="8">
        <v>37011</v>
      </c>
      <c r="AH19" s="5">
        <v>109.9</v>
      </c>
      <c r="AI19" s="8">
        <v>37011</v>
      </c>
      <c r="AJ19" s="5">
        <v>98.1</v>
      </c>
      <c r="AK19" s="8">
        <v>37011</v>
      </c>
      <c r="AL19" s="5">
        <v>-296</v>
      </c>
      <c r="AM19" s="8">
        <v>37011</v>
      </c>
      <c r="AN19" s="5">
        <v>129636</v>
      </c>
      <c r="AO19" s="8">
        <v>40694</v>
      </c>
      <c r="AP19" s="5">
        <v>208</v>
      </c>
      <c r="AQ19" s="8">
        <v>37011</v>
      </c>
      <c r="AR19" s="5">
        <v>4.4000000000000004</v>
      </c>
      <c r="AS19" s="8">
        <v>39263</v>
      </c>
      <c r="AT19" s="5">
        <v>34.5</v>
      </c>
      <c r="AU19" s="8">
        <v>37011</v>
      </c>
      <c r="AV19" s="5">
        <v>1.7</v>
      </c>
      <c r="AW19" s="8">
        <v>37011</v>
      </c>
      <c r="AX19" s="5">
        <v>-0.4</v>
      </c>
      <c r="AY19" s="8">
        <v>37011</v>
      </c>
      <c r="AZ19" s="5">
        <v>-0.35</v>
      </c>
      <c r="BA19" s="8">
        <v>37011</v>
      </c>
      <c r="BB19" s="5">
        <v>7879</v>
      </c>
      <c r="BC19" s="6">
        <v>37011</v>
      </c>
      <c r="BD19" s="5">
        <v>-1.8</v>
      </c>
      <c r="BE19" s="8">
        <v>37011</v>
      </c>
      <c r="BF19" s="5">
        <v>16.59</v>
      </c>
      <c r="BG19" s="8">
        <v>37011</v>
      </c>
      <c r="BH19" s="5">
        <v>16.530999999999999</v>
      </c>
      <c r="BI19" s="8">
        <v>37011</v>
      </c>
      <c r="BJ19" s="5">
        <v>3.6</v>
      </c>
      <c r="BK19" s="8">
        <v>37011</v>
      </c>
      <c r="BL19" s="5">
        <v>1.6</v>
      </c>
      <c r="BM19" s="8">
        <v>37011</v>
      </c>
      <c r="BN19" s="5">
        <v>0.16</v>
      </c>
      <c r="BO19" s="8">
        <v>37011</v>
      </c>
      <c r="BP19" s="5">
        <v>0.5</v>
      </c>
      <c r="BQ19" s="8">
        <v>37011</v>
      </c>
      <c r="BR19" s="5">
        <v>1649</v>
      </c>
      <c r="BS19" s="8">
        <v>37011</v>
      </c>
      <c r="BT19" s="5">
        <v>1666</v>
      </c>
      <c r="BU19" s="6">
        <v>37011</v>
      </c>
      <c r="BV19" s="5">
        <v>-2.39</v>
      </c>
      <c r="BW19" s="8">
        <v>37011</v>
      </c>
      <c r="BX19" s="5">
        <v>909</v>
      </c>
      <c r="BY19" s="8">
        <v>37011</v>
      </c>
      <c r="BZ19" s="5">
        <v>-1.6</v>
      </c>
      <c r="CA19" s="8">
        <v>37011</v>
      </c>
      <c r="CB19" s="5">
        <v>0.4</v>
      </c>
      <c r="CC19" s="8">
        <v>37011</v>
      </c>
      <c r="CD19" s="5">
        <v>-30.521000000000001</v>
      </c>
      <c r="CE19" s="8">
        <v>37011</v>
      </c>
      <c r="CF19" s="5">
        <v>-1</v>
      </c>
      <c r="CG19" s="8">
        <v>37011</v>
      </c>
      <c r="CH19" s="5">
        <v>-3.5</v>
      </c>
      <c r="CI19" s="8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8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8">
        <v>37011</v>
      </c>
      <c r="DB19" s="5">
        <v>0</v>
      </c>
      <c r="DC19" s="8">
        <v>37011</v>
      </c>
      <c r="DD19" s="5">
        <v>3.2</v>
      </c>
      <c r="DE19" s="8">
        <v>37011</v>
      </c>
      <c r="DF19" s="5">
        <v>0.1</v>
      </c>
      <c r="DG19" s="8">
        <v>37011</v>
      </c>
      <c r="DH19" s="5">
        <v>4.9000000000000004</v>
      </c>
      <c r="DI19" s="8">
        <v>37011</v>
      </c>
      <c r="DJ19" s="5">
        <v>2.7</v>
      </c>
      <c r="DK19" s="8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8">
        <v>38837</v>
      </c>
      <c r="DR19" s="5">
        <v>4.2</v>
      </c>
      <c r="DS19" s="8">
        <v>37011</v>
      </c>
      <c r="DT19" s="5">
        <v>26.12</v>
      </c>
      <c r="DU19" s="8">
        <v>37011</v>
      </c>
      <c r="DV19" s="5">
        <v>7.8</v>
      </c>
      <c r="DW19" s="8">
        <v>37011</v>
      </c>
      <c r="DX19" s="5">
        <v>0.1</v>
      </c>
      <c r="DY19" s="6">
        <v>37011</v>
      </c>
      <c r="DZ19" s="5">
        <v>81.8</v>
      </c>
      <c r="EA19" s="8">
        <v>37011</v>
      </c>
      <c r="EB19" s="5">
        <v>98.260999999999996</v>
      </c>
    </row>
    <row r="20" spans="1:132" x14ac:dyDescent="0.2">
      <c r="A20" s="8">
        <v>37042</v>
      </c>
      <c r="B20" s="5">
        <v>41.3</v>
      </c>
      <c r="C20" s="8">
        <v>37042</v>
      </c>
      <c r="D20" s="5">
        <v>44.9</v>
      </c>
      <c r="E20" s="8">
        <v>37042</v>
      </c>
      <c r="F20" s="5">
        <v>45.1</v>
      </c>
      <c r="G20" s="8">
        <v>37042</v>
      </c>
      <c r="H20" s="5">
        <v>49</v>
      </c>
      <c r="I20" s="8">
        <v>44957</v>
      </c>
      <c r="J20" s="5">
        <v>46.9</v>
      </c>
      <c r="K20" s="8">
        <v>44957</v>
      </c>
      <c r="L20" s="5">
        <v>46.8</v>
      </c>
      <c r="M20" s="8">
        <v>44957</v>
      </c>
      <c r="N20" s="5">
        <v>46.8</v>
      </c>
      <c r="O20" s="8">
        <v>37042</v>
      </c>
      <c r="P20" s="5">
        <v>37.5</v>
      </c>
      <c r="Q20" s="8">
        <v>37590</v>
      </c>
      <c r="R20" s="5">
        <v>4</v>
      </c>
      <c r="S20" s="8">
        <v>37590</v>
      </c>
      <c r="T20" s="5">
        <v>3</v>
      </c>
      <c r="U20" s="8">
        <v>38656</v>
      </c>
      <c r="V20" s="5">
        <v>20.5</v>
      </c>
      <c r="W20" s="8">
        <v>38748</v>
      </c>
      <c r="X20" s="5">
        <v>43.5</v>
      </c>
      <c r="Y20" s="8">
        <v>37042</v>
      </c>
      <c r="Z20" s="5">
        <v>-11.8</v>
      </c>
      <c r="AA20" s="8">
        <v>37042</v>
      </c>
      <c r="AB20" s="5">
        <v>-20</v>
      </c>
      <c r="AC20" s="8">
        <v>41029</v>
      </c>
      <c r="AD20" s="5">
        <v>10</v>
      </c>
      <c r="AE20" s="8">
        <v>37042</v>
      </c>
      <c r="AF20" s="5">
        <v>92</v>
      </c>
      <c r="AG20" s="8">
        <v>37042</v>
      </c>
      <c r="AH20" s="5">
        <v>116.1</v>
      </c>
      <c r="AI20" s="8">
        <v>37042</v>
      </c>
      <c r="AJ20" s="5">
        <v>99.1</v>
      </c>
      <c r="AK20" s="8">
        <v>37042</v>
      </c>
      <c r="AL20" s="5">
        <v>-44</v>
      </c>
      <c r="AM20" s="8">
        <v>37042</v>
      </c>
      <c r="AN20" s="5">
        <v>130005</v>
      </c>
      <c r="AO20" s="8">
        <v>40724</v>
      </c>
      <c r="AP20" s="5">
        <v>319</v>
      </c>
      <c r="AQ20" s="8">
        <v>37042</v>
      </c>
      <c r="AR20" s="5">
        <v>4.3</v>
      </c>
      <c r="AS20" s="8">
        <v>39294</v>
      </c>
      <c r="AT20" s="5">
        <v>34.4</v>
      </c>
      <c r="AU20" s="8">
        <v>37042</v>
      </c>
      <c r="AV20" s="5">
        <v>0.7</v>
      </c>
      <c r="AW20" s="8">
        <v>37042</v>
      </c>
      <c r="AX20" s="5">
        <v>-0.6</v>
      </c>
      <c r="AY20" s="8">
        <v>37042</v>
      </c>
      <c r="AZ20" s="5">
        <v>-0.53</v>
      </c>
      <c r="BA20" s="8">
        <v>37042</v>
      </c>
      <c r="BB20" s="5">
        <v>8012</v>
      </c>
      <c r="BC20" s="6">
        <v>37042</v>
      </c>
      <c r="BD20" s="5">
        <v>-0.2</v>
      </c>
      <c r="BE20" s="8">
        <v>37042</v>
      </c>
      <c r="BF20" s="5">
        <v>16.559999999999999</v>
      </c>
      <c r="BG20" s="8">
        <v>37042</v>
      </c>
      <c r="BH20" s="5">
        <v>16.503</v>
      </c>
      <c r="BI20" s="8">
        <v>37042</v>
      </c>
      <c r="BJ20" s="5">
        <v>3.7</v>
      </c>
      <c r="BK20" s="8">
        <v>37042</v>
      </c>
      <c r="BL20" s="5">
        <v>0.2</v>
      </c>
      <c r="BM20" s="8">
        <v>37042</v>
      </c>
      <c r="BN20" s="5">
        <v>0.22</v>
      </c>
      <c r="BO20" s="8">
        <v>37042</v>
      </c>
      <c r="BP20" s="5">
        <v>0.4</v>
      </c>
      <c r="BQ20" s="8">
        <v>37042</v>
      </c>
      <c r="BR20" s="5">
        <v>1605</v>
      </c>
      <c r="BS20" s="8">
        <v>37042</v>
      </c>
      <c r="BT20" s="5">
        <v>1665</v>
      </c>
      <c r="BU20" s="6">
        <v>37042</v>
      </c>
      <c r="BV20" s="5">
        <v>-0.94</v>
      </c>
      <c r="BW20" s="8">
        <v>37042</v>
      </c>
      <c r="BX20" s="5">
        <v>885</v>
      </c>
      <c r="BY20" s="8">
        <v>37042</v>
      </c>
      <c r="BZ20" s="5">
        <v>-0.5</v>
      </c>
      <c r="CA20" s="8">
        <v>37042</v>
      </c>
      <c r="CB20" s="5">
        <v>-2.2000000000000002</v>
      </c>
      <c r="CC20" s="8">
        <v>37042</v>
      </c>
      <c r="CD20" s="5">
        <v>-27.094999999999999</v>
      </c>
      <c r="CE20" s="8">
        <v>37042</v>
      </c>
      <c r="CF20" s="5">
        <v>-0.3</v>
      </c>
      <c r="CG20" s="8">
        <v>37042</v>
      </c>
      <c r="CH20" s="5">
        <v>2.4</v>
      </c>
      <c r="CI20" s="8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8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8">
        <v>37042</v>
      </c>
      <c r="DB20" s="5">
        <v>0</v>
      </c>
      <c r="DC20" s="8">
        <v>37042</v>
      </c>
      <c r="DD20" s="5">
        <v>2.6</v>
      </c>
      <c r="DE20" s="8">
        <v>37042</v>
      </c>
      <c r="DF20" s="5">
        <v>0.7</v>
      </c>
      <c r="DG20" s="8">
        <v>37042</v>
      </c>
      <c r="DH20" s="5">
        <v>5.0999999999999996</v>
      </c>
      <c r="DI20" s="8">
        <v>37042</v>
      </c>
      <c r="DJ20" s="5">
        <v>2.6</v>
      </c>
      <c r="DK20" s="8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8">
        <v>38868</v>
      </c>
      <c r="DR20" s="5">
        <v>-0.9</v>
      </c>
      <c r="DS20" s="8">
        <v>37042</v>
      </c>
      <c r="DT20" s="5">
        <v>20.079999999999998</v>
      </c>
      <c r="DU20" s="8">
        <v>37042</v>
      </c>
      <c r="DV20" s="5">
        <v>8</v>
      </c>
      <c r="DW20" s="8">
        <v>37042</v>
      </c>
      <c r="DX20" s="5">
        <v>1.2</v>
      </c>
      <c r="DY20" s="6">
        <v>37042</v>
      </c>
      <c r="DZ20" s="5">
        <v>82</v>
      </c>
      <c r="EA20" s="8">
        <v>37042</v>
      </c>
      <c r="EB20" s="5">
        <v>98.235100000000003</v>
      </c>
    </row>
    <row r="21" spans="1:132" x14ac:dyDescent="0.2">
      <c r="A21" s="8">
        <v>37072</v>
      </c>
      <c r="B21" s="5">
        <v>43.2</v>
      </c>
      <c r="C21" s="8">
        <v>37072</v>
      </c>
      <c r="D21" s="5">
        <v>47.8</v>
      </c>
      <c r="E21" s="8">
        <v>37072</v>
      </c>
      <c r="F21" s="5">
        <v>42.8</v>
      </c>
      <c r="G21" s="8">
        <v>37072</v>
      </c>
      <c r="H21" s="5">
        <v>50.1</v>
      </c>
      <c r="I21" s="8">
        <v>44985</v>
      </c>
      <c r="J21" s="5">
        <v>47.3</v>
      </c>
      <c r="K21" s="8">
        <v>44985</v>
      </c>
      <c r="L21" s="5">
        <v>50.1</v>
      </c>
      <c r="M21" s="8">
        <v>44985</v>
      </c>
      <c r="N21" s="5">
        <v>50.6</v>
      </c>
      <c r="O21" s="8">
        <v>37072</v>
      </c>
      <c r="P21" s="5">
        <v>41.6</v>
      </c>
      <c r="Q21" s="8">
        <v>37621</v>
      </c>
      <c r="R21" s="5">
        <v>2.4</v>
      </c>
      <c r="S21" s="8">
        <v>37621</v>
      </c>
      <c r="T21" s="5">
        <v>-2</v>
      </c>
      <c r="U21" s="8">
        <v>38686</v>
      </c>
      <c r="V21" s="5">
        <v>24</v>
      </c>
      <c r="W21" s="8">
        <v>38776</v>
      </c>
      <c r="X21" s="5">
        <v>34.1</v>
      </c>
      <c r="Y21" s="8">
        <v>37072</v>
      </c>
      <c r="Z21" s="5">
        <v>-7</v>
      </c>
      <c r="AA21" s="8">
        <v>37072</v>
      </c>
      <c r="AB21" s="5">
        <v>-23</v>
      </c>
      <c r="AC21" s="8">
        <v>41060</v>
      </c>
      <c r="AD21" s="5">
        <v>10</v>
      </c>
      <c r="AE21" s="8">
        <v>37072</v>
      </c>
      <c r="AF21" s="5">
        <v>92.6</v>
      </c>
      <c r="AG21" s="8">
        <v>37072</v>
      </c>
      <c r="AH21" s="5">
        <v>118.9</v>
      </c>
      <c r="AI21" s="8">
        <v>37072</v>
      </c>
      <c r="AJ21" s="5">
        <v>97.6</v>
      </c>
      <c r="AK21" s="8">
        <v>37072</v>
      </c>
      <c r="AL21" s="5">
        <v>-115</v>
      </c>
      <c r="AM21" s="8">
        <v>37072</v>
      </c>
      <c r="AN21" s="5">
        <v>129666</v>
      </c>
      <c r="AO21" s="8">
        <v>40755</v>
      </c>
      <c r="AP21" s="5">
        <v>229</v>
      </c>
      <c r="AQ21" s="8">
        <v>37072</v>
      </c>
      <c r="AR21" s="5">
        <v>4.5</v>
      </c>
      <c r="AS21" s="8">
        <v>39325</v>
      </c>
      <c r="AT21" s="5">
        <v>34.4</v>
      </c>
      <c r="AU21" s="8">
        <v>37072</v>
      </c>
      <c r="AV21" s="5">
        <v>0.9</v>
      </c>
      <c r="AW21" s="8">
        <v>37072</v>
      </c>
      <c r="AX21" s="5">
        <v>-0.6</v>
      </c>
      <c r="AY21" s="8">
        <v>37072</v>
      </c>
      <c r="AZ21" s="5">
        <v>-0.53</v>
      </c>
      <c r="BA21" s="8">
        <v>37072</v>
      </c>
      <c r="BB21" s="5">
        <v>7757</v>
      </c>
      <c r="BC21" s="6">
        <v>37072</v>
      </c>
      <c r="BD21" s="5">
        <v>-2.9</v>
      </c>
      <c r="BE21" s="8">
        <v>37072</v>
      </c>
      <c r="BF21" s="5">
        <v>17.149999999999999</v>
      </c>
      <c r="BG21" s="8">
        <v>37072</v>
      </c>
      <c r="BH21" s="5">
        <v>17.103999999999999</v>
      </c>
      <c r="BI21" s="8">
        <v>37072</v>
      </c>
      <c r="BJ21" s="5">
        <v>2.6</v>
      </c>
      <c r="BK21" s="8">
        <v>37072</v>
      </c>
      <c r="BL21" s="5">
        <v>-0.4</v>
      </c>
      <c r="BM21" s="8">
        <v>37072</v>
      </c>
      <c r="BN21" s="5">
        <v>-2.73</v>
      </c>
      <c r="BO21" s="8">
        <v>37072</v>
      </c>
      <c r="BP21" s="5">
        <v>-0.8</v>
      </c>
      <c r="BQ21" s="8">
        <v>37072</v>
      </c>
      <c r="BR21" s="5">
        <v>1636</v>
      </c>
      <c r="BS21" s="8">
        <v>37072</v>
      </c>
      <c r="BT21" s="5">
        <v>1626</v>
      </c>
      <c r="BU21" s="6">
        <v>37072</v>
      </c>
      <c r="BV21" s="5">
        <v>3.04</v>
      </c>
      <c r="BW21" s="8">
        <v>37072</v>
      </c>
      <c r="BX21" s="5">
        <v>882</v>
      </c>
      <c r="BY21" s="8">
        <v>37072</v>
      </c>
      <c r="BZ21" s="5">
        <v>-6.2</v>
      </c>
      <c r="CA21" s="8">
        <v>37072</v>
      </c>
      <c r="CB21" s="5">
        <v>-5.7</v>
      </c>
      <c r="CC21" s="8">
        <v>37072</v>
      </c>
      <c r="CD21" s="5">
        <v>-29.151</v>
      </c>
      <c r="CE21" s="8">
        <v>37072</v>
      </c>
      <c r="CF21" s="5">
        <v>-1</v>
      </c>
      <c r="CG21" s="8">
        <v>37072</v>
      </c>
      <c r="CH21" s="5">
        <v>-1.7</v>
      </c>
      <c r="CI21" s="8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8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8">
        <v>37072</v>
      </c>
      <c r="DB21" s="5">
        <v>0.1</v>
      </c>
      <c r="DC21" s="8">
        <v>37072</v>
      </c>
      <c r="DD21" s="5">
        <v>2.4</v>
      </c>
      <c r="DE21" s="8">
        <v>37072</v>
      </c>
      <c r="DF21" s="5">
        <v>0.2</v>
      </c>
      <c r="DG21" s="8">
        <v>37072</v>
      </c>
      <c r="DH21" s="5">
        <v>4.8</v>
      </c>
      <c r="DI21" s="8">
        <v>37072</v>
      </c>
      <c r="DJ21" s="5">
        <v>2.4</v>
      </c>
      <c r="DK21" s="8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8">
        <v>38898</v>
      </c>
      <c r="DR21" s="5">
        <v>-1.3</v>
      </c>
      <c r="DS21" s="8">
        <v>37072</v>
      </c>
      <c r="DT21" s="5">
        <v>24.52</v>
      </c>
      <c r="DU21" s="8">
        <v>37072</v>
      </c>
      <c r="DV21" s="5">
        <v>8.4</v>
      </c>
      <c r="DW21" s="8">
        <v>37072</v>
      </c>
      <c r="DX21" s="5">
        <v>2.1</v>
      </c>
      <c r="DY21" s="6">
        <v>37072</v>
      </c>
      <c r="DZ21" s="5">
        <v>81.5</v>
      </c>
      <c r="EA21" s="8">
        <v>37072</v>
      </c>
      <c r="EB21" s="5">
        <v>98.212599999999995</v>
      </c>
    </row>
    <row r="22" spans="1:132" x14ac:dyDescent="0.2">
      <c r="A22" s="8">
        <v>37103</v>
      </c>
      <c r="B22" s="5">
        <v>43.5</v>
      </c>
      <c r="C22" s="8">
        <v>37103</v>
      </c>
      <c r="D22" s="5">
        <v>49.2</v>
      </c>
      <c r="E22" s="8">
        <v>37103</v>
      </c>
      <c r="F22" s="5">
        <v>39.9</v>
      </c>
      <c r="G22" s="8">
        <v>37103</v>
      </c>
      <c r="H22" s="5">
        <v>48.1</v>
      </c>
      <c r="I22" s="8">
        <v>45016</v>
      </c>
      <c r="J22" s="5">
        <v>49.2</v>
      </c>
      <c r="K22" s="8">
        <v>45016</v>
      </c>
      <c r="L22" s="5">
        <v>52.3</v>
      </c>
      <c r="M22" s="8">
        <v>45016</v>
      </c>
      <c r="N22" s="5">
        <v>52.6</v>
      </c>
      <c r="O22" s="8">
        <v>37103</v>
      </c>
      <c r="P22" s="5">
        <v>39.299999999999997</v>
      </c>
      <c r="Q22" s="8">
        <v>37652</v>
      </c>
      <c r="R22" s="5">
        <v>8.1</v>
      </c>
      <c r="S22" s="8">
        <v>37652</v>
      </c>
      <c r="T22" s="5">
        <v>2</v>
      </c>
      <c r="U22" s="8">
        <v>38717</v>
      </c>
      <c r="V22" s="5">
        <v>37.799999999999997</v>
      </c>
      <c r="W22" s="8">
        <v>38807</v>
      </c>
      <c r="X22" s="5">
        <v>29.3</v>
      </c>
      <c r="Y22" s="8">
        <v>37103</v>
      </c>
      <c r="Z22" s="5">
        <v>-12.6</v>
      </c>
      <c r="AA22" s="8">
        <v>37103</v>
      </c>
      <c r="AB22" s="5">
        <v>-1</v>
      </c>
      <c r="AC22" s="8">
        <v>41090</v>
      </c>
      <c r="AD22" s="5">
        <v>5</v>
      </c>
      <c r="AE22" s="8">
        <v>37103</v>
      </c>
      <c r="AF22" s="5">
        <v>92.4</v>
      </c>
      <c r="AG22" s="8">
        <v>37103</v>
      </c>
      <c r="AH22" s="5">
        <v>116.3</v>
      </c>
      <c r="AI22" s="8">
        <v>37103</v>
      </c>
      <c r="AJ22" s="5">
        <v>98.8</v>
      </c>
      <c r="AK22" s="8">
        <v>37103</v>
      </c>
      <c r="AL22" s="5">
        <v>-123</v>
      </c>
      <c r="AM22" s="8">
        <v>37103</v>
      </c>
      <c r="AN22" s="5">
        <v>130144</v>
      </c>
      <c r="AO22" s="8">
        <v>40786</v>
      </c>
      <c r="AP22" s="5">
        <v>185</v>
      </c>
      <c r="AQ22" s="8">
        <v>37103</v>
      </c>
      <c r="AR22" s="5">
        <v>4.5999999999999996</v>
      </c>
      <c r="AS22" s="8">
        <v>39355</v>
      </c>
      <c r="AT22" s="5">
        <v>34.4</v>
      </c>
      <c r="AU22" s="8">
        <v>37103</v>
      </c>
      <c r="AV22" s="5">
        <v>-0.6</v>
      </c>
      <c r="AW22" s="8">
        <v>37103</v>
      </c>
      <c r="AX22" s="5">
        <v>-0.5</v>
      </c>
      <c r="AY22" s="8">
        <v>37103</v>
      </c>
      <c r="AZ22" s="5">
        <v>-0.61</v>
      </c>
      <c r="BA22" s="8">
        <v>37103</v>
      </c>
      <c r="BB22" s="5">
        <v>7674</v>
      </c>
      <c r="BC22" s="6">
        <v>37103</v>
      </c>
      <c r="BD22" s="5">
        <v>-2.6</v>
      </c>
      <c r="BE22" s="8">
        <v>37103</v>
      </c>
      <c r="BF22" s="5">
        <v>16.170000000000002</v>
      </c>
      <c r="BG22" s="8">
        <v>37103</v>
      </c>
      <c r="BH22" s="5">
        <v>16.123000000000001</v>
      </c>
      <c r="BI22" s="8">
        <v>37103</v>
      </c>
      <c r="BJ22" s="5">
        <v>2.5</v>
      </c>
      <c r="BK22" s="8">
        <v>37103</v>
      </c>
      <c r="BL22" s="5">
        <v>-0.3</v>
      </c>
      <c r="BM22" s="8">
        <v>37103</v>
      </c>
      <c r="BN22" s="5">
        <v>-1.71</v>
      </c>
      <c r="BO22" s="8">
        <v>37103</v>
      </c>
      <c r="BP22" s="5">
        <v>-1</v>
      </c>
      <c r="BQ22" s="8">
        <v>37103</v>
      </c>
      <c r="BR22" s="5">
        <v>1670</v>
      </c>
      <c r="BS22" s="8">
        <v>37103</v>
      </c>
      <c r="BT22" s="5">
        <v>1598</v>
      </c>
      <c r="BU22" s="6">
        <v>37103</v>
      </c>
      <c r="BV22" s="5">
        <v>0</v>
      </c>
      <c r="BW22" s="8">
        <v>37103</v>
      </c>
      <c r="BX22" s="5">
        <v>880</v>
      </c>
      <c r="BY22" s="8">
        <v>37103</v>
      </c>
      <c r="BZ22" s="5">
        <v>-8.8000000000000007</v>
      </c>
      <c r="CA22" s="8">
        <v>37103</v>
      </c>
      <c r="CB22" s="5">
        <v>-7.6</v>
      </c>
      <c r="CC22" s="8">
        <v>37103</v>
      </c>
      <c r="CD22" s="5">
        <v>-29.902000000000001</v>
      </c>
      <c r="CE22" s="8">
        <v>37103</v>
      </c>
      <c r="CF22" s="5">
        <v>-1.1000000000000001</v>
      </c>
      <c r="CG22" s="8">
        <v>37103</v>
      </c>
      <c r="CH22" s="5">
        <v>-1.7</v>
      </c>
      <c r="CI22" s="8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8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8">
        <v>37103</v>
      </c>
      <c r="DB22" s="5">
        <v>0</v>
      </c>
      <c r="DC22" s="8">
        <v>37103</v>
      </c>
      <c r="DD22" s="5">
        <v>3.3</v>
      </c>
      <c r="DE22" s="8">
        <v>37103</v>
      </c>
      <c r="DF22" s="5">
        <v>0.2</v>
      </c>
      <c r="DG22" s="8">
        <v>37103</v>
      </c>
      <c r="DH22" s="5">
        <v>4.5999999999999996</v>
      </c>
      <c r="DI22" s="8">
        <v>37103</v>
      </c>
      <c r="DJ22" s="5">
        <v>2.6</v>
      </c>
      <c r="DK22" s="8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8">
        <v>38929</v>
      </c>
      <c r="DR22" s="5">
        <v>-8.5</v>
      </c>
      <c r="DS22" s="8">
        <v>37103</v>
      </c>
      <c r="DT22" s="5">
        <v>31.58</v>
      </c>
      <c r="DU22" s="8">
        <v>37103</v>
      </c>
      <c r="DV22" s="5">
        <v>8.6</v>
      </c>
      <c r="DW22" s="8">
        <v>37103</v>
      </c>
      <c r="DX22" s="5">
        <v>3.2</v>
      </c>
      <c r="DY22" s="6">
        <v>37103</v>
      </c>
      <c r="DZ22" s="5">
        <v>81.2</v>
      </c>
      <c r="EA22" s="8">
        <v>37103</v>
      </c>
      <c r="EB22" s="5">
        <v>98.168800000000005</v>
      </c>
    </row>
    <row r="23" spans="1:132" x14ac:dyDescent="0.2">
      <c r="A23" s="8">
        <v>37134</v>
      </c>
      <c r="B23" s="5">
        <v>46.3</v>
      </c>
      <c r="C23" s="8">
        <v>37134</v>
      </c>
      <c r="D23" s="5">
        <v>54.3</v>
      </c>
      <c r="E23" s="8">
        <v>37134</v>
      </c>
      <c r="F23" s="5">
        <v>35</v>
      </c>
      <c r="G23" s="8">
        <v>37134</v>
      </c>
      <c r="H23" s="5">
        <v>46.9</v>
      </c>
      <c r="I23" s="8">
        <v>45046</v>
      </c>
      <c r="J23" s="5">
        <v>50.2</v>
      </c>
      <c r="K23" s="8">
        <v>45046</v>
      </c>
      <c r="L23" s="5">
        <v>53.4</v>
      </c>
      <c r="M23" s="8">
        <v>45046</v>
      </c>
      <c r="N23" s="5">
        <v>53.6</v>
      </c>
      <c r="O23" s="8">
        <v>37134</v>
      </c>
      <c r="P23" s="5">
        <v>43</v>
      </c>
      <c r="Q23" s="8">
        <v>37680</v>
      </c>
      <c r="R23" s="5">
        <v>-3.5</v>
      </c>
      <c r="S23" s="8">
        <v>37680</v>
      </c>
      <c r="T23" s="5">
        <v>3</v>
      </c>
      <c r="U23" s="8">
        <v>38748</v>
      </c>
      <c r="V23" s="5">
        <v>30.9</v>
      </c>
      <c r="W23" s="8">
        <v>38837</v>
      </c>
      <c r="X23" s="5">
        <v>32.5</v>
      </c>
      <c r="Y23" s="8">
        <v>37134</v>
      </c>
      <c r="Z23" s="5">
        <v>-18.100000000000001</v>
      </c>
      <c r="AA23" s="8">
        <v>37134</v>
      </c>
      <c r="AB23" s="5">
        <v>-8</v>
      </c>
      <c r="AC23" s="8">
        <v>41121</v>
      </c>
      <c r="AD23" s="5">
        <v>1</v>
      </c>
      <c r="AE23" s="8">
        <v>37134</v>
      </c>
      <c r="AF23" s="5">
        <v>91.5</v>
      </c>
      <c r="AG23" s="8">
        <v>37134</v>
      </c>
      <c r="AH23" s="5">
        <v>114</v>
      </c>
      <c r="AI23" s="8">
        <v>37134</v>
      </c>
      <c r="AJ23" s="5">
        <v>101.3</v>
      </c>
      <c r="AK23" s="8">
        <v>37134</v>
      </c>
      <c r="AL23" s="5">
        <v>-149</v>
      </c>
      <c r="AM23" s="8">
        <v>37134</v>
      </c>
      <c r="AN23" s="5">
        <v>129347</v>
      </c>
      <c r="AO23" s="8">
        <v>40816</v>
      </c>
      <c r="AP23" s="5">
        <v>230</v>
      </c>
      <c r="AQ23" s="8">
        <v>37134</v>
      </c>
      <c r="AR23" s="5">
        <v>4.9000000000000004</v>
      </c>
      <c r="AS23" s="8">
        <v>39386</v>
      </c>
      <c r="AT23" s="5">
        <v>34.299999999999997</v>
      </c>
      <c r="AU23" s="8">
        <v>37134</v>
      </c>
      <c r="AV23" s="5">
        <v>-0.4</v>
      </c>
      <c r="AW23" s="8">
        <v>37134</v>
      </c>
      <c r="AX23" s="5">
        <v>-0.4</v>
      </c>
      <c r="AY23" s="8">
        <v>37134</v>
      </c>
      <c r="AZ23" s="5">
        <v>-0.09</v>
      </c>
      <c r="BA23" s="8">
        <v>37134</v>
      </c>
      <c r="BB23" s="5">
        <v>7734</v>
      </c>
      <c r="BC23" s="6">
        <v>37134</v>
      </c>
      <c r="BD23" s="5">
        <v>-1.4</v>
      </c>
      <c r="BE23" s="8">
        <v>37134</v>
      </c>
      <c r="BF23" s="5">
        <v>16.05</v>
      </c>
      <c r="BG23" s="8">
        <v>37134</v>
      </c>
      <c r="BH23" s="5">
        <v>16.015999999999998</v>
      </c>
      <c r="BI23" s="8">
        <v>37134</v>
      </c>
      <c r="BJ23" s="5">
        <v>3.1</v>
      </c>
      <c r="BK23" s="8">
        <v>37134</v>
      </c>
      <c r="BL23" s="5">
        <v>0.7</v>
      </c>
      <c r="BM23" s="8">
        <v>37134</v>
      </c>
      <c r="BN23" s="5">
        <v>-1.21</v>
      </c>
      <c r="BO23" s="8">
        <v>37134</v>
      </c>
      <c r="BP23" s="5">
        <v>-0.3</v>
      </c>
      <c r="BQ23" s="8">
        <v>37134</v>
      </c>
      <c r="BR23" s="5">
        <v>1567</v>
      </c>
      <c r="BS23" s="8">
        <v>37134</v>
      </c>
      <c r="BT23" s="5">
        <v>1615</v>
      </c>
      <c r="BU23" s="6">
        <v>37134</v>
      </c>
      <c r="BV23" s="5">
        <v>0.92</v>
      </c>
      <c r="BW23" s="8">
        <v>37134</v>
      </c>
      <c r="BX23" s="5">
        <v>866</v>
      </c>
      <c r="BY23" s="8">
        <v>37134</v>
      </c>
      <c r="BZ23" s="5">
        <v>-9.9</v>
      </c>
      <c r="CA23" s="8">
        <v>37134</v>
      </c>
      <c r="CB23" s="5">
        <v>-9</v>
      </c>
      <c r="CC23" s="8">
        <v>37134</v>
      </c>
      <c r="CD23" s="5">
        <v>-28.094000000000001</v>
      </c>
      <c r="CE23" s="8">
        <v>37134</v>
      </c>
      <c r="CF23" s="5">
        <v>0.7</v>
      </c>
      <c r="CG23" s="8">
        <v>37134</v>
      </c>
      <c r="CH23" s="5">
        <v>1.1000000000000001</v>
      </c>
      <c r="CI23" s="8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8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8">
        <v>37134</v>
      </c>
      <c r="DB23" s="5">
        <v>-0.1</v>
      </c>
      <c r="DC23" s="8">
        <v>37134</v>
      </c>
      <c r="DD23" s="5">
        <v>4.4000000000000004</v>
      </c>
      <c r="DE23" s="8">
        <v>37134</v>
      </c>
      <c r="DF23" s="5">
        <v>0.6</v>
      </c>
      <c r="DG23" s="8">
        <v>37134</v>
      </c>
      <c r="DH23" s="5">
        <v>4.7</v>
      </c>
      <c r="DI23" s="8">
        <v>37134</v>
      </c>
      <c r="DJ23" s="5">
        <v>2.5</v>
      </c>
      <c r="DK23" s="8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8">
        <v>38960</v>
      </c>
      <c r="DR23" s="5">
        <v>4.3</v>
      </c>
      <c r="DS23" s="8">
        <v>37134</v>
      </c>
      <c r="DT23" s="5">
        <v>39.97</v>
      </c>
      <c r="DU23" s="8">
        <v>37134</v>
      </c>
      <c r="DV23" s="5">
        <v>8.6999999999999993</v>
      </c>
      <c r="DW23" s="8">
        <v>37134</v>
      </c>
      <c r="DX23" s="5">
        <v>4.5</v>
      </c>
      <c r="DY23" s="6">
        <v>37134</v>
      </c>
      <c r="DZ23" s="5">
        <v>81</v>
      </c>
      <c r="EA23" s="8">
        <v>37134</v>
      </c>
      <c r="EB23" s="5">
        <v>98.1066</v>
      </c>
    </row>
    <row r="24" spans="1:132" x14ac:dyDescent="0.2">
      <c r="A24" s="8">
        <v>37164</v>
      </c>
      <c r="B24" s="5">
        <v>46.2</v>
      </c>
      <c r="C24" s="8">
        <v>37164</v>
      </c>
      <c r="D24" s="5">
        <v>51.3</v>
      </c>
      <c r="E24" s="8">
        <v>37164</v>
      </c>
      <c r="F24" s="5">
        <v>36.6</v>
      </c>
      <c r="G24" s="8">
        <v>37164</v>
      </c>
      <c r="H24" s="5">
        <v>49.5</v>
      </c>
      <c r="I24" s="8">
        <v>45077</v>
      </c>
      <c r="J24" s="5">
        <v>48.4</v>
      </c>
      <c r="K24" s="8">
        <v>45077</v>
      </c>
      <c r="L24" s="5">
        <v>54.3</v>
      </c>
      <c r="M24" s="8">
        <v>45077</v>
      </c>
      <c r="N24" s="5">
        <v>54.9</v>
      </c>
      <c r="O24" s="8">
        <v>37164</v>
      </c>
      <c r="P24" s="5">
        <v>47.1</v>
      </c>
      <c r="Q24" s="8">
        <v>37711</v>
      </c>
      <c r="R24" s="5">
        <v>6.5</v>
      </c>
      <c r="S24" s="8">
        <v>37711</v>
      </c>
      <c r="T24" s="5">
        <v>-1</v>
      </c>
      <c r="U24" s="8">
        <v>38776</v>
      </c>
      <c r="V24" s="5">
        <v>28.6</v>
      </c>
      <c r="W24" s="8">
        <v>38868</v>
      </c>
      <c r="X24" s="5">
        <v>37.799999999999997</v>
      </c>
      <c r="Y24" s="8">
        <v>37164</v>
      </c>
      <c r="Z24" s="5">
        <v>-8.1999999999999993</v>
      </c>
      <c r="AA24" s="8">
        <v>37164</v>
      </c>
      <c r="AB24" s="5">
        <v>-8</v>
      </c>
      <c r="AC24" s="8">
        <v>41152</v>
      </c>
      <c r="AD24" s="5">
        <v>-3</v>
      </c>
      <c r="AE24" s="8">
        <v>37164</v>
      </c>
      <c r="AF24" s="5">
        <v>81.8</v>
      </c>
      <c r="AG24" s="8">
        <v>37164</v>
      </c>
      <c r="AH24" s="5">
        <v>97</v>
      </c>
      <c r="AI24" s="8">
        <v>37164</v>
      </c>
      <c r="AJ24" s="5">
        <v>96.2</v>
      </c>
      <c r="AK24" s="8">
        <v>37164</v>
      </c>
      <c r="AL24" s="5">
        <v>-259</v>
      </c>
      <c r="AM24" s="8">
        <v>37164</v>
      </c>
      <c r="AN24" s="5">
        <v>129508</v>
      </c>
      <c r="AO24" s="8">
        <v>40847</v>
      </c>
      <c r="AP24" s="5">
        <v>187</v>
      </c>
      <c r="AQ24" s="8">
        <v>37164</v>
      </c>
      <c r="AR24" s="5">
        <v>5</v>
      </c>
      <c r="AS24" s="8">
        <v>39416</v>
      </c>
      <c r="AT24" s="5">
        <v>34.4</v>
      </c>
      <c r="AU24" s="8">
        <v>37164</v>
      </c>
      <c r="AV24" s="5">
        <v>-1.2</v>
      </c>
      <c r="AW24" s="8">
        <v>37164</v>
      </c>
      <c r="AX24" s="5">
        <v>-0.4</v>
      </c>
      <c r="AY24" s="8">
        <v>37164</v>
      </c>
      <c r="AZ24" s="5">
        <v>-0.54</v>
      </c>
      <c r="BA24" s="8">
        <v>37164</v>
      </c>
      <c r="BB24" s="5">
        <v>7496</v>
      </c>
      <c r="BC24" s="6">
        <v>37164</v>
      </c>
      <c r="BD24" s="5">
        <v>-5</v>
      </c>
      <c r="BE24" s="8">
        <v>37164</v>
      </c>
      <c r="BF24" s="5">
        <v>16.09</v>
      </c>
      <c r="BG24" s="8">
        <v>37164</v>
      </c>
      <c r="BH24" s="5">
        <v>16.056000000000001</v>
      </c>
      <c r="BI24" s="8">
        <v>37164</v>
      </c>
      <c r="BJ24" s="5">
        <v>-0.5</v>
      </c>
      <c r="BK24" s="8">
        <v>37164</v>
      </c>
      <c r="BL24" s="5">
        <v>-1.9</v>
      </c>
      <c r="BM24" s="8">
        <v>37164</v>
      </c>
      <c r="BN24" s="5">
        <v>-2.5299999999999998</v>
      </c>
      <c r="BO24" s="8">
        <v>37164</v>
      </c>
      <c r="BP24" s="5">
        <v>-0.2</v>
      </c>
      <c r="BQ24" s="8">
        <v>37164</v>
      </c>
      <c r="BR24" s="5">
        <v>1562</v>
      </c>
      <c r="BS24" s="8">
        <v>37164</v>
      </c>
      <c r="BT24" s="5">
        <v>1565</v>
      </c>
      <c r="BU24" s="6">
        <v>37164</v>
      </c>
      <c r="BV24" s="5">
        <v>-4.5599999999999996</v>
      </c>
      <c r="BW24" s="8">
        <v>37164</v>
      </c>
      <c r="BX24" s="5">
        <v>853</v>
      </c>
      <c r="BY24" s="8">
        <v>37164</v>
      </c>
      <c r="BZ24" s="5">
        <v>-14.4</v>
      </c>
      <c r="CA24" s="8">
        <v>37164</v>
      </c>
      <c r="CB24" s="5">
        <v>-13.1</v>
      </c>
      <c r="CC24" s="8">
        <v>37164</v>
      </c>
      <c r="CD24" s="5">
        <v>-30.216999999999999</v>
      </c>
      <c r="CE24" s="8">
        <v>37164</v>
      </c>
      <c r="CF24" s="5">
        <v>2.5</v>
      </c>
      <c r="CG24" s="8">
        <v>37164</v>
      </c>
      <c r="CH24" s="5">
        <v>-3.1</v>
      </c>
      <c r="CI24" s="8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8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8">
        <v>37164</v>
      </c>
      <c r="DB24" s="5">
        <v>-0.3</v>
      </c>
      <c r="DC24" s="8">
        <v>37164</v>
      </c>
      <c r="DD24" s="5">
        <v>3.4</v>
      </c>
      <c r="DE24" s="8">
        <v>37164</v>
      </c>
      <c r="DF24" s="5">
        <v>-1.6</v>
      </c>
      <c r="DG24" s="8">
        <v>37164</v>
      </c>
      <c r="DH24" s="5">
        <v>1.7</v>
      </c>
      <c r="DI24" s="8">
        <v>37164</v>
      </c>
      <c r="DJ24" s="5">
        <v>0.8</v>
      </c>
      <c r="DK24" s="8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8">
        <v>38990</v>
      </c>
      <c r="DR24" s="5">
        <v>11.8</v>
      </c>
      <c r="DS24" s="8">
        <v>37164</v>
      </c>
      <c r="DT24" s="5">
        <v>38.409999999999997</v>
      </c>
      <c r="DU24" s="8">
        <v>37164</v>
      </c>
      <c r="DV24" s="5">
        <v>10.199999999999999</v>
      </c>
      <c r="DW24" s="8">
        <v>37164</v>
      </c>
      <c r="DX24" s="5">
        <v>9.6</v>
      </c>
      <c r="DY24" s="6">
        <v>37164</v>
      </c>
      <c r="DZ24" s="5">
        <v>79.5</v>
      </c>
      <c r="EA24" s="8">
        <v>37164</v>
      </c>
      <c r="EB24" s="5">
        <v>98.066599999999994</v>
      </c>
    </row>
    <row r="25" spans="1:132" x14ac:dyDescent="0.2">
      <c r="A25" s="8">
        <v>37195</v>
      </c>
      <c r="B25" s="5">
        <v>40.799999999999997</v>
      </c>
      <c r="C25" s="8">
        <v>37195</v>
      </c>
      <c r="D25" s="5">
        <v>38.9</v>
      </c>
      <c r="E25" s="8">
        <v>37195</v>
      </c>
      <c r="F25" s="5">
        <v>33.299999999999997</v>
      </c>
      <c r="G25" s="8">
        <v>37195</v>
      </c>
      <c r="H25" s="5">
        <v>44.8</v>
      </c>
      <c r="I25" s="8">
        <v>45107</v>
      </c>
      <c r="J25" s="5">
        <v>46.3</v>
      </c>
      <c r="K25" s="8">
        <v>45107</v>
      </c>
      <c r="L25" s="5">
        <v>53.2</v>
      </c>
      <c r="M25" s="8">
        <v>45107</v>
      </c>
      <c r="N25" s="5">
        <v>54.4</v>
      </c>
      <c r="O25" s="8">
        <v>37195</v>
      </c>
      <c r="P25" s="5">
        <v>44.8</v>
      </c>
      <c r="Q25" s="8">
        <v>37741</v>
      </c>
      <c r="R25" s="5">
        <v>-14.5</v>
      </c>
      <c r="S25" s="8">
        <v>37741</v>
      </c>
      <c r="T25" s="5">
        <v>-1</v>
      </c>
      <c r="U25" s="8">
        <v>38807</v>
      </c>
      <c r="V25" s="5">
        <v>32.6</v>
      </c>
      <c r="W25" s="8">
        <v>38898</v>
      </c>
      <c r="X25" s="5">
        <v>28.1</v>
      </c>
      <c r="Y25" s="8">
        <v>37195</v>
      </c>
      <c r="Z25" s="5">
        <v>-23.6</v>
      </c>
      <c r="AA25" s="8">
        <v>37195</v>
      </c>
      <c r="AB25" s="5">
        <v>-15</v>
      </c>
      <c r="AC25" s="8">
        <v>41182</v>
      </c>
      <c r="AD25" s="5">
        <v>3</v>
      </c>
      <c r="AE25" s="8">
        <v>37195</v>
      </c>
      <c r="AF25" s="5">
        <v>82.7</v>
      </c>
      <c r="AG25" s="8">
        <v>37195</v>
      </c>
      <c r="AH25" s="5">
        <v>85.3</v>
      </c>
      <c r="AI25" s="8">
        <v>37195</v>
      </c>
      <c r="AJ25" s="5">
        <v>96.2</v>
      </c>
      <c r="AK25" s="8">
        <v>37195</v>
      </c>
      <c r="AL25" s="5">
        <v>-313</v>
      </c>
      <c r="AM25" s="8">
        <v>37195</v>
      </c>
      <c r="AN25" s="5">
        <v>128777</v>
      </c>
      <c r="AO25" s="8">
        <v>40877</v>
      </c>
      <c r="AP25" s="5">
        <v>185</v>
      </c>
      <c r="AQ25" s="8">
        <v>37195</v>
      </c>
      <c r="AR25" s="5">
        <v>5.3</v>
      </c>
      <c r="AS25" s="8">
        <v>39447</v>
      </c>
      <c r="AT25" s="5">
        <v>34.4</v>
      </c>
      <c r="AU25" s="8">
        <v>37195</v>
      </c>
      <c r="AV25" s="5">
        <v>1</v>
      </c>
      <c r="AW25" s="8">
        <v>37195</v>
      </c>
      <c r="AX25" s="5">
        <v>-0.4</v>
      </c>
      <c r="AY25" s="8">
        <v>37195</v>
      </c>
      <c r="AZ25" s="5">
        <v>-0.3</v>
      </c>
      <c r="BA25" s="8">
        <v>37195</v>
      </c>
      <c r="BB25" s="5">
        <v>6651</v>
      </c>
      <c r="BC25" s="6">
        <v>37195</v>
      </c>
      <c r="BD25" s="5">
        <v>-2.7</v>
      </c>
      <c r="BE25" s="8">
        <v>37195</v>
      </c>
      <c r="BF25" s="5">
        <v>21.76</v>
      </c>
      <c r="BG25" s="8">
        <v>37195</v>
      </c>
      <c r="BH25" s="5">
        <v>21.709</v>
      </c>
      <c r="BI25" s="8">
        <v>37195</v>
      </c>
      <c r="BJ25" s="5">
        <v>6.4</v>
      </c>
      <c r="BK25" s="8">
        <v>37195</v>
      </c>
      <c r="BL25" s="5">
        <v>6.7</v>
      </c>
      <c r="BM25" s="8">
        <v>37195</v>
      </c>
      <c r="BN25" s="5">
        <v>-4.5</v>
      </c>
      <c r="BO25" s="8">
        <v>37195</v>
      </c>
      <c r="BP25" s="5">
        <v>-0.6</v>
      </c>
      <c r="BQ25" s="8">
        <v>37195</v>
      </c>
      <c r="BR25" s="5">
        <v>1540</v>
      </c>
      <c r="BS25" s="8">
        <v>37195</v>
      </c>
      <c r="BT25" s="5">
        <v>1566</v>
      </c>
      <c r="BU25" s="6">
        <v>37195</v>
      </c>
      <c r="BV25" s="5">
        <v>0.38</v>
      </c>
      <c r="BW25" s="8">
        <v>37195</v>
      </c>
      <c r="BX25" s="5">
        <v>871</v>
      </c>
      <c r="BY25" s="8">
        <v>37195</v>
      </c>
      <c r="BZ25" s="5">
        <v>-14.2</v>
      </c>
      <c r="CA25" s="8">
        <v>37195</v>
      </c>
      <c r="CB25" s="5">
        <v>-12.7</v>
      </c>
      <c r="CC25" s="8">
        <v>37195</v>
      </c>
      <c r="CD25" s="5">
        <v>-30.588000000000001</v>
      </c>
      <c r="CE25" s="8">
        <v>37195</v>
      </c>
      <c r="CF25" s="5">
        <v>3.6</v>
      </c>
      <c r="CG25" s="8">
        <v>37195</v>
      </c>
      <c r="CH25" s="5">
        <v>2.2000000000000002</v>
      </c>
      <c r="CI25" s="8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8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8">
        <v>37195</v>
      </c>
      <c r="DB25" s="5">
        <v>0.1</v>
      </c>
      <c r="DC25" s="8">
        <v>37195</v>
      </c>
      <c r="DD25" s="5">
        <v>1.3</v>
      </c>
      <c r="DE25" s="8">
        <v>37195</v>
      </c>
      <c r="DF25" s="5">
        <v>2.9</v>
      </c>
      <c r="DG25" s="8">
        <v>37195</v>
      </c>
      <c r="DH25" s="5">
        <v>4.5999999999999996</v>
      </c>
      <c r="DI25" s="8">
        <v>37195</v>
      </c>
      <c r="DJ25" s="5">
        <v>3.2</v>
      </c>
      <c r="DK25" s="8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8">
        <v>39021</v>
      </c>
      <c r="DR25" s="5">
        <v>-1.9</v>
      </c>
      <c r="DS25" s="8">
        <v>37195</v>
      </c>
      <c r="DT25" s="5">
        <v>42.71</v>
      </c>
      <c r="DU25" s="8">
        <v>37195</v>
      </c>
      <c r="DV25" s="5">
        <v>9.6</v>
      </c>
      <c r="DW25" s="8">
        <v>37195</v>
      </c>
      <c r="DX25" s="5">
        <v>6.1</v>
      </c>
      <c r="DY25" s="6">
        <v>37195</v>
      </c>
      <c r="DZ25" s="5">
        <v>79</v>
      </c>
      <c r="EA25" s="8">
        <v>37195</v>
      </c>
      <c r="EB25" s="5">
        <v>98.118099999999998</v>
      </c>
    </row>
    <row r="26" spans="1:132" x14ac:dyDescent="0.2">
      <c r="A26" s="8">
        <v>37225</v>
      </c>
      <c r="B26" s="5">
        <v>44.1</v>
      </c>
      <c r="C26" s="8">
        <v>37225</v>
      </c>
      <c r="D26" s="5">
        <v>49.1</v>
      </c>
      <c r="E26" s="8">
        <v>37225</v>
      </c>
      <c r="F26" s="5">
        <v>32</v>
      </c>
      <c r="G26" s="8">
        <v>37225</v>
      </c>
      <c r="H26" s="5">
        <v>48.2</v>
      </c>
      <c r="I26" s="8">
        <v>45138</v>
      </c>
      <c r="J26" s="5">
        <v>49</v>
      </c>
      <c r="K26" s="8">
        <v>45138</v>
      </c>
      <c r="L26" s="5">
        <v>52</v>
      </c>
      <c r="M26" s="8">
        <v>45138</v>
      </c>
      <c r="N26" s="5">
        <v>52.3</v>
      </c>
      <c r="O26" s="8">
        <v>37225</v>
      </c>
      <c r="P26" s="5">
        <v>42.5</v>
      </c>
      <c r="Q26" s="8">
        <v>37772</v>
      </c>
      <c r="R26" s="5">
        <v>15.7</v>
      </c>
      <c r="S26" s="8">
        <v>37772</v>
      </c>
      <c r="T26" s="5">
        <v>-7</v>
      </c>
      <c r="U26" s="8">
        <v>38837</v>
      </c>
      <c r="V26" s="5">
        <v>25.7</v>
      </c>
      <c r="W26" s="8">
        <v>38929</v>
      </c>
      <c r="X26" s="5">
        <v>30.9</v>
      </c>
      <c r="Y26" s="8">
        <v>37225</v>
      </c>
      <c r="Z26" s="5">
        <v>-17.7</v>
      </c>
      <c r="AA26" s="8">
        <v>37225</v>
      </c>
      <c r="AB26" s="5">
        <v>-26</v>
      </c>
      <c r="AC26" s="8">
        <v>41213</v>
      </c>
      <c r="AD26" s="5">
        <v>3</v>
      </c>
      <c r="AE26" s="8">
        <v>37225</v>
      </c>
      <c r="AF26" s="5">
        <v>83.9</v>
      </c>
      <c r="AG26" s="8">
        <v>37225</v>
      </c>
      <c r="AH26" s="5">
        <v>84.9</v>
      </c>
      <c r="AI26" s="8">
        <v>37225</v>
      </c>
      <c r="AJ26" s="5">
        <v>99.1</v>
      </c>
      <c r="AK26" s="8">
        <v>37225</v>
      </c>
      <c r="AL26" s="5">
        <v>-311</v>
      </c>
      <c r="AM26" s="8">
        <v>37225</v>
      </c>
      <c r="AN26" s="5">
        <v>128774</v>
      </c>
      <c r="AO26" s="8">
        <v>40908</v>
      </c>
      <c r="AP26" s="5">
        <v>105</v>
      </c>
      <c r="AQ26" s="8">
        <v>37225</v>
      </c>
      <c r="AR26" s="5">
        <v>5.5</v>
      </c>
      <c r="AS26" s="8">
        <v>39478</v>
      </c>
      <c r="AT26" s="5">
        <v>34.4</v>
      </c>
      <c r="AU26" s="8">
        <v>37225</v>
      </c>
      <c r="AV26" s="5">
        <v>-0.2</v>
      </c>
      <c r="AW26" s="8">
        <v>37225</v>
      </c>
      <c r="AX26" s="5">
        <v>-0.4</v>
      </c>
      <c r="AY26" s="8">
        <v>37225</v>
      </c>
      <c r="AZ26" s="5">
        <v>-0.59</v>
      </c>
      <c r="BA26" s="8">
        <v>37225</v>
      </c>
      <c r="BB26" s="5">
        <v>6555</v>
      </c>
      <c r="BC26" s="6">
        <v>37225</v>
      </c>
      <c r="BD26" s="5">
        <v>-3.1</v>
      </c>
      <c r="BE26" s="8">
        <v>37225</v>
      </c>
      <c r="BF26" s="5">
        <v>17.78</v>
      </c>
      <c r="BG26" s="8">
        <v>37225</v>
      </c>
      <c r="BH26" s="5">
        <v>17.725000000000001</v>
      </c>
      <c r="BI26" s="8">
        <v>37225</v>
      </c>
      <c r="BJ26" s="5">
        <v>4</v>
      </c>
      <c r="BK26" s="8">
        <v>37225</v>
      </c>
      <c r="BL26" s="5">
        <v>-2.5</v>
      </c>
      <c r="BM26" s="8">
        <v>37225</v>
      </c>
      <c r="BN26" s="5">
        <v>-3.97</v>
      </c>
      <c r="BO26" s="8">
        <v>37225</v>
      </c>
      <c r="BP26" s="5">
        <v>-1.2</v>
      </c>
      <c r="BQ26" s="8">
        <v>37225</v>
      </c>
      <c r="BR26" s="5">
        <v>1602</v>
      </c>
      <c r="BS26" s="8">
        <v>37225</v>
      </c>
      <c r="BT26" s="5">
        <v>1651</v>
      </c>
      <c r="BU26" s="6">
        <v>37225</v>
      </c>
      <c r="BV26" s="5">
        <v>-0.19</v>
      </c>
      <c r="BW26" s="8">
        <v>37225</v>
      </c>
      <c r="BX26" s="5">
        <v>924</v>
      </c>
      <c r="BY26" s="8">
        <v>37225</v>
      </c>
      <c r="BZ26" s="5">
        <v>-14.7</v>
      </c>
      <c r="CA26" s="8">
        <v>37225</v>
      </c>
      <c r="CB26" s="5">
        <v>-13</v>
      </c>
      <c r="CC26" s="8">
        <v>37225</v>
      </c>
      <c r="CD26" s="5">
        <v>-30.003</v>
      </c>
      <c r="CE26" s="8">
        <v>37225</v>
      </c>
      <c r="CF26" s="5">
        <v>4.0999999999999996</v>
      </c>
      <c r="CG26" s="8">
        <v>37225</v>
      </c>
      <c r="CH26" s="5">
        <v>-2.7</v>
      </c>
      <c r="CI26" s="8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8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8">
        <v>37225</v>
      </c>
      <c r="DB26" s="5">
        <v>0</v>
      </c>
      <c r="DC26" s="8">
        <v>37225</v>
      </c>
      <c r="DD26" s="5">
        <v>1.3</v>
      </c>
      <c r="DE26" s="8">
        <v>37225</v>
      </c>
      <c r="DF26" s="5">
        <v>-0.4</v>
      </c>
      <c r="DG26" s="8">
        <v>37225</v>
      </c>
      <c r="DH26" s="5">
        <v>3.9</v>
      </c>
      <c r="DI26" s="8">
        <v>37225</v>
      </c>
      <c r="DJ26" s="5">
        <v>2.6</v>
      </c>
      <c r="DK26" s="8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8">
        <v>39051</v>
      </c>
      <c r="DR26" s="5">
        <v>-6.9</v>
      </c>
      <c r="DS26" s="8">
        <v>37225</v>
      </c>
      <c r="DT26" s="5">
        <v>44.77</v>
      </c>
      <c r="DU26" s="8">
        <v>37225</v>
      </c>
      <c r="DV26" s="5">
        <v>10.3</v>
      </c>
      <c r="DW26" s="8">
        <v>37225</v>
      </c>
      <c r="DX26" s="5">
        <v>7.2</v>
      </c>
      <c r="DY26" s="6">
        <v>37225</v>
      </c>
      <c r="DZ26" s="5">
        <v>79.400000000000006</v>
      </c>
      <c r="EA26" s="8">
        <v>37225</v>
      </c>
      <c r="EB26" s="5">
        <v>98.287300000000002</v>
      </c>
    </row>
    <row r="27" spans="1:132" x14ac:dyDescent="0.2">
      <c r="A27" s="8">
        <v>37256</v>
      </c>
      <c r="B27" s="5">
        <v>45.3</v>
      </c>
      <c r="C27" s="8">
        <v>37256</v>
      </c>
      <c r="D27" s="5">
        <v>51.4</v>
      </c>
      <c r="E27" s="8">
        <v>37256</v>
      </c>
      <c r="F27" s="5">
        <v>33.200000000000003</v>
      </c>
      <c r="G27" s="8">
        <v>37256</v>
      </c>
      <c r="H27" s="5">
        <v>49.7</v>
      </c>
      <c r="I27" s="8">
        <v>45169</v>
      </c>
      <c r="J27" s="5">
        <v>47.9</v>
      </c>
      <c r="K27" s="8">
        <v>45169</v>
      </c>
      <c r="L27" s="5">
        <v>50.2</v>
      </c>
      <c r="M27" s="8">
        <v>45169</v>
      </c>
      <c r="N27" s="5">
        <v>50.5</v>
      </c>
      <c r="O27" s="8">
        <v>37256</v>
      </c>
      <c r="P27" s="5">
        <v>42.8</v>
      </c>
      <c r="Q27" s="8">
        <v>37802</v>
      </c>
      <c r="R27" s="5">
        <v>25.1</v>
      </c>
      <c r="S27" s="8">
        <v>37802</v>
      </c>
      <c r="T27" s="5">
        <v>1</v>
      </c>
      <c r="U27" s="8">
        <v>38868</v>
      </c>
      <c r="V27" s="5">
        <v>19.8</v>
      </c>
      <c r="W27" s="8">
        <v>38960</v>
      </c>
      <c r="X27" s="5">
        <v>28.9</v>
      </c>
      <c r="Y27" s="8">
        <v>37256</v>
      </c>
      <c r="Z27" s="5">
        <v>-11</v>
      </c>
      <c r="AA27" s="8">
        <v>37256</v>
      </c>
      <c r="AB27" s="5">
        <v>-13</v>
      </c>
      <c r="AC27" s="8">
        <v>41243</v>
      </c>
      <c r="AD27" s="5">
        <v>-3</v>
      </c>
      <c r="AE27" s="8">
        <v>37256</v>
      </c>
      <c r="AF27" s="5">
        <v>88.8</v>
      </c>
      <c r="AG27" s="8">
        <v>37256</v>
      </c>
      <c r="AH27" s="5">
        <v>94.6</v>
      </c>
      <c r="AI27" s="8">
        <v>37256</v>
      </c>
      <c r="AJ27" s="5">
        <v>100.3</v>
      </c>
      <c r="AK27" s="8">
        <v>37256</v>
      </c>
      <c r="AL27" s="5">
        <v>-157</v>
      </c>
      <c r="AM27" s="8">
        <v>37256</v>
      </c>
      <c r="AN27" s="5">
        <v>128874</v>
      </c>
      <c r="AO27" s="8">
        <v>40939</v>
      </c>
      <c r="AP27" s="5">
        <v>201</v>
      </c>
      <c r="AQ27" s="8">
        <v>37256</v>
      </c>
      <c r="AR27" s="5">
        <v>5.7</v>
      </c>
      <c r="AS27" s="8">
        <v>39507</v>
      </c>
      <c r="AT27" s="5">
        <v>34.299999999999997</v>
      </c>
      <c r="AU27" s="8">
        <v>37256</v>
      </c>
      <c r="AV27" s="5">
        <v>0.7</v>
      </c>
      <c r="AW27" s="8">
        <v>37256</v>
      </c>
      <c r="AX27" s="5">
        <v>0.2</v>
      </c>
      <c r="AY27" s="8">
        <v>37256</v>
      </c>
      <c r="AZ27" s="5">
        <v>-0.04</v>
      </c>
      <c r="BA27" s="8">
        <v>37256</v>
      </c>
      <c r="BB27" s="5">
        <v>6073</v>
      </c>
      <c r="BC27" s="6">
        <v>37256</v>
      </c>
      <c r="BD27" s="5">
        <v>-4.3</v>
      </c>
      <c r="BE27" s="8">
        <v>37256</v>
      </c>
      <c r="BF27" s="5">
        <v>16.2</v>
      </c>
      <c r="BG27" s="8">
        <v>37256</v>
      </c>
      <c r="BH27" s="5">
        <v>16.146999999999998</v>
      </c>
      <c r="BI27" s="8">
        <v>37256</v>
      </c>
      <c r="BJ27" s="5">
        <v>2.9</v>
      </c>
      <c r="BK27" s="8">
        <v>37256</v>
      </c>
      <c r="BL27" s="5">
        <v>-1.2</v>
      </c>
      <c r="BM27" s="8">
        <v>37256</v>
      </c>
      <c r="BN27" s="5">
        <v>-5.25</v>
      </c>
      <c r="BO27" s="8">
        <v>37256</v>
      </c>
      <c r="BP27" s="5">
        <v>-0.6</v>
      </c>
      <c r="BQ27" s="8">
        <v>37256</v>
      </c>
      <c r="BR27" s="5">
        <v>1568</v>
      </c>
      <c r="BS27" s="8">
        <v>37256</v>
      </c>
      <c r="BT27" s="5">
        <v>1680</v>
      </c>
      <c r="BU27" s="6">
        <v>37256</v>
      </c>
      <c r="BV27" s="5">
        <v>4.7699999999999996</v>
      </c>
      <c r="BW27" s="8">
        <v>37256</v>
      </c>
      <c r="BX27" s="5">
        <v>979</v>
      </c>
      <c r="BY27" s="8">
        <v>37256</v>
      </c>
      <c r="BZ27" s="5">
        <v>-14.6</v>
      </c>
      <c r="CA27" s="8">
        <v>37256</v>
      </c>
      <c r="CB27" s="5">
        <v>-15.4</v>
      </c>
      <c r="CC27" s="8">
        <v>37256</v>
      </c>
      <c r="CD27" s="5">
        <v>-27.488</v>
      </c>
      <c r="CE27" s="8">
        <v>37256</v>
      </c>
      <c r="CF27" s="5">
        <v>3.6</v>
      </c>
      <c r="CG27" s="8">
        <v>37256</v>
      </c>
      <c r="CH27" s="5">
        <v>0.6</v>
      </c>
      <c r="CI27" s="8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8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8">
        <v>37256</v>
      </c>
      <c r="DB27" s="5">
        <v>0.1</v>
      </c>
      <c r="DC27" s="8">
        <v>37256</v>
      </c>
      <c r="DD27" s="5">
        <v>1.3</v>
      </c>
      <c r="DE27" s="8">
        <v>37256</v>
      </c>
      <c r="DF27" s="5">
        <v>-0.2</v>
      </c>
      <c r="DG27" s="8">
        <v>37256</v>
      </c>
      <c r="DH27" s="5">
        <v>3.1</v>
      </c>
      <c r="DI27" s="8">
        <v>37256</v>
      </c>
      <c r="DJ27" s="5">
        <v>1.9</v>
      </c>
      <c r="DK27" s="8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8">
        <v>39082</v>
      </c>
      <c r="DR27" s="5">
        <v>-3.6</v>
      </c>
      <c r="DS27" s="8">
        <v>37256</v>
      </c>
      <c r="DT27" s="5">
        <v>46.32</v>
      </c>
      <c r="DU27" s="8">
        <v>37256</v>
      </c>
      <c r="DV27" s="5">
        <v>10.3</v>
      </c>
      <c r="DW27" s="8">
        <v>37256</v>
      </c>
      <c r="DX27" s="5">
        <v>8.6999999999999993</v>
      </c>
      <c r="DY27" s="6">
        <v>37256</v>
      </c>
      <c r="DZ27" s="5">
        <v>79.8</v>
      </c>
      <c r="EA27" s="8">
        <v>37256</v>
      </c>
      <c r="EB27" s="5">
        <v>98.552899999999994</v>
      </c>
    </row>
    <row r="28" spans="1:132" x14ac:dyDescent="0.2">
      <c r="A28" s="8">
        <v>37287</v>
      </c>
      <c r="B28" s="5">
        <v>47.5</v>
      </c>
      <c r="C28" s="8">
        <v>37287</v>
      </c>
      <c r="D28" s="5">
        <v>55.2</v>
      </c>
      <c r="E28" s="8">
        <v>37287</v>
      </c>
      <c r="F28" s="5">
        <v>43.9</v>
      </c>
      <c r="G28" s="8">
        <v>37287</v>
      </c>
      <c r="H28" s="5">
        <v>48.9</v>
      </c>
      <c r="I28" s="8">
        <v>45199</v>
      </c>
      <c r="J28" s="5">
        <v>49.8</v>
      </c>
      <c r="K28" s="8">
        <v>45199</v>
      </c>
      <c r="L28" s="5">
        <v>50.2</v>
      </c>
      <c r="M28" s="8">
        <v>45199</v>
      </c>
      <c r="N28" s="5">
        <v>50.1</v>
      </c>
      <c r="O28" s="8">
        <v>37287</v>
      </c>
      <c r="P28" s="5">
        <v>44.9</v>
      </c>
      <c r="Q28" s="8">
        <v>37833</v>
      </c>
      <c r="R28" s="5">
        <v>19.3</v>
      </c>
      <c r="S28" s="8">
        <v>37833</v>
      </c>
      <c r="T28" s="5">
        <v>8</v>
      </c>
      <c r="U28" s="8">
        <v>38898</v>
      </c>
      <c r="V28" s="5">
        <v>14.7</v>
      </c>
      <c r="W28" s="8">
        <v>38990</v>
      </c>
      <c r="X28" s="5">
        <v>21.8</v>
      </c>
      <c r="Y28" s="8">
        <v>37287</v>
      </c>
      <c r="Z28" s="5">
        <v>10.5</v>
      </c>
      <c r="AA28" s="8">
        <v>37287</v>
      </c>
      <c r="AB28" s="5">
        <v>-1</v>
      </c>
      <c r="AC28" s="8">
        <v>41274</v>
      </c>
      <c r="AD28" s="5">
        <v>1</v>
      </c>
      <c r="AE28" s="8">
        <v>37287</v>
      </c>
      <c r="AF28" s="5">
        <v>93</v>
      </c>
      <c r="AG28" s="8">
        <v>37287</v>
      </c>
      <c r="AH28" s="5">
        <v>97.8</v>
      </c>
      <c r="AI28" s="8">
        <v>37287</v>
      </c>
      <c r="AJ28" s="5">
        <v>100.6</v>
      </c>
      <c r="AK28" s="8">
        <v>37287</v>
      </c>
      <c r="AL28" s="5">
        <v>-131</v>
      </c>
      <c r="AM28" s="8">
        <v>37287</v>
      </c>
      <c r="AN28" s="5">
        <v>128747</v>
      </c>
      <c r="AO28" s="8">
        <v>40968</v>
      </c>
      <c r="AP28" s="5">
        <v>271</v>
      </c>
      <c r="AQ28" s="8">
        <v>37287</v>
      </c>
      <c r="AR28" s="5">
        <v>5.7</v>
      </c>
      <c r="AS28" s="8">
        <v>39538</v>
      </c>
      <c r="AT28" s="5">
        <v>34.4</v>
      </c>
      <c r="AU28" s="8">
        <v>37287</v>
      </c>
      <c r="AV28" s="5">
        <v>1.1000000000000001</v>
      </c>
      <c r="AW28" s="8">
        <v>37287</v>
      </c>
      <c r="AX28" s="5">
        <v>0.7</v>
      </c>
      <c r="AY28" s="8">
        <v>37287</v>
      </c>
      <c r="AZ28" s="5">
        <v>0.7</v>
      </c>
      <c r="BA28" s="8">
        <v>37287</v>
      </c>
      <c r="BB28" s="5">
        <v>7176</v>
      </c>
      <c r="BC28" s="6">
        <v>37287</v>
      </c>
      <c r="BD28" s="5">
        <v>-3.5</v>
      </c>
      <c r="BE28" s="8">
        <v>37287</v>
      </c>
      <c r="BF28" s="5">
        <v>16.260000000000002</v>
      </c>
      <c r="BG28" s="8">
        <v>37287</v>
      </c>
      <c r="BH28" s="5">
        <v>16.22</v>
      </c>
      <c r="BI28" s="8">
        <v>37287</v>
      </c>
      <c r="BJ28" s="5">
        <v>1.7</v>
      </c>
      <c r="BK28" s="8">
        <v>37287</v>
      </c>
      <c r="BL28" s="5">
        <v>-0.1</v>
      </c>
      <c r="BM28" s="8">
        <v>37287</v>
      </c>
      <c r="BN28" s="5">
        <v>-4.43</v>
      </c>
      <c r="BO28" s="8">
        <v>37287</v>
      </c>
      <c r="BP28" s="5">
        <v>-0.3</v>
      </c>
      <c r="BQ28" s="8">
        <v>37287</v>
      </c>
      <c r="BR28" s="5">
        <v>1698</v>
      </c>
      <c r="BS28" s="8">
        <v>37287</v>
      </c>
      <c r="BT28" s="5">
        <v>1665</v>
      </c>
      <c r="BU28" s="6">
        <v>37287</v>
      </c>
      <c r="BV28" s="5">
        <v>6.74</v>
      </c>
      <c r="BW28" s="8">
        <v>37287</v>
      </c>
      <c r="BX28" s="5">
        <v>880</v>
      </c>
      <c r="BY28" s="8">
        <v>37287</v>
      </c>
      <c r="BZ28" s="5">
        <v>-12.7</v>
      </c>
      <c r="CA28" s="8">
        <v>37287</v>
      </c>
      <c r="CB28" s="5">
        <v>-13.5</v>
      </c>
      <c r="CC28" s="8">
        <v>37287</v>
      </c>
      <c r="CD28" s="5">
        <v>-29.678000000000001</v>
      </c>
      <c r="CE28" s="8">
        <v>37287</v>
      </c>
      <c r="CF28" s="5">
        <v>2</v>
      </c>
      <c r="CG28" s="8">
        <v>37287</v>
      </c>
      <c r="CH28" s="5">
        <v>-1</v>
      </c>
      <c r="CI28" s="8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8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8">
        <v>37287</v>
      </c>
      <c r="DB28" s="5">
        <v>0.3</v>
      </c>
      <c r="DC28" s="8">
        <v>37287</v>
      </c>
      <c r="DD28" s="5">
        <v>3</v>
      </c>
      <c r="DE28" s="8">
        <v>37287</v>
      </c>
      <c r="DF28" s="5">
        <v>0.2</v>
      </c>
      <c r="DG28" s="8">
        <v>37287</v>
      </c>
      <c r="DH28" s="5">
        <v>2.8</v>
      </c>
      <c r="DI28" s="8">
        <v>37287</v>
      </c>
      <c r="DJ28" s="5">
        <v>2.2999999999999998</v>
      </c>
      <c r="DK28" s="8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8">
        <v>39113</v>
      </c>
      <c r="DR28" s="5">
        <v>2.2000000000000002</v>
      </c>
      <c r="DS28" s="8">
        <v>37287</v>
      </c>
      <c r="DT28" s="5">
        <v>32.61</v>
      </c>
      <c r="DU28" s="8">
        <v>37287</v>
      </c>
      <c r="DV28" s="5">
        <v>9.6</v>
      </c>
      <c r="DW28" s="8">
        <v>37287</v>
      </c>
      <c r="DX28" s="5">
        <v>8.6</v>
      </c>
      <c r="DY28" s="6">
        <v>37287</v>
      </c>
      <c r="DZ28" s="5">
        <v>79.8</v>
      </c>
      <c r="EA28" s="8">
        <v>37287</v>
      </c>
      <c r="EB28" s="5">
        <v>98.860600000000005</v>
      </c>
    </row>
    <row r="29" spans="1:132" x14ac:dyDescent="0.2">
      <c r="A29" s="8">
        <v>37315</v>
      </c>
      <c r="B29" s="5">
        <v>50.7</v>
      </c>
      <c r="C29" s="8">
        <v>37315</v>
      </c>
      <c r="D29" s="5">
        <v>60.7</v>
      </c>
      <c r="E29" s="8">
        <v>37315</v>
      </c>
      <c r="F29" s="5">
        <v>41.5</v>
      </c>
      <c r="G29" s="8">
        <v>37315</v>
      </c>
      <c r="H29" s="5">
        <v>52.7</v>
      </c>
      <c r="I29" s="8">
        <v>45230</v>
      </c>
      <c r="J29" s="5">
        <v>50</v>
      </c>
      <c r="K29" s="8">
        <v>45230</v>
      </c>
      <c r="L29" s="5">
        <v>50.7</v>
      </c>
      <c r="M29" s="8">
        <v>45230</v>
      </c>
      <c r="N29" s="5">
        <v>50.6</v>
      </c>
      <c r="O29" s="8">
        <v>37315</v>
      </c>
      <c r="P29" s="5">
        <v>50.5</v>
      </c>
      <c r="Q29" s="8">
        <v>37864</v>
      </c>
      <c r="R29" s="5">
        <v>15.5</v>
      </c>
      <c r="S29" s="8">
        <v>37864</v>
      </c>
      <c r="T29" s="5">
        <v>6</v>
      </c>
      <c r="U29" s="8">
        <v>38929</v>
      </c>
      <c r="V29" s="5">
        <v>11.4</v>
      </c>
      <c r="W29" s="8">
        <v>39021</v>
      </c>
      <c r="X29" s="5">
        <v>18.2</v>
      </c>
      <c r="Y29" s="8">
        <v>37315</v>
      </c>
      <c r="Z29" s="5">
        <v>11.1</v>
      </c>
      <c r="AA29" s="8">
        <v>37315</v>
      </c>
      <c r="AB29" s="5">
        <v>7</v>
      </c>
      <c r="AC29" s="8">
        <v>41305</v>
      </c>
      <c r="AD29" s="5">
        <v>-5</v>
      </c>
      <c r="AE29" s="8">
        <v>37315</v>
      </c>
      <c r="AF29" s="5">
        <v>90.7</v>
      </c>
      <c r="AG29" s="8">
        <v>37315</v>
      </c>
      <c r="AH29" s="5">
        <v>95</v>
      </c>
      <c r="AI29" s="8">
        <v>37315</v>
      </c>
      <c r="AJ29" s="5">
        <v>100.4</v>
      </c>
      <c r="AK29" s="8">
        <v>37315</v>
      </c>
      <c r="AL29" s="5">
        <v>-121</v>
      </c>
      <c r="AM29" s="8">
        <v>37315</v>
      </c>
      <c r="AN29" s="5">
        <v>129762</v>
      </c>
      <c r="AO29" s="8">
        <v>40999</v>
      </c>
      <c r="AP29" s="5">
        <v>283</v>
      </c>
      <c r="AQ29" s="8">
        <v>37315</v>
      </c>
      <c r="AR29" s="5">
        <v>5.7</v>
      </c>
      <c r="AS29" s="8">
        <v>39568</v>
      </c>
      <c r="AT29" s="5">
        <v>34.4</v>
      </c>
      <c r="AU29" s="8">
        <v>37315</v>
      </c>
      <c r="AV29" s="5">
        <v>0.4</v>
      </c>
      <c r="AW29" s="8">
        <v>37315</v>
      </c>
      <c r="AX29" s="5">
        <v>0</v>
      </c>
      <c r="AY29" s="8">
        <v>37315</v>
      </c>
      <c r="AZ29" s="5">
        <v>-0.01</v>
      </c>
      <c r="BA29" s="8">
        <v>37315</v>
      </c>
      <c r="BB29" s="5">
        <v>6860</v>
      </c>
      <c r="BC29" s="6">
        <v>37315</v>
      </c>
      <c r="BD29" s="5">
        <v>-3.4</v>
      </c>
      <c r="BE29" s="8">
        <v>37315</v>
      </c>
      <c r="BF29" s="5">
        <v>17.04</v>
      </c>
      <c r="BG29" s="8">
        <v>37315</v>
      </c>
      <c r="BH29" s="5">
        <v>17.004999999999999</v>
      </c>
      <c r="BI29" s="8">
        <v>37315</v>
      </c>
      <c r="BJ29" s="5">
        <v>2.2999999999999998</v>
      </c>
      <c r="BK29" s="8">
        <v>37315</v>
      </c>
      <c r="BL29" s="5">
        <v>0.5</v>
      </c>
      <c r="BM29" s="8">
        <v>37315</v>
      </c>
      <c r="BN29" s="5">
        <v>-3.09</v>
      </c>
      <c r="BO29" s="8">
        <v>37315</v>
      </c>
      <c r="BP29" s="5">
        <v>-0.9</v>
      </c>
      <c r="BQ29" s="8">
        <v>37315</v>
      </c>
      <c r="BR29" s="5">
        <v>1829</v>
      </c>
      <c r="BS29" s="8">
        <v>37315</v>
      </c>
      <c r="BT29" s="5">
        <v>1787</v>
      </c>
      <c r="BU29" s="6">
        <v>37315</v>
      </c>
      <c r="BV29" s="5">
        <v>0.68</v>
      </c>
      <c r="BW29" s="8">
        <v>37315</v>
      </c>
      <c r="BX29" s="5">
        <v>948</v>
      </c>
      <c r="BY29" s="8">
        <v>37315</v>
      </c>
      <c r="BZ29" s="5">
        <v>-13</v>
      </c>
      <c r="CA29" s="8">
        <v>37315</v>
      </c>
      <c r="CB29" s="5">
        <v>-7.2</v>
      </c>
      <c r="CC29" s="8">
        <v>37315</v>
      </c>
      <c r="CD29" s="5">
        <v>-32.500999999999998</v>
      </c>
      <c r="CE29" s="8">
        <v>37315</v>
      </c>
      <c r="CF29" s="5">
        <v>12.3</v>
      </c>
      <c r="CG29" s="8">
        <v>37315</v>
      </c>
      <c r="CH29" s="5">
        <v>2.9</v>
      </c>
      <c r="CI29" s="8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8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8">
        <v>37315</v>
      </c>
      <c r="DB29" s="5">
        <v>0.2</v>
      </c>
      <c r="DC29" s="8">
        <v>37315</v>
      </c>
      <c r="DD29" s="5">
        <v>3</v>
      </c>
      <c r="DE29" s="8">
        <v>37315</v>
      </c>
      <c r="DF29" s="5">
        <v>0.6</v>
      </c>
      <c r="DG29" s="8">
        <v>37315</v>
      </c>
      <c r="DH29" s="5">
        <v>3.2</v>
      </c>
      <c r="DI29" s="8">
        <v>37315</v>
      </c>
      <c r="DJ29" s="5">
        <v>2.5</v>
      </c>
      <c r="DK29" s="8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8">
        <v>39141</v>
      </c>
      <c r="DR29" s="5">
        <v>2.5</v>
      </c>
      <c r="DS29" s="8">
        <v>37315</v>
      </c>
      <c r="DT29" s="5">
        <v>27.74</v>
      </c>
      <c r="DU29" s="8">
        <v>37315</v>
      </c>
      <c r="DV29" s="5">
        <v>9.4</v>
      </c>
      <c r="DW29" s="8">
        <v>37315</v>
      </c>
      <c r="DX29" s="5">
        <v>8.1</v>
      </c>
      <c r="DY29" s="6">
        <v>37315</v>
      </c>
      <c r="DZ29" s="5">
        <v>80.400000000000006</v>
      </c>
      <c r="EA29" s="8">
        <v>37315</v>
      </c>
      <c r="EB29" s="5">
        <v>99.1524</v>
      </c>
    </row>
    <row r="30" spans="1:132" x14ac:dyDescent="0.2">
      <c r="A30" s="8">
        <v>37346</v>
      </c>
      <c r="B30" s="5">
        <v>52.4</v>
      </c>
      <c r="C30" s="8">
        <v>37346</v>
      </c>
      <c r="D30" s="5">
        <v>63.8</v>
      </c>
      <c r="E30" s="8">
        <v>37346</v>
      </c>
      <c r="F30" s="5">
        <v>51.9</v>
      </c>
      <c r="G30" s="8">
        <v>37346</v>
      </c>
      <c r="H30" s="5">
        <v>52.8</v>
      </c>
      <c r="I30" s="8">
        <v>45260</v>
      </c>
      <c r="J30" s="5">
        <v>49.4</v>
      </c>
      <c r="K30" s="8">
        <v>45260</v>
      </c>
      <c r="L30" s="5">
        <v>50.7</v>
      </c>
      <c r="M30" s="8">
        <v>45260</v>
      </c>
      <c r="N30" s="5">
        <v>50.8</v>
      </c>
      <c r="O30" s="8">
        <v>37346</v>
      </c>
      <c r="P30" s="5">
        <v>55.9</v>
      </c>
      <c r="Q30" s="8">
        <v>37894</v>
      </c>
      <c r="R30" s="5">
        <v>20.399999999999999</v>
      </c>
      <c r="S30" s="8">
        <v>37894</v>
      </c>
      <c r="T30" s="5">
        <v>14</v>
      </c>
      <c r="U30" s="8">
        <v>38960</v>
      </c>
      <c r="V30" s="5">
        <v>10.4</v>
      </c>
      <c r="W30" s="8">
        <v>39051</v>
      </c>
      <c r="X30" s="5">
        <v>33.799999999999997</v>
      </c>
      <c r="Y30" s="8">
        <v>37346</v>
      </c>
      <c r="Z30" s="5">
        <v>12.2</v>
      </c>
      <c r="AA30" s="8">
        <v>37346</v>
      </c>
      <c r="AB30" s="5">
        <v>10</v>
      </c>
      <c r="AC30" s="8">
        <v>41333</v>
      </c>
      <c r="AD30" s="5">
        <v>6</v>
      </c>
      <c r="AE30" s="8">
        <v>37346</v>
      </c>
      <c r="AF30" s="5">
        <v>95.7</v>
      </c>
      <c r="AG30" s="8">
        <v>37346</v>
      </c>
      <c r="AH30" s="5">
        <v>110.7</v>
      </c>
      <c r="AI30" s="8">
        <v>37346</v>
      </c>
      <c r="AJ30" s="5">
        <v>104.2</v>
      </c>
      <c r="AK30" s="8">
        <v>37346</v>
      </c>
      <c r="AL30" s="5">
        <v>-12</v>
      </c>
      <c r="AM30" s="8">
        <v>37346</v>
      </c>
      <c r="AN30" s="5">
        <v>129398</v>
      </c>
      <c r="AO30" s="8">
        <v>41029</v>
      </c>
      <c r="AP30" s="5">
        <v>255</v>
      </c>
      <c r="AQ30" s="8">
        <v>37346</v>
      </c>
      <c r="AR30" s="5">
        <v>5.7</v>
      </c>
      <c r="AS30" s="8">
        <v>39599</v>
      </c>
      <c r="AT30" s="5">
        <v>34.4</v>
      </c>
      <c r="AU30" s="8">
        <v>37346</v>
      </c>
      <c r="AV30" s="5">
        <v>-2.1</v>
      </c>
      <c r="AW30" s="8">
        <v>37346</v>
      </c>
      <c r="AX30" s="5">
        <v>0.7</v>
      </c>
      <c r="AY30" s="8">
        <v>37346</v>
      </c>
      <c r="AZ30" s="5">
        <v>0.76</v>
      </c>
      <c r="BA30" s="8">
        <v>37346</v>
      </c>
      <c r="BB30" s="5">
        <v>7494</v>
      </c>
      <c r="BC30" s="6">
        <v>37346</v>
      </c>
      <c r="BD30" s="5">
        <v>-1.8</v>
      </c>
      <c r="BE30" s="8">
        <v>37346</v>
      </c>
      <c r="BF30" s="5">
        <v>16.809999999999999</v>
      </c>
      <c r="BG30" s="8">
        <v>37346</v>
      </c>
      <c r="BH30" s="5">
        <v>16.788</v>
      </c>
      <c r="BI30" s="8">
        <v>37346</v>
      </c>
      <c r="BJ30" s="5">
        <v>2.8</v>
      </c>
      <c r="BK30" s="8">
        <v>37346</v>
      </c>
      <c r="BL30" s="5">
        <v>-0.3</v>
      </c>
      <c r="BM30" s="8">
        <v>37346</v>
      </c>
      <c r="BN30" s="5">
        <v>-1.61</v>
      </c>
      <c r="BO30" s="8">
        <v>37346</v>
      </c>
      <c r="BP30" s="5">
        <v>0.1</v>
      </c>
      <c r="BQ30" s="8">
        <v>37346</v>
      </c>
      <c r="BR30" s="5">
        <v>1642</v>
      </c>
      <c r="BS30" s="8">
        <v>37346</v>
      </c>
      <c r="BT30" s="5">
        <v>1691</v>
      </c>
      <c r="BU30" s="6">
        <v>37346</v>
      </c>
      <c r="BV30" s="5">
        <v>-4.58</v>
      </c>
      <c r="BW30" s="8">
        <v>37346</v>
      </c>
      <c r="BX30" s="5">
        <v>923</v>
      </c>
      <c r="BY30" s="8">
        <v>37346</v>
      </c>
      <c r="BZ30" s="5">
        <v>-10</v>
      </c>
      <c r="CA30" s="8">
        <v>37346</v>
      </c>
      <c r="CB30" s="5">
        <v>-8.6</v>
      </c>
      <c r="CC30" s="8">
        <v>37346</v>
      </c>
      <c r="CD30" s="5">
        <v>-31.161000000000001</v>
      </c>
      <c r="CE30" s="8">
        <v>37346</v>
      </c>
      <c r="CF30" s="5">
        <v>9.4</v>
      </c>
      <c r="CG30" s="8">
        <v>37346</v>
      </c>
      <c r="CH30" s="5">
        <v>-0.7</v>
      </c>
      <c r="CI30" s="8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8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8">
        <v>37346</v>
      </c>
      <c r="DB30" s="5">
        <v>0.2</v>
      </c>
      <c r="DC30" s="8">
        <v>37346</v>
      </c>
      <c r="DD30" s="5">
        <v>2.8</v>
      </c>
      <c r="DE30" s="8">
        <v>37346</v>
      </c>
      <c r="DF30" s="5">
        <v>0.3</v>
      </c>
      <c r="DG30" s="8">
        <v>37346</v>
      </c>
      <c r="DH30" s="5">
        <v>3.5</v>
      </c>
      <c r="DI30" s="8">
        <v>37346</v>
      </c>
      <c r="DJ30" s="5">
        <v>2.6</v>
      </c>
      <c r="DK30" s="8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8">
        <v>39172</v>
      </c>
      <c r="DR30" s="5">
        <v>-7.9</v>
      </c>
      <c r="DS30" s="8">
        <v>37346</v>
      </c>
      <c r="DT30" s="5">
        <v>22.37</v>
      </c>
      <c r="DU30" s="8">
        <v>37346</v>
      </c>
      <c r="DV30" s="5">
        <v>8.3000000000000007</v>
      </c>
      <c r="DW30" s="8">
        <v>37346</v>
      </c>
      <c r="DX30" s="5">
        <v>7.6</v>
      </c>
      <c r="DY30" s="6">
        <v>37346</v>
      </c>
      <c r="DZ30" s="5">
        <v>80.900000000000006</v>
      </c>
      <c r="EA30" s="8">
        <v>37346</v>
      </c>
      <c r="EB30" s="5">
        <v>99.372100000000003</v>
      </c>
    </row>
    <row r="31" spans="1:132" x14ac:dyDescent="0.2">
      <c r="A31" s="8">
        <v>37376</v>
      </c>
      <c r="B31" s="5">
        <v>52.4</v>
      </c>
      <c r="C31" s="8">
        <v>37376</v>
      </c>
      <c r="D31" s="5">
        <v>59.9</v>
      </c>
      <c r="E31" s="8">
        <v>37376</v>
      </c>
      <c r="F31" s="5">
        <v>60.3</v>
      </c>
      <c r="G31" s="8">
        <v>37376</v>
      </c>
      <c r="H31" s="5">
        <v>53.5</v>
      </c>
      <c r="I31" s="8">
        <v>45291</v>
      </c>
      <c r="J31" s="5">
        <v>47.9</v>
      </c>
      <c r="K31" s="8">
        <v>45291</v>
      </c>
      <c r="L31" s="5">
        <v>50.9</v>
      </c>
      <c r="M31" s="8">
        <v>45291</v>
      </c>
      <c r="N31" s="5">
        <v>51.4</v>
      </c>
      <c r="O31" s="8">
        <v>37376</v>
      </c>
      <c r="P31" s="5">
        <v>55.2</v>
      </c>
      <c r="Q31" s="8">
        <v>37925</v>
      </c>
      <c r="R31" s="5">
        <v>36.799999999999997</v>
      </c>
      <c r="S31" s="8">
        <v>37925</v>
      </c>
      <c r="T31" s="5">
        <v>13</v>
      </c>
      <c r="U31" s="8">
        <v>38990</v>
      </c>
      <c r="V31" s="5">
        <v>13.6</v>
      </c>
      <c r="W31" s="8">
        <v>39082</v>
      </c>
      <c r="X31" s="5">
        <v>28.8</v>
      </c>
      <c r="Y31" s="8">
        <v>37376</v>
      </c>
      <c r="Z31" s="5">
        <v>12.6</v>
      </c>
      <c r="AA31" s="8">
        <v>37376</v>
      </c>
      <c r="AB31" s="5">
        <v>15</v>
      </c>
      <c r="AC31" s="8">
        <v>41364</v>
      </c>
      <c r="AD31" s="5">
        <v>-5</v>
      </c>
      <c r="AE31" s="8">
        <v>37376</v>
      </c>
      <c r="AF31" s="5">
        <v>93</v>
      </c>
      <c r="AG31" s="8">
        <v>37376</v>
      </c>
      <c r="AH31" s="5">
        <v>108.5</v>
      </c>
      <c r="AI31" s="8">
        <v>37376</v>
      </c>
      <c r="AJ31" s="5">
        <v>101.8</v>
      </c>
      <c r="AK31" s="8">
        <v>37376</v>
      </c>
      <c r="AL31" s="5">
        <v>-104</v>
      </c>
      <c r="AM31" s="8">
        <v>37376</v>
      </c>
      <c r="AN31" s="5">
        <v>129407</v>
      </c>
      <c r="AO31" s="8">
        <v>41060</v>
      </c>
      <c r="AP31" s="5">
        <v>217</v>
      </c>
      <c r="AQ31" s="8">
        <v>37376</v>
      </c>
      <c r="AR31" s="5">
        <v>5.9</v>
      </c>
      <c r="AS31" s="8">
        <v>39629</v>
      </c>
      <c r="AT31" s="5">
        <v>34.4</v>
      </c>
      <c r="AU31" s="8">
        <v>37376</v>
      </c>
      <c r="AV31" s="5">
        <v>1.6</v>
      </c>
      <c r="AW31" s="8">
        <v>37376</v>
      </c>
      <c r="AX31" s="5">
        <v>0.3</v>
      </c>
      <c r="AY31" s="8">
        <v>37376</v>
      </c>
      <c r="AZ31" s="5">
        <v>0.48</v>
      </c>
      <c r="BA31" s="8">
        <v>37376</v>
      </c>
      <c r="BB31" s="5">
        <v>7451</v>
      </c>
      <c r="BC31" s="6">
        <v>37376</v>
      </c>
      <c r="BD31" s="5">
        <v>0.4</v>
      </c>
      <c r="BE31" s="8">
        <v>37376</v>
      </c>
      <c r="BF31" s="5">
        <v>17.39</v>
      </c>
      <c r="BG31" s="8">
        <v>37376</v>
      </c>
      <c r="BH31" s="5">
        <v>17.343</v>
      </c>
      <c r="BI31" s="8">
        <v>37376</v>
      </c>
      <c r="BJ31" s="5">
        <v>2.9</v>
      </c>
      <c r="BK31" s="8">
        <v>37376</v>
      </c>
      <c r="BL31" s="5">
        <v>1.6</v>
      </c>
      <c r="BM31" s="8">
        <v>37376</v>
      </c>
      <c r="BN31" s="5">
        <v>0.33</v>
      </c>
      <c r="BO31" s="8">
        <v>37376</v>
      </c>
      <c r="BP31" s="5">
        <v>-0.4</v>
      </c>
      <c r="BQ31" s="8">
        <v>37376</v>
      </c>
      <c r="BR31" s="5">
        <v>1592</v>
      </c>
      <c r="BS31" s="8">
        <v>37376</v>
      </c>
      <c r="BT31" s="5">
        <v>1669</v>
      </c>
      <c r="BU31" s="6">
        <v>37376</v>
      </c>
      <c r="BV31" s="5">
        <v>0.71</v>
      </c>
      <c r="BW31" s="8">
        <v>37376</v>
      </c>
      <c r="BX31" s="5">
        <v>936</v>
      </c>
      <c r="BY31" s="8">
        <v>37376</v>
      </c>
      <c r="BZ31" s="5">
        <v>-6.6</v>
      </c>
      <c r="CA31" s="8">
        <v>37376</v>
      </c>
      <c r="CB31" s="5">
        <v>-2</v>
      </c>
      <c r="CC31" s="8">
        <v>37376</v>
      </c>
      <c r="CD31" s="5">
        <v>-33.965000000000003</v>
      </c>
      <c r="CE31" s="8">
        <v>37376</v>
      </c>
      <c r="CF31" s="5">
        <v>15.6</v>
      </c>
      <c r="CG31" s="8">
        <v>37376</v>
      </c>
      <c r="CH31" s="5">
        <v>1.3</v>
      </c>
      <c r="CI31" s="8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8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8">
        <v>37376</v>
      </c>
      <c r="DB31" s="5">
        <v>0.5</v>
      </c>
      <c r="DC31" s="8">
        <v>37376</v>
      </c>
      <c r="DD31" s="5">
        <v>3.3</v>
      </c>
      <c r="DE31" s="8">
        <v>37376</v>
      </c>
      <c r="DF31" s="5">
        <v>1</v>
      </c>
      <c r="DG31" s="8">
        <v>37376</v>
      </c>
      <c r="DH31" s="5">
        <v>4.4000000000000004</v>
      </c>
      <c r="DI31" s="8">
        <v>37376</v>
      </c>
      <c r="DJ31" s="5">
        <v>3.1</v>
      </c>
      <c r="DK31" s="8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8">
        <v>39202</v>
      </c>
      <c r="DR31" s="5">
        <v>-5.6</v>
      </c>
      <c r="DS31" s="8">
        <v>37376</v>
      </c>
      <c r="DT31" s="5">
        <v>10.050000000000001</v>
      </c>
      <c r="DU31" s="8">
        <v>37376</v>
      </c>
      <c r="DV31" s="5">
        <v>7</v>
      </c>
      <c r="DW31" s="8">
        <v>37376</v>
      </c>
      <c r="DX31" s="5">
        <v>6.3</v>
      </c>
      <c r="DY31" s="6">
        <v>37376</v>
      </c>
      <c r="DZ31" s="5">
        <v>81.599999999999994</v>
      </c>
      <c r="EA31" s="8">
        <v>37376</v>
      </c>
      <c r="EB31" s="5">
        <v>99.463800000000006</v>
      </c>
    </row>
    <row r="32" spans="1:132" x14ac:dyDescent="0.2">
      <c r="A32" s="8">
        <v>37407</v>
      </c>
      <c r="B32" s="5">
        <v>53.1</v>
      </c>
      <c r="C32" s="8">
        <v>37407</v>
      </c>
      <c r="D32" s="5">
        <v>61.8</v>
      </c>
      <c r="E32" s="8">
        <v>37407</v>
      </c>
      <c r="F32" s="5">
        <v>63</v>
      </c>
      <c r="G32" s="8">
        <v>37407</v>
      </c>
      <c r="H32" s="5">
        <v>54.8</v>
      </c>
      <c r="I32" s="8">
        <v>45322</v>
      </c>
      <c r="J32" s="5">
        <v>50.7</v>
      </c>
      <c r="K32" s="8">
        <v>45322</v>
      </c>
      <c r="L32" s="5">
        <v>52</v>
      </c>
      <c r="M32" s="8">
        <v>45322</v>
      </c>
      <c r="N32" s="5">
        <v>52.5</v>
      </c>
      <c r="O32" s="8">
        <v>37407</v>
      </c>
      <c r="P32" s="5">
        <v>57.6</v>
      </c>
      <c r="Q32" s="8">
        <v>37955</v>
      </c>
      <c r="R32" s="5">
        <v>34</v>
      </c>
      <c r="S32" s="8">
        <v>37955</v>
      </c>
      <c r="T32" s="5">
        <v>14</v>
      </c>
      <c r="U32" s="8">
        <v>39021</v>
      </c>
      <c r="V32" s="5">
        <v>4.8</v>
      </c>
      <c r="W32" s="8">
        <v>39113</v>
      </c>
      <c r="X32" s="5">
        <v>25.9</v>
      </c>
      <c r="Y32" s="8">
        <v>37407</v>
      </c>
      <c r="Z32" s="5">
        <v>10.1</v>
      </c>
      <c r="AA32" s="8">
        <v>37407</v>
      </c>
      <c r="AB32" s="5">
        <v>4</v>
      </c>
      <c r="AC32" s="8">
        <v>41394</v>
      </c>
      <c r="AD32" s="5">
        <v>-5</v>
      </c>
      <c r="AE32" s="8">
        <v>37407</v>
      </c>
      <c r="AF32" s="5">
        <v>96.9</v>
      </c>
      <c r="AG32" s="8">
        <v>37407</v>
      </c>
      <c r="AH32" s="5">
        <v>110.3</v>
      </c>
      <c r="AI32" s="8">
        <v>37407</v>
      </c>
      <c r="AJ32" s="5">
        <v>101.9</v>
      </c>
      <c r="AK32" s="8">
        <v>37407</v>
      </c>
      <c r="AL32" s="5">
        <v>16</v>
      </c>
      <c r="AM32" s="8">
        <v>37407</v>
      </c>
      <c r="AN32" s="5">
        <v>129323</v>
      </c>
      <c r="AO32" s="8">
        <v>41090</v>
      </c>
      <c r="AP32" s="5">
        <v>176</v>
      </c>
      <c r="AQ32" s="8">
        <v>37407</v>
      </c>
      <c r="AR32" s="5">
        <v>5.8</v>
      </c>
      <c r="AS32" s="8">
        <v>39660</v>
      </c>
      <c r="AT32" s="5">
        <v>34.299999999999997</v>
      </c>
      <c r="AU32" s="8">
        <v>37407</v>
      </c>
      <c r="AV32" s="5">
        <v>-0.9</v>
      </c>
      <c r="AW32" s="8">
        <v>37407</v>
      </c>
      <c r="AX32" s="5">
        <v>0.5</v>
      </c>
      <c r="AY32" s="8">
        <v>37407</v>
      </c>
      <c r="AZ32" s="5">
        <v>0.43</v>
      </c>
      <c r="BA32" s="8">
        <v>37407</v>
      </c>
      <c r="BB32" s="5">
        <v>7621</v>
      </c>
      <c r="BC32" s="6">
        <v>37407</v>
      </c>
      <c r="BD32" s="5">
        <v>-0.6</v>
      </c>
      <c r="BE32" s="8">
        <v>37407</v>
      </c>
      <c r="BF32" s="5">
        <v>15.87</v>
      </c>
      <c r="BG32" s="8">
        <v>37407</v>
      </c>
      <c r="BH32" s="5">
        <v>15.843999999999999</v>
      </c>
      <c r="BI32" s="8">
        <v>37407</v>
      </c>
      <c r="BJ32" s="5">
        <v>1.2</v>
      </c>
      <c r="BK32" s="8">
        <v>37407</v>
      </c>
      <c r="BL32" s="5">
        <v>-1.3</v>
      </c>
      <c r="BM32" s="8">
        <v>37407</v>
      </c>
      <c r="BN32" s="5">
        <v>0.56999999999999995</v>
      </c>
      <c r="BO32" s="8">
        <v>37407</v>
      </c>
      <c r="BP32" s="5">
        <v>0.1</v>
      </c>
      <c r="BQ32" s="8">
        <v>37407</v>
      </c>
      <c r="BR32" s="5">
        <v>1764</v>
      </c>
      <c r="BS32" s="8">
        <v>37407</v>
      </c>
      <c r="BT32" s="5">
        <v>1716</v>
      </c>
      <c r="BU32" s="6">
        <v>37407</v>
      </c>
      <c r="BV32" s="5">
        <v>-0.53</v>
      </c>
      <c r="BW32" s="8">
        <v>37407</v>
      </c>
      <c r="BX32" s="5">
        <v>978</v>
      </c>
      <c r="BY32" s="8">
        <v>37407</v>
      </c>
      <c r="BZ32" s="5">
        <v>-6.8</v>
      </c>
      <c r="CA32" s="8">
        <v>37407</v>
      </c>
      <c r="CB32" s="5">
        <v>0.8</v>
      </c>
      <c r="CC32" s="8">
        <v>37407</v>
      </c>
      <c r="CD32" s="5">
        <v>-34.026000000000003</v>
      </c>
      <c r="CE32" s="8">
        <v>37407</v>
      </c>
      <c r="CF32" s="5">
        <v>11.6</v>
      </c>
      <c r="CG32" s="8">
        <v>37407</v>
      </c>
      <c r="CH32" s="5">
        <v>0.7</v>
      </c>
      <c r="CI32" s="8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8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8">
        <v>37407</v>
      </c>
      <c r="DB32" s="5">
        <v>0.3</v>
      </c>
      <c r="DC32" s="8">
        <v>37407</v>
      </c>
      <c r="DD32" s="5">
        <v>3.9</v>
      </c>
      <c r="DE32" s="8">
        <v>37407</v>
      </c>
      <c r="DF32" s="5">
        <v>-0.3</v>
      </c>
      <c r="DG32" s="8">
        <v>37407</v>
      </c>
      <c r="DH32" s="5">
        <v>3.3</v>
      </c>
      <c r="DI32" s="8">
        <v>37407</v>
      </c>
      <c r="DJ32" s="5">
        <v>2.2999999999999998</v>
      </c>
      <c r="DK32" s="8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8">
        <v>39233</v>
      </c>
      <c r="DR32" s="5">
        <v>-1.6</v>
      </c>
      <c r="DS32" s="8">
        <v>37407</v>
      </c>
      <c r="DT32" s="5">
        <v>5.48</v>
      </c>
      <c r="DU32" s="8">
        <v>37407</v>
      </c>
      <c r="DV32" s="5">
        <v>7.6</v>
      </c>
      <c r="DW32" s="8">
        <v>37407</v>
      </c>
      <c r="DX32" s="5">
        <v>6.3</v>
      </c>
      <c r="DY32" s="6">
        <v>37407</v>
      </c>
      <c r="DZ32" s="5">
        <v>82.2</v>
      </c>
      <c r="EA32" s="8">
        <v>37407</v>
      </c>
      <c r="EB32" s="5">
        <v>99.407700000000006</v>
      </c>
    </row>
    <row r="33" spans="1:132" x14ac:dyDescent="0.2">
      <c r="A33" s="8">
        <v>37437</v>
      </c>
      <c r="B33" s="5">
        <v>53.6</v>
      </c>
      <c r="C33" s="8">
        <v>37437</v>
      </c>
      <c r="D33" s="5">
        <v>61.2</v>
      </c>
      <c r="E33" s="8">
        <v>37437</v>
      </c>
      <c r="F33" s="5">
        <v>65.5</v>
      </c>
      <c r="G33" s="8">
        <v>37437</v>
      </c>
      <c r="H33" s="5">
        <v>52.5</v>
      </c>
      <c r="I33" s="8">
        <v>45351</v>
      </c>
      <c r="J33" s="5">
        <v>52.2</v>
      </c>
      <c r="K33" s="8">
        <v>45351</v>
      </c>
      <c r="L33" s="5">
        <v>52.5</v>
      </c>
      <c r="M33" s="8">
        <v>45351</v>
      </c>
      <c r="N33" s="5">
        <v>52.3</v>
      </c>
      <c r="O33" s="8">
        <v>37437</v>
      </c>
      <c r="P33" s="5">
        <v>57</v>
      </c>
      <c r="Q33" s="8">
        <v>37986</v>
      </c>
      <c r="R33" s="5">
        <v>27.4</v>
      </c>
      <c r="S33" s="8">
        <v>37986</v>
      </c>
      <c r="T33" s="5">
        <v>19</v>
      </c>
      <c r="U33" s="8">
        <v>39051</v>
      </c>
      <c r="V33" s="5">
        <v>3.4</v>
      </c>
      <c r="W33" s="8">
        <v>39141</v>
      </c>
      <c r="X33" s="5">
        <v>31.7</v>
      </c>
      <c r="Y33" s="8">
        <v>37437</v>
      </c>
      <c r="Z33" s="5">
        <v>20.399999999999999</v>
      </c>
      <c r="AA33" s="8">
        <v>37437</v>
      </c>
      <c r="AB33" s="5">
        <v>1</v>
      </c>
      <c r="AC33" s="8">
        <v>41425</v>
      </c>
      <c r="AD33" s="5">
        <v>0</v>
      </c>
      <c r="AE33" s="8">
        <v>37437</v>
      </c>
      <c r="AF33" s="5">
        <v>92.4</v>
      </c>
      <c r="AG33" s="8">
        <v>37437</v>
      </c>
      <c r="AH33" s="5">
        <v>106.3</v>
      </c>
      <c r="AI33" s="8">
        <v>37437</v>
      </c>
      <c r="AJ33" s="5">
        <v>102.6</v>
      </c>
      <c r="AK33" s="8">
        <v>37437</v>
      </c>
      <c r="AL33" s="5">
        <v>50</v>
      </c>
      <c r="AM33" s="8">
        <v>37437</v>
      </c>
      <c r="AN33" s="5">
        <v>129423</v>
      </c>
      <c r="AO33" s="8">
        <v>41121</v>
      </c>
      <c r="AP33" s="5">
        <v>-24</v>
      </c>
      <c r="AQ33" s="8">
        <v>37437</v>
      </c>
      <c r="AR33" s="5">
        <v>5.8</v>
      </c>
      <c r="AS33" s="8">
        <v>39691</v>
      </c>
      <c r="AT33" s="5">
        <v>34.299999999999997</v>
      </c>
      <c r="AU33" s="8">
        <v>37437</v>
      </c>
      <c r="AV33" s="5">
        <v>-0.5</v>
      </c>
      <c r="AW33" s="8">
        <v>37437</v>
      </c>
      <c r="AX33" s="5">
        <v>1</v>
      </c>
      <c r="AY33" s="8">
        <v>37437</v>
      </c>
      <c r="AZ33" s="5">
        <v>0.82</v>
      </c>
      <c r="BA33" s="8">
        <v>37437</v>
      </c>
      <c r="BB33" s="5">
        <v>7634</v>
      </c>
      <c r="BC33" s="6">
        <v>37437</v>
      </c>
      <c r="BD33" s="5">
        <v>1.2</v>
      </c>
      <c r="BE33" s="8">
        <v>37437</v>
      </c>
      <c r="BF33" s="5">
        <v>16.64</v>
      </c>
      <c r="BG33" s="8">
        <v>37437</v>
      </c>
      <c r="BH33" s="5">
        <v>16.626000000000001</v>
      </c>
      <c r="BI33" s="8">
        <v>37437</v>
      </c>
      <c r="BJ33" s="5">
        <v>2.5</v>
      </c>
      <c r="BK33" s="8">
        <v>37437</v>
      </c>
      <c r="BL33" s="5">
        <v>0.8</v>
      </c>
      <c r="BM33" s="8">
        <v>37437</v>
      </c>
      <c r="BN33" s="5">
        <v>2.96</v>
      </c>
      <c r="BO33" s="8">
        <v>37437</v>
      </c>
      <c r="BP33" s="5">
        <v>0.3</v>
      </c>
      <c r="BQ33" s="8">
        <v>37437</v>
      </c>
      <c r="BR33" s="5">
        <v>1717</v>
      </c>
      <c r="BS33" s="8">
        <v>37437</v>
      </c>
      <c r="BT33" s="5">
        <v>1758</v>
      </c>
      <c r="BU33" s="6">
        <v>37437</v>
      </c>
      <c r="BV33" s="5">
        <v>-2.2999999999999998</v>
      </c>
      <c r="BW33" s="8">
        <v>37437</v>
      </c>
      <c r="BX33" s="5">
        <v>957</v>
      </c>
      <c r="BY33" s="8">
        <v>37437</v>
      </c>
      <c r="BZ33" s="5">
        <v>-2.8</v>
      </c>
      <c r="CA33" s="8">
        <v>37437</v>
      </c>
      <c r="CB33" s="5">
        <v>2.8</v>
      </c>
      <c r="CC33" s="8">
        <v>37437</v>
      </c>
      <c r="CD33" s="5">
        <v>-34.731999999999999</v>
      </c>
      <c r="CE33" s="8">
        <v>37437</v>
      </c>
      <c r="CF33" s="5">
        <v>16.8</v>
      </c>
      <c r="CG33" s="8">
        <v>37437</v>
      </c>
      <c r="CH33" s="5">
        <v>-1.6</v>
      </c>
      <c r="CI33" s="8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8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8">
        <v>37437</v>
      </c>
      <c r="DB33" s="5">
        <v>0.4</v>
      </c>
      <c r="DC33" s="8">
        <v>37437</v>
      </c>
      <c r="DD33" s="5">
        <v>4.2</v>
      </c>
      <c r="DE33" s="8">
        <v>37437</v>
      </c>
      <c r="DF33" s="5">
        <v>0.5</v>
      </c>
      <c r="DG33" s="8">
        <v>37437</v>
      </c>
      <c r="DH33" s="5">
        <v>3.6</v>
      </c>
      <c r="DI33" s="8">
        <v>37437</v>
      </c>
      <c r="DJ33" s="5">
        <v>2.8</v>
      </c>
      <c r="DK33" s="8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8">
        <v>39263</v>
      </c>
      <c r="DR33" s="5">
        <v>-4.5999999999999996</v>
      </c>
      <c r="DS33" s="8">
        <v>37437</v>
      </c>
      <c r="DT33" s="5">
        <v>5.31</v>
      </c>
      <c r="DU33" s="8">
        <v>37437</v>
      </c>
      <c r="DV33" s="5">
        <v>7.2</v>
      </c>
      <c r="DW33" s="8">
        <v>37437</v>
      </c>
      <c r="DX33" s="5">
        <v>6</v>
      </c>
      <c r="DY33" s="6">
        <v>37437</v>
      </c>
      <c r="DZ33" s="5">
        <v>82.4</v>
      </c>
      <c r="EA33" s="8">
        <v>37437</v>
      </c>
      <c r="EB33" s="5">
        <v>99.212400000000002</v>
      </c>
    </row>
    <row r="34" spans="1:132" x14ac:dyDescent="0.2">
      <c r="A34" s="8">
        <v>37468</v>
      </c>
      <c r="B34" s="5">
        <v>50.2</v>
      </c>
      <c r="C34" s="8">
        <v>37468</v>
      </c>
      <c r="D34" s="5">
        <v>51.9</v>
      </c>
      <c r="E34" s="8">
        <v>37468</v>
      </c>
      <c r="F34" s="5">
        <v>68.3</v>
      </c>
      <c r="G34" s="8">
        <v>37468</v>
      </c>
      <c r="H34" s="5">
        <v>50.4</v>
      </c>
      <c r="I34" s="8">
        <v>45382</v>
      </c>
      <c r="J34" s="5">
        <v>51.9</v>
      </c>
      <c r="K34" s="8">
        <v>45382</v>
      </c>
      <c r="L34" s="5">
        <v>52.1</v>
      </c>
      <c r="M34" s="8">
        <v>45382</v>
      </c>
      <c r="N34" s="5">
        <v>51.7</v>
      </c>
      <c r="O34" s="8">
        <v>37468</v>
      </c>
      <c r="P34" s="5">
        <v>53</v>
      </c>
      <c r="Q34" s="8">
        <v>38017</v>
      </c>
      <c r="R34" s="5">
        <v>32.5</v>
      </c>
      <c r="S34" s="8">
        <v>38017</v>
      </c>
      <c r="T34" s="5">
        <v>12</v>
      </c>
      <c r="U34" s="8">
        <v>39082</v>
      </c>
      <c r="V34" s="5">
        <v>-7.4</v>
      </c>
      <c r="W34" s="8">
        <v>39172</v>
      </c>
      <c r="X34" s="5">
        <v>25.4</v>
      </c>
      <c r="Y34" s="8">
        <v>37468</v>
      </c>
      <c r="Z34" s="5">
        <v>5.9</v>
      </c>
      <c r="AA34" s="8">
        <v>37468</v>
      </c>
      <c r="AB34" s="5">
        <v>-3</v>
      </c>
      <c r="AC34" s="8">
        <v>41455</v>
      </c>
      <c r="AD34" s="5">
        <v>2</v>
      </c>
      <c r="AE34" s="8">
        <v>37468</v>
      </c>
      <c r="AF34" s="5">
        <v>88.1</v>
      </c>
      <c r="AG34" s="8">
        <v>37468</v>
      </c>
      <c r="AH34" s="5">
        <v>97.4</v>
      </c>
      <c r="AI34" s="8">
        <v>37468</v>
      </c>
      <c r="AJ34" s="5">
        <v>99.8</v>
      </c>
      <c r="AK34" s="8">
        <v>37468</v>
      </c>
      <c r="AL34" s="5">
        <v>-97</v>
      </c>
      <c r="AM34" s="8">
        <v>37468</v>
      </c>
      <c r="AN34" s="5">
        <v>129168</v>
      </c>
      <c r="AO34" s="8">
        <v>41152</v>
      </c>
      <c r="AP34" s="5">
        <v>257</v>
      </c>
      <c r="AQ34" s="8">
        <v>37468</v>
      </c>
      <c r="AR34" s="5">
        <v>5.8</v>
      </c>
      <c r="AS34" s="8">
        <v>39721</v>
      </c>
      <c r="AT34" s="5">
        <v>34.200000000000003</v>
      </c>
      <c r="AU34" s="8">
        <v>37468</v>
      </c>
      <c r="AV34" s="5">
        <v>0</v>
      </c>
      <c r="AW34" s="8">
        <v>37468</v>
      </c>
      <c r="AX34" s="5">
        <v>-0.1</v>
      </c>
      <c r="AY34" s="8">
        <v>37468</v>
      </c>
      <c r="AZ34" s="5">
        <v>-0.03</v>
      </c>
      <c r="BA34" s="8">
        <v>37468</v>
      </c>
      <c r="BB34" s="5">
        <v>7721</v>
      </c>
      <c r="BC34" s="6">
        <v>37468</v>
      </c>
      <c r="BD34" s="5">
        <v>1.7</v>
      </c>
      <c r="BE34" s="8">
        <v>37468</v>
      </c>
      <c r="BF34" s="5">
        <v>17.809999999999999</v>
      </c>
      <c r="BG34" s="8">
        <v>37468</v>
      </c>
      <c r="BH34" s="5">
        <v>17.829000000000001</v>
      </c>
      <c r="BI34" s="8">
        <v>37468</v>
      </c>
      <c r="BJ34" s="5">
        <v>3.9</v>
      </c>
      <c r="BK34" s="8">
        <v>37468</v>
      </c>
      <c r="BL34" s="5">
        <v>1</v>
      </c>
      <c r="BM34" s="8">
        <v>37468</v>
      </c>
      <c r="BN34" s="5">
        <v>2.9</v>
      </c>
      <c r="BO34" s="8">
        <v>37468</v>
      </c>
      <c r="BP34" s="5">
        <v>0.8</v>
      </c>
      <c r="BQ34" s="8">
        <v>37468</v>
      </c>
      <c r="BR34" s="5">
        <v>1655</v>
      </c>
      <c r="BS34" s="8">
        <v>37468</v>
      </c>
      <c r="BT34" s="5">
        <v>1738</v>
      </c>
      <c r="BU34" s="6">
        <v>37468</v>
      </c>
      <c r="BV34" s="5">
        <v>-1.81</v>
      </c>
      <c r="BW34" s="8">
        <v>37468</v>
      </c>
      <c r="BX34" s="5">
        <v>956</v>
      </c>
      <c r="BY34" s="8">
        <v>37468</v>
      </c>
      <c r="BZ34" s="5">
        <v>0.6</v>
      </c>
      <c r="CA34" s="8">
        <v>37468</v>
      </c>
      <c r="CB34" s="5">
        <v>4</v>
      </c>
      <c r="CC34" s="8">
        <v>37468</v>
      </c>
      <c r="CD34" s="5">
        <v>-33.912999999999997</v>
      </c>
      <c r="CE34" s="8">
        <v>37468</v>
      </c>
      <c r="CF34" s="5">
        <v>15.4</v>
      </c>
      <c r="CG34" s="8">
        <v>37468</v>
      </c>
      <c r="CH34" s="5">
        <v>1.5</v>
      </c>
      <c r="CI34" s="8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8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8">
        <v>37468</v>
      </c>
      <c r="DB34" s="5">
        <v>-0.1</v>
      </c>
      <c r="DC34" s="8">
        <v>37468</v>
      </c>
      <c r="DD34" s="5">
        <v>2.4</v>
      </c>
      <c r="DE34" s="8">
        <v>37468</v>
      </c>
      <c r="DF34" s="5">
        <v>0.9</v>
      </c>
      <c r="DG34" s="8">
        <v>37468</v>
      </c>
      <c r="DH34" s="5">
        <v>4.3</v>
      </c>
      <c r="DI34" s="8">
        <v>37468</v>
      </c>
      <c r="DJ34" s="5">
        <v>3.2</v>
      </c>
      <c r="DK34" s="8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8">
        <v>39294</v>
      </c>
      <c r="DR34" s="5">
        <v>-4.9000000000000004</v>
      </c>
      <c r="DS34" s="8">
        <v>37468</v>
      </c>
      <c r="DT34" s="5">
        <v>5.74</v>
      </c>
      <c r="DU34" s="8">
        <v>37468</v>
      </c>
      <c r="DV34" s="5">
        <v>7.4</v>
      </c>
      <c r="DW34" s="8">
        <v>37468</v>
      </c>
      <c r="DX34" s="5">
        <v>5.3</v>
      </c>
      <c r="DY34" s="6">
        <v>37468</v>
      </c>
      <c r="DZ34" s="5">
        <v>82</v>
      </c>
      <c r="EA34" s="8">
        <v>37468</v>
      </c>
      <c r="EB34" s="5">
        <v>98.930700000000002</v>
      </c>
    </row>
    <row r="35" spans="1:132" x14ac:dyDescent="0.2">
      <c r="A35" s="8">
        <v>37499</v>
      </c>
      <c r="B35" s="5">
        <v>50.3</v>
      </c>
      <c r="C35" s="8">
        <v>37499</v>
      </c>
      <c r="D35" s="5">
        <v>50.6</v>
      </c>
      <c r="E35" s="8">
        <v>37499</v>
      </c>
      <c r="F35" s="5">
        <v>61.5</v>
      </c>
      <c r="G35" s="8">
        <v>37499</v>
      </c>
      <c r="H35" s="5">
        <v>50.9</v>
      </c>
      <c r="I35" s="8">
        <v>45412</v>
      </c>
      <c r="J35" s="5">
        <v>50</v>
      </c>
      <c r="K35" s="8">
        <v>45412</v>
      </c>
      <c r="L35" s="5">
        <v>51.3</v>
      </c>
      <c r="M35" s="8">
        <v>45412</v>
      </c>
      <c r="N35" s="5">
        <v>51.3</v>
      </c>
      <c r="O35" s="8">
        <v>37499</v>
      </c>
      <c r="P35" s="5">
        <v>54.4</v>
      </c>
      <c r="Q35" s="8">
        <v>38046</v>
      </c>
      <c r="R35" s="5">
        <v>37</v>
      </c>
      <c r="S35" s="8">
        <v>38046</v>
      </c>
      <c r="T35" s="5">
        <v>10</v>
      </c>
      <c r="U35" s="8">
        <v>39113</v>
      </c>
      <c r="V35" s="5">
        <v>0.1</v>
      </c>
      <c r="W35" s="8">
        <v>39202</v>
      </c>
      <c r="X35" s="5">
        <v>36.299999999999997</v>
      </c>
      <c r="Y35" s="8">
        <v>37499</v>
      </c>
      <c r="Z35" s="5">
        <v>-1.3</v>
      </c>
      <c r="AA35" s="8">
        <v>37499</v>
      </c>
      <c r="AB35" s="5">
        <v>-2</v>
      </c>
      <c r="AC35" s="8">
        <v>41486</v>
      </c>
      <c r="AD35" s="5">
        <v>0</v>
      </c>
      <c r="AE35" s="8">
        <v>37499</v>
      </c>
      <c r="AF35" s="5">
        <v>87.6</v>
      </c>
      <c r="AG35" s="8">
        <v>37499</v>
      </c>
      <c r="AH35" s="5">
        <v>94.5</v>
      </c>
      <c r="AI35" s="8">
        <v>37499</v>
      </c>
      <c r="AJ35" s="5">
        <v>101.3</v>
      </c>
      <c r="AK35" s="8">
        <v>37499</v>
      </c>
      <c r="AL35" s="5">
        <v>2</v>
      </c>
      <c r="AM35" s="8">
        <v>37499</v>
      </c>
      <c r="AN35" s="5">
        <v>129965</v>
      </c>
      <c r="AO35" s="8">
        <v>41182</v>
      </c>
      <c r="AP35" s="5">
        <v>210</v>
      </c>
      <c r="AQ35" s="8">
        <v>37499</v>
      </c>
      <c r="AR35" s="5">
        <v>5.7</v>
      </c>
      <c r="AS35" s="8">
        <v>39752</v>
      </c>
      <c r="AT35" s="5">
        <v>34.299999999999997</v>
      </c>
      <c r="AU35" s="8">
        <v>37499</v>
      </c>
      <c r="AV35" s="5">
        <v>-1</v>
      </c>
      <c r="AW35" s="8">
        <v>37499</v>
      </c>
      <c r="AX35" s="5">
        <v>0.1</v>
      </c>
      <c r="AY35" s="8">
        <v>37499</v>
      </c>
      <c r="AZ35" s="5">
        <v>-0.1</v>
      </c>
      <c r="BA35" s="8">
        <v>37499</v>
      </c>
      <c r="BB35" s="5">
        <v>8091</v>
      </c>
      <c r="BC35" s="6">
        <v>37499</v>
      </c>
      <c r="BD35" s="5">
        <v>2.1</v>
      </c>
      <c r="BE35" s="8">
        <v>37499</v>
      </c>
      <c r="BF35" s="5">
        <v>18.100000000000001</v>
      </c>
      <c r="BG35" s="8">
        <v>37499</v>
      </c>
      <c r="BH35" s="5">
        <v>18.105</v>
      </c>
      <c r="BI35" s="8">
        <v>37499</v>
      </c>
      <c r="BJ35" s="5">
        <v>4</v>
      </c>
      <c r="BK35" s="8">
        <v>37499</v>
      </c>
      <c r="BL35" s="5">
        <v>0.8</v>
      </c>
      <c r="BM35" s="8">
        <v>37499</v>
      </c>
      <c r="BN35" s="5">
        <v>3.35</v>
      </c>
      <c r="BO35" s="8">
        <v>37499</v>
      </c>
      <c r="BP35" s="5">
        <v>0.2</v>
      </c>
      <c r="BQ35" s="8">
        <v>37499</v>
      </c>
      <c r="BR35" s="5">
        <v>1633</v>
      </c>
      <c r="BS35" s="8">
        <v>37499</v>
      </c>
      <c r="BT35" s="5">
        <v>1695</v>
      </c>
      <c r="BU35" s="6">
        <v>37499</v>
      </c>
      <c r="BV35" s="5">
        <v>-0.92</v>
      </c>
      <c r="BW35" s="8">
        <v>37499</v>
      </c>
      <c r="BX35" s="5">
        <v>1014</v>
      </c>
      <c r="BY35" s="8">
        <v>37499</v>
      </c>
      <c r="BZ35" s="5">
        <v>-0.2</v>
      </c>
      <c r="CA35" s="8">
        <v>37499</v>
      </c>
      <c r="CB35" s="5">
        <v>7.2</v>
      </c>
      <c r="CC35" s="8">
        <v>37499</v>
      </c>
      <c r="CD35" s="5">
        <v>-36.384999999999998</v>
      </c>
      <c r="CE35" s="8">
        <v>37499</v>
      </c>
      <c r="CF35" s="5">
        <v>12.4</v>
      </c>
      <c r="CG35" s="8">
        <v>37499</v>
      </c>
      <c r="CH35" s="5">
        <v>1.9</v>
      </c>
      <c r="CI35" s="8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8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8">
        <v>37499</v>
      </c>
      <c r="DB35" s="5">
        <v>0.2</v>
      </c>
      <c r="DC35" s="8">
        <v>37499</v>
      </c>
      <c r="DD35" s="5">
        <v>0.8</v>
      </c>
      <c r="DE35" s="8">
        <v>37499</v>
      </c>
      <c r="DF35" s="5">
        <v>0.3</v>
      </c>
      <c r="DG35" s="8">
        <v>37499</v>
      </c>
      <c r="DH35" s="5">
        <v>4.0999999999999996</v>
      </c>
      <c r="DI35" s="8">
        <v>37499</v>
      </c>
      <c r="DJ35" s="5">
        <v>2.8</v>
      </c>
      <c r="DK35" s="8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8">
        <v>39325</v>
      </c>
      <c r="DR35" s="5">
        <v>-2.4</v>
      </c>
      <c r="DS35" s="8">
        <v>37499</v>
      </c>
      <c r="DT35" s="5">
        <v>6.62</v>
      </c>
      <c r="DU35" s="8">
        <v>37499</v>
      </c>
      <c r="DV35" s="5">
        <v>7.5</v>
      </c>
      <c r="DW35" s="8">
        <v>37499</v>
      </c>
      <c r="DX35" s="5">
        <v>3.2</v>
      </c>
      <c r="DY35" s="6">
        <v>37499</v>
      </c>
      <c r="DZ35" s="5">
        <v>82.2</v>
      </c>
      <c r="EA35" s="8">
        <v>37499</v>
      </c>
      <c r="EB35" s="5">
        <v>98.629499999999993</v>
      </c>
    </row>
    <row r="36" spans="1:132" x14ac:dyDescent="0.2">
      <c r="A36" s="8">
        <v>37529</v>
      </c>
      <c r="B36" s="5">
        <v>50.5</v>
      </c>
      <c r="C36" s="8">
        <v>37529</v>
      </c>
      <c r="D36" s="5">
        <v>52.9</v>
      </c>
      <c r="E36" s="8">
        <v>37529</v>
      </c>
      <c r="F36" s="5">
        <v>62.5</v>
      </c>
      <c r="G36" s="8">
        <v>37529</v>
      </c>
      <c r="H36" s="5">
        <v>52.3</v>
      </c>
      <c r="I36" s="8">
        <v>45443</v>
      </c>
      <c r="J36" s="5">
        <v>51.3</v>
      </c>
      <c r="K36" s="8">
        <v>45443</v>
      </c>
      <c r="L36" s="5">
        <v>54.5</v>
      </c>
      <c r="M36" s="8">
        <v>45443</v>
      </c>
      <c r="N36" s="5">
        <v>54.8</v>
      </c>
      <c r="O36" s="8">
        <v>37529</v>
      </c>
      <c r="P36" s="5">
        <v>51.5</v>
      </c>
      <c r="Q36" s="8">
        <v>38077</v>
      </c>
      <c r="R36" s="5">
        <v>32.6</v>
      </c>
      <c r="S36" s="8">
        <v>38077</v>
      </c>
      <c r="T36" s="5">
        <v>12</v>
      </c>
      <c r="U36" s="8">
        <v>39141</v>
      </c>
      <c r="V36" s="5">
        <v>21.9</v>
      </c>
      <c r="W36" s="8">
        <v>39233</v>
      </c>
      <c r="X36" s="5">
        <v>24.2</v>
      </c>
      <c r="Y36" s="8">
        <v>37529</v>
      </c>
      <c r="Z36" s="5">
        <v>4.4000000000000004</v>
      </c>
      <c r="AA36" s="8">
        <v>37529</v>
      </c>
      <c r="AB36" s="5">
        <v>-9</v>
      </c>
      <c r="AC36" s="8">
        <v>41517</v>
      </c>
      <c r="AD36" s="5">
        <v>10</v>
      </c>
      <c r="AE36" s="8">
        <v>37529</v>
      </c>
      <c r="AF36" s="5">
        <v>86.1</v>
      </c>
      <c r="AG36" s="8">
        <v>37529</v>
      </c>
      <c r="AH36" s="5">
        <v>93.7</v>
      </c>
      <c r="AI36" s="8">
        <v>37529</v>
      </c>
      <c r="AJ36" s="5">
        <v>101</v>
      </c>
      <c r="AK36" s="8">
        <v>37529</v>
      </c>
      <c r="AL36" s="5">
        <v>-89</v>
      </c>
      <c r="AM36" s="8">
        <v>37529</v>
      </c>
      <c r="AN36" s="5">
        <v>130103</v>
      </c>
      <c r="AO36" s="8">
        <v>41213</v>
      </c>
      <c r="AP36" s="5">
        <v>166</v>
      </c>
      <c r="AQ36" s="8">
        <v>37529</v>
      </c>
      <c r="AR36" s="5">
        <v>5.7</v>
      </c>
      <c r="AS36" s="8">
        <v>39782</v>
      </c>
      <c r="AT36" s="5">
        <v>34.1</v>
      </c>
      <c r="AU36" s="8">
        <v>37529</v>
      </c>
      <c r="AV36" s="5">
        <v>-0.8</v>
      </c>
      <c r="AW36" s="8">
        <v>37529</v>
      </c>
      <c r="AX36" s="5">
        <v>0.1</v>
      </c>
      <c r="AY36" s="8">
        <v>37529</v>
      </c>
      <c r="AZ36" s="5">
        <v>0.1</v>
      </c>
      <c r="BA36" s="8">
        <v>37529</v>
      </c>
      <c r="BB36" s="5">
        <v>8088</v>
      </c>
      <c r="BC36" s="6">
        <v>37529</v>
      </c>
      <c r="BD36" s="5">
        <v>3.5</v>
      </c>
      <c r="BE36" s="8">
        <v>37529</v>
      </c>
      <c r="BF36" s="5">
        <v>16.32</v>
      </c>
      <c r="BG36" s="8">
        <v>37529</v>
      </c>
      <c r="BH36" s="5">
        <v>16.326000000000001</v>
      </c>
      <c r="BI36" s="8">
        <v>37529</v>
      </c>
      <c r="BJ36" s="5">
        <v>4.5</v>
      </c>
      <c r="BK36" s="8">
        <v>37529</v>
      </c>
      <c r="BL36" s="5">
        <v>-1.4</v>
      </c>
      <c r="BM36" s="8">
        <v>37529</v>
      </c>
      <c r="BN36" s="5">
        <v>3.71</v>
      </c>
      <c r="BO36" s="8">
        <v>37529</v>
      </c>
      <c r="BP36" s="5">
        <v>0.4</v>
      </c>
      <c r="BQ36" s="8">
        <v>37529</v>
      </c>
      <c r="BR36" s="5">
        <v>1804</v>
      </c>
      <c r="BS36" s="8">
        <v>37529</v>
      </c>
      <c r="BT36" s="5">
        <v>1803</v>
      </c>
      <c r="BU36" s="6">
        <v>37529</v>
      </c>
      <c r="BV36" s="5">
        <v>2.99</v>
      </c>
      <c r="BW36" s="8">
        <v>37529</v>
      </c>
      <c r="BX36" s="5">
        <v>1044</v>
      </c>
      <c r="BY36" s="8">
        <v>37529</v>
      </c>
      <c r="BZ36" s="5">
        <v>5</v>
      </c>
      <c r="CA36" s="8">
        <v>37529</v>
      </c>
      <c r="CB36" s="5">
        <v>9</v>
      </c>
      <c r="CC36" s="8">
        <v>37529</v>
      </c>
      <c r="CD36" s="5">
        <v>-36.088000000000001</v>
      </c>
      <c r="CE36" s="8">
        <v>37529</v>
      </c>
      <c r="CF36" s="5">
        <v>8.1</v>
      </c>
      <c r="CG36" s="8">
        <v>37529</v>
      </c>
      <c r="CH36" s="5">
        <v>-2.2999999999999998</v>
      </c>
      <c r="CI36" s="8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8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8">
        <v>37529</v>
      </c>
      <c r="DB36" s="5">
        <v>0.2</v>
      </c>
      <c r="DC36" s="8">
        <v>37529</v>
      </c>
      <c r="DD36" s="5">
        <v>1.7</v>
      </c>
      <c r="DE36" s="8">
        <v>37529</v>
      </c>
      <c r="DF36" s="5">
        <v>-0.3</v>
      </c>
      <c r="DG36" s="8">
        <v>37529</v>
      </c>
      <c r="DH36" s="5">
        <v>5.5</v>
      </c>
      <c r="DI36" s="8">
        <v>37529</v>
      </c>
      <c r="DJ36" s="5">
        <v>3.3</v>
      </c>
      <c r="DK36" s="8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8">
        <v>39355</v>
      </c>
      <c r="DR36" s="5">
        <v>-8</v>
      </c>
      <c r="DS36" s="8">
        <v>37529</v>
      </c>
      <c r="DT36" s="5">
        <v>3.43</v>
      </c>
      <c r="DU36" s="8">
        <v>37529</v>
      </c>
      <c r="DV36" s="5">
        <v>5.8</v>
      </c>
      <c r="DW36" s="8">
        <v>37529</v>
      </c>
      <c r="DX36" s="5">
        <v>-0.8</v>
      </c>
      <c r="DY36" s="6">
        <v>37529</v>
      </c>
      <c r="DZ36" s="5">
        <v>81.8</v>
      </c>
      <c r="EA36" s="8">
        <v>37529</v>
      </c>
      <c r="EB36" s="5">
        <v>98.35</v>
      </c>
    </row>
    <row r="37" spans="1:132" x14ac:dyDescent="0.2">
      <c r="A37" s="8">
        <v>37560</v>
      </c>
      <c r="B37" s="5">
        <v>49</v>
      </c>
      <c r="C37" s="8">
        <v>37560</v>
      </c>
      <c r="D37" s="5">
        <v>52.1</v>
      </c>
      <c r="E37" s="8">
        <v>37560</v>
      </c>
      <c r="F37" s="5">
        <v>58.3</v>
      </c>
      <c r="G37" s="8">
        <v>37560</v>
      </c>
      <c r="H37" s="5">
        <v>51.4</v>
      </c>
      <c r="I37" s="8">
        <v>45473</v>
      </c>
      <c r="J37" s="5">
        <v>51.6</v>
      </c>
      <c r="K37" s="8">
        <v>45473</v>
      </c>
      <c r="L37" s="5">
        <v>54.8</v>
      </c>
      <c r="M37" s="8">
        <v>45473</v>
      </c>
      <c r="N37" s="5">
        <v>55.3</v>
      </c>
      <c r="O37" s="8">
        <v>37560</v>
      </c>
      <c r="P37" s="5">
        <v>45.7</v>
      </c>
      <c r="Q37" s="8">
        <v>38107</v>
      </c>
      <c r="R37" s="5">
        <v>39</v>
      </c>
      <c r="S37" s="8">
        <v>38107</v>
      </c>
      <c r="T37" s="5">
        <v>19</v>
      </c>
      <c r="U37" s="8">
        <v>39172</v>
      </c>
      <c r="V37" s="5">
        <v>6.9</v>
      </c>
      <c r="W37" s="8">
        <v>39263</v>
      </c>
      <c r="X37" s="5">
        <v>29.7</v>
      </c>
      <c r="Y37" s="8">
        <v>37560</v>
      </c>
      <c r="Z37" s="5">
        <v>-7.6</v>
      </c>
      <c r="AA37" s="8">
        <v>37560</v>
      </c>
      <c r="AB37" s="5">
        <v>-4</v>
      </c>
      <c r="AC37" s="8">
        <v>41547</v>
      </c>
      <c r="AD37" s="5">
        <v>5</v>
      </c>
      <c r="AE37" s="8">
        <v>37560</v>
      </c>
      <c r="AF37" s="5">
        <v>80.599999999999994</v>
      </c>
      <c r="AG37" s="8">
        <v>37560</v>
      </c>
      <c r="AH37" s="5">
        <v>79.599999999999994</v>
      </c>
      <c r="AI37" s="8">
        <v>37560</v>
      </c>
      <c r="AJ37" s="5">
        <v>100.3</v>
      </c>
      <c r="AK37" s="8">
        <v>37560</v>
      </c>
      <c r="AL37" s="5">
        <v>123</v>
      </c>
      <c r="AM37" s="8">
        <v>37560</v>
      </c>
      <c r="AN37" s="5">
        <v>129410</v>
      </c>
      <c r="AO37" s="8">
        <v>41243</v>
      </c>
      <c r="AP37" s="5">
        <v>202</v>
      </c>
      <c r="AQ37" s="8">
        <v>37560</v>
      </c>
      <c r="AR37" s="5">
        <v>5.7</v>
      </c>
      <c r="AS37" s="8">
        <v>39813</v>
      </c>
      <c r="AT37" s="5">
        <v>33.9</v>
      </c>
      <c r="AU37" s="8">
        <v>37560</v>
      </c>
      <c r="AV37" s="5">
        <v>0.9</v>
      </c>
      <c r="AW37" s="8">
        <v>37560</v>
      </c>
      <c r="AX37" s="5">
        <v>-0.3</v>
      </c>
      <c r="AY37" s="8">
        <v>37560</v>
      </c>
      <c r="AZ37" s="5">
        <v>-0.26</v>
      </c>
      <c r="BA37" s="8">
        <v>37560</v>
      </c>
      <c r="BB37" s="5">
        <v>8178</v>
      </c>
      <c r="BC37" s="6">
        <v>37560</v>
      </c>
      <c r="BD37" s="5">
        <v>1.8</v>
      </c>
      <c r="BE37" s="8">
        <v>37560</v>
      </c>
      <c r="BF37" s="5">
        <v>15.94</v>
      </c>
      <c r="BG37" s="8">
        <v>37560</v>
      </c>
      <c r="BH37" s="5">
        <v>15.923</v>
      </c>
      <c r="BI37" s="8">
        <v>37560</v>
      </c>
      <c r="BJ37" s="5">
        <v>-1.7</v>
      </c>
      <c r="BK37" s="8">
        <v>37560</v>
      </c>
      <c r="BL37" s="5">
        <v>0.4</v>
      </c>
      <c r="BM37" s="8">
        <v>37560</v>
      </c>
      <c r="BN37" s="5">
        <v>4.9000000000000004</v>
      </c>
      <c r="BO37" s="8">
        <v>37560</v>
      </c>
      <c r="BP37" s="5">
        <v>-0.1</v>
      </c>
      <c r="BQ37" s="8">
        <v>37560</v>
      </c>
      <c r="BR37" s="5">
        <v>1648</v>
      </c>
      <c r="BS37" s="8">
        <v>37560</v>
      </c>
      <c r="BT37" s="5">
        <v>1799</v>
      </c>
      <c r="BU37" s="6">
        <v>37560</v>
      </c>
      <c r="BV37" s="5">
        <v>2.9</v>
      </c>
      <c r="BW37" s="8">
        <v>37560</v>
      </c>
      <c r="BX37" s="5">
        <v>1006</v>
      </c>
      <c r="BY37" s="8">
        <v>37560</v>
      </c>
      <c r="BZ37" s="5">
        <v>4.7</v>
      </c>
      <c r="CA37" s="8">
        <v>37560</v>
      </c>
      <c r="CB37" s="5">
        <v>7.5</v>
      </c>
      <c r="CC37" s="8">
        <v>37560</v>
      </c>
      <c r="CD37" s="5">
        <v>-35.094999999999999</v>
      </c>
      <c r="CE37" s="8">
        <v>37560</v>
      </c>
      <c r="CF37" s="5">
        <v>-1.6</v>
      </c>
      <c r="CG37" s="8">
        <v>37560</v>
      </c>
      <c r="CH37" s="5">
        <v>0.4</v>
      </c>
      <c r="CI37" s="8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8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8">
        <v>37560</v>
      </c>
      <c r="DB37" s="5">
        <v>0.4</v>
      </c>
      <c r="DC37" s="8">
        <v>37560</v>
      </c>
      <c r="DD37" s="5">
        <v>3.8</v>
      </c>
      <c r="DE37" s="8">
        <v>37560</v>
      </c>
      <c r="DF37" s="5">
        <v>0.6</v>
      </c>
      <c r="DG37" s="8">
        <v>37560</v>
      </c>
      <c r="DH37" s="5">
        <v>3.1</v>
      </c>
      <c r="DI37" s="8">
        <v>37560</v>
      </c>
      <c r="DJ37" s="5">
        <v>1.2</v>
      </c>
      <c r="DK37" s="8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8">
        <v>39386</v>
      </c>
      <c r="DR37" s="5">
        <v>-4.7</v>
      </c>
      <c r="DS37" s="8">
        <v>37560</v>
      </c>
      <c r="DT37" s="5">
        <v>2.11</v>
      </c>
      <c r="DU37" s="8">
        <v>37560</v>
      </c>
      <c r="DV37" s="5">
        <v>6.8</v>
      </c>
      <c r="DW37" s="8">
        <v>37560</v>
      </c>
      <c r="DX37" s="5">
        <v>3.3</v>
      </c>
      <c r="DY37" s="6">
        <v>37560</v>
      </c>
      <c r="DZ37" s="5">
        <v>81.8</v>
      </c>
      <c r="EA37" s="8">
        <v>37560</v>
      </c>
      <c r="EB37" s="5">
        <v>98.129800000000003</v>
      </c>
    </row>
    <row r="38" spans="1:132" x14ac:dyDescent="0.2">
      <c r="A38" s="8">
        <v>37590</v>
      </c>
      <c r="B38" s="5">
        <v>48.5</v>
      </c>
      <c r="C38" s="8">
        <v>37590</v>
      </c>
      <c r="D38" s="5">
        <v>49.9</v>
      </c>
      <c r="E38" s="8">
        <v>37590</v>
      </c>
      <c r="F38" s="5">
        <v>55.7</v>
      </c>
      <c r="G38" s="8">
        <v>37590</v>
      </c>
      <c r="H38" s="5">
        <v>52.9</v>
      </c>
      <c r="I38" s="8">
        <v>45504</v>
      </c>
      <c r="J38" s="5">
        <v>49.6</v>
      </c>
      <c r="K38" s="8">
        <v>45504</v>
      </c>
      <c r="L38" s="5">
        <v>54.3</v>
      </c>
      <c r="M38" s="8">
        <v>45504</v>
      </c>
      <c r="N38" s="5">
        <v>55</v>
      </c>
      <c r="O38" s="8">
        <v>37590</v>
      </c>
      <c r="P38" s="5">
        <v>53.8</v>
      </c>
      <c r="Q38" s="8">
        <v>38138</v>
      </c>
      <c r="R38" s="5">
        <v>37</v>
      </c>
      <c r="S38" s="8">
        <v>38138</v>
      </c>
      <c r="T38" s="5">
        <v>15</v>
      </c>
      <c r="U38" s="8">
        <v>39202</v>
      </c>
      <c r="V38" s="5">
        <v>10.1</v>
      </c>
      <c r="W38" s="8">
        <v>39294</v>
      </c>
      <c r="X38" s="5">
        <v>44.9</v>
      </c>
      <c r="Y38" s="8">
        <v>37590</v>
      </c>
      <c r="Z38" s="5">
        <v>7.4</v>
      </c>
      <c r="AA38" s="8">
        <v>37590</v>
      </c>
      <c r="AB38" s="5">
        <v>0</v>
      </c>
      <c r="AC38" s="8">
        <v>41578</v>
      </c>
      <c r="AD38" s="5">
        <v>2</v>
      </c>
      <c r="AE38" s="8">
        <v>37590</v>
      </c>
      <c r="AF38" s="5">
        <v>84.2</v>
      </c>
      <c r="AG38" s="8">
        <v>37590</v>
      </c>
      <c r="AH38" s="5">
        <v>84.9</v>
      </c>
      <c r="AI38" s="8">
        <v>37590</v>
      </c>
      <c r="AJ38" s="5">
        <v>101.6</v>
      </c>
      <c r="AK38" s="8">
        <v>37590</v>
      </c>
      <c r="AL38" s="5">
        <v>-4</v>
      </c>
      <c r="AM38" s="8">
        <v>37590</v>
      </c>
      <c r="AN38" s="5">
        <v>128920</v>
      </c>
      <c r="AO38" s="8">
        <v>41274</v>
      </c>
      <c r="AP38" s="5">
        <v>-31</v>
      </c>
      <c r="AQ38" s="8">
        <v>37590</v>
      </c>
      <c r="AR38" s="5">
        <v>5.9</v>
      </c>
      <c r="AS38" s="8">
        <v>39844</v>
      </c>
      <c r="AT38" s="5">
        <v>34</v>
      </c>
      <c r="AU38" s="8">
        <v>37590</v>
      </c>
      <c r="AV38" s="5">
        <v>0.6</v>
      </c>
      <c r="AW38" s="8">
        <v>37590</v>
      </c>
      <c r="AX38" s="5">
        <v>0.5</v>
      </c>
      <c r="AY38" s="8">
        <v>37590</v>
      </c>
      <c r="AZ38" s="5">
        <v>0.55000000000000004</v>
      </c>
      <c r="BA38" s="8">
        <v>37590</v>
      </c>
      <c r="BB38" s="5">
        <v>7566</v>
      </c>
      <c r="BC38" s="6">
        <v>37590</v>
      </c>
      <c r="BD38" s="5">
        <v>3.5</v>
      </c>
      <c r="BE38" s="8">
        <v>37590</v>
      </c>
      <c r="BF38" s="5">
        <v>16.22</v>
      </c>
      <c r="BG38" s="8">
        <v>37590</v>
      </c>
      <c r="BH38" s="5">
        <v>16.195</v>
      </c>
      <c r="BI38" s="8">
        <v>37590</v>
      </c>
      <c r="BJ38" s="5">
        <v>1.5</v>
      </c>
      <c r="BK38" s="8">
        <v>37590</v>
      </c>
      <c r="BL38" s="5">
        <v>0.7</v>
      </c>
      <c r="BM38" s="8">
        <v>37590</v>
      </c>
      <c r="BN38" s="5">
        <v>6.43</v>
      </c>
      <c r="BO38" s="8">
        <v>37590</v>
      </c>
      <c r="BP38" s="5">
        <v>0.1</v>
      </c>
      <c r="BQ38" s="8">
        <v>37590</v>
      </c>
      <c r="BR38" s="5">
        <v>1753</v>
      </c>
      <c r="BS38" s="8">
        <v>37590</v>
      </c>
      <c r="BT38" s="5">
        <v>1771</v>
      </c>
      <c r="BU38" s="6">
        <v>37590</v>
      </c>
      <c r="BV38" s="5">
        <v>0.88</v>
      </c>
      <c r="BW38" s="8">
        <v>37590</v>
      </c>
      <c r="BX38" s="5">
        <v>1024</v>
      </c>
      <c r="BY38" s="8">
        <v>37590</v>
      </c>
      <c r="BZ38" s="5">
        <v>7</v>
      </c>
      <c r="CA38" s="8">
        <v>37590</v>
      </c>
      <c r="CB38" s="5">
        <v>13.8</v>
      </c>
      <c r="CC38" s="8">
        <v>37590</v>
      </c>
      <c r="CD38" s="5">
        <v>-39.515000000000001</v>
      </c>
      <c r="CE38" s="8">
        <v>37590</v>
      </c>
      <c r="CF38" s="5">
        <v>-3.2</v>
      </c>
      <c r="CG38" s="8">
        <v>37590</v>
      </c>
      <c r="CH38" s="5">
        <v>0.6</v>
      </c>
      <c r="CI38" s="8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8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8">
        <v>37590</v>
      </c>
      <c r="DB38" s="5">
        <v>0.3</v>
      </c>
      <c r="DC38" s="8">
        <v>37590</v>
      </c>
      <c r="DD38" s="5">
        <v>4</v>
      </c>
      <c r="DE38" s="8">
        <v>37590</v>
      </c>
      <c r="DF38" s="5">
        <v>0.4</v>
      </c>
      <c r="DG38" s="8">
        <v>37590</v>
      </c>
      <c r="DH38" s="5">
        <v>3.9</v>
      </c>
      <c r="DI38" s="8">
        <v>37590</v>
      </c>
      <c r="DJ38" s="5">
        <v>2.1</v>
      </c>
      <c r="DK38" s="8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8">
        <v>39416</v>
      </c>
      <c r="DR38" s="5">
        <v>2.6</v>
      </c>
      <c r="DS38" s="8">
        <v>37590</v>
      </c>
      <c r="DT38" s="5">
        <v>1.1599999999999999</v>
      </c>
      <c r="DU38" s="8">
        <v>37590</v>
      </c>
      <c r="DV38" s="5">
        <v>6.9</v>
      </c>
      <c r="DW38" s="8">
        <v>37590</v>
      </c>
      <c r="DX38" s="5">
        <v>3.3</v>
      </c>
      <c r="DY38" s="6">
        <v>37590</v>
      </c>
      <c r="DZ38" s="5">
        <v>82.2</v>
      </c>
      <c r="EA38" s="8">
        <v>37590</v>
      </c>
      <c r="EB38" s="5">
        <v>97.983999999999995</v>
      </c>
    </row>
    <row r="39" spans="1:132" x14ac:dyDescent="0.2">
      <c r="A39" s="8">
        <v>37621</v>
      </c>
      <c r="B39" s="5">
        <v>51.6</v>
      </c>
      <c r="C39" s="8">
        <v>37621</v>
      </c>
      <c r="D39" s="5">
        <v>58.7</v>
      </c>
      <c r="E39" s="8">
        <v>37621</v>
      </c>
      <c r="F39" s="5">
        <v>56.9</v>
      </c>
      <c r="G39" s="8">
        <v>37621</v>
      </c>
      <c r="H39" s="5">
        <v>52.3</v>
      </c>
      <c r="I39" s="8">
        <v>45535</v>
      </c>
      <c r="J39" s="5">
        <v>47.9</v>
      </c>
      <c r="K39" s="8">
        <v>45535</v>
      </c>
      <c r="L39" s="5">
        <v>54.6</v>
      </c>
      <c r="M39" s="8">
        <v>45535</v>
      </c>
      <c r="N39" s="5">
        <v>55.7</v>
      </c>
      <c r="O39" s="8">
        <v>37621</v>
      </c>
      <c r="P39" s="5">
        <v>53.4</v>
      </c>
      <c r="Q39" s="8">
        <v>38168</v>
      </c>
      <c r="R39" s="5">
        <v>27.1</v>
      </c>
      <c r="S39" s="8">
        <v>38168</v>
      </c>
      <c r="T39" s="5">
        <v>12</v>
      </c>
      <c r="U39" s="8">
        <v>39233</v>
      </c>
      <c r="V39" s="5">
        <v>16.8</v>
      </c>
      <c r="W39" s="8">
        <v>39325</v>
      </c>
      <c r="X39" s="5">
        <v>26.7</v>
      </c>
      <c r="Y39" s="8">
        <v>37621</v>
      </c>
      <c r="Z39" s="5">
        <v>7.2</v>
      </c>
      <c r="AA39" s="8">
        <v>37621</v>
      </c>
      <c r="AB39" s="5">
        <v>-6</v>
      </c>
      <c r="AC39" s="8">
        <v>41608</v>
      </c>
      <c r="AD39" s="5">
        <v>1</v>
      </c>
      <c r="AE39" s="8">
        <v>37621</v>
      </c>
      <c r="AF39" s="5">
        <v>86.7</v>
      </c>
      <c r="AG39" s="8">
        <v>37621</v>
      </c>
      <c r="AH39" s="5">
        <v>80.7</v>
      </c>
      <c r="AI39" s="8">
        <v>37621</v>
      </c>
      <c r="AJ39" s="5">
        <v>98.5</v>
      </c>
      <c r="AK39" s="8">
        <v>37621</v>
      </c>
      <c r="AL39" s="5">
        <v>-148</v>
      </c>
      <c r="AM39" s="8">
        <v>37621</v>
      </c>
      <c r="AN39" s="5">
        <v>129335</v>
      </c>
      <c r="AO39" s="8">
        <v>41305</v>
      </c>
      <c r="AP39" s="5">
        <v>231</v>
      </c>
      <c r="AQ39" s="8">
        <v>37621</v>
      </c>
      <c r="AR39" s="5">
        <v>6</v>
      </c>
      <c r="AS39" s="8">
        <v>39872</v>
      </c>
      <c r="AT39" s="5">
        <v>34</v>
      </c>
      <c r="AU39" s="8">
        <v>37621</v>
      </c>
      <c r="AV39" s="5">
        <v>1.3</v>
      </c>
      <c r="AW39" s="8">
        <v>37621</v>
      </c>
      <c r="AX39" s="5">
        <v>-0.6</v>
      </c>
      <c r="AY39" s="8">
        <v>37621</v>
      </c>
      <c r="AZ39" s="5">
        <v>-0.55000000000000004</v>
      </c>
      <c r="BA39" s="8">
        <v>37621</v>
      </c>
      <c r="BB39" s="5">
        <v>7556</v>
      </c>
      <c r="BC39" s="6">
        <v>37621</v>
      </c>
      <c r="BD39" s="5">
        <v>3</v>
      </c>
      <c r="BE39" s="8">
        <v>37621</v>
      </c>
      <c r="BF39" s="5">
        <v>17.62</v>
      </c>
      <c r="BG39" s="8">
        <v>37621</v>
      </c>
      <c r="BH39" s="5">
        <v>17.593</v>
      </c>
      <c r="BI39" s="8">
        <v>37621</v>
      </c>
      <c r="BJ39" s="5">
        <v>3.6</v>
      </c>
      <c r="BK39" s="8">
        <v>37621</v>
      </c>
      <c r="BL39" s="5">
        <v>0.8</v>
      </c>
      <c r="BM39" s="8">
        <v>37621</v>
      </c>
      <c r="BN39" s="5">
        <v>5.49</v>
      </c>
      <c r="BO39" s="8">
        <v>37621</v>
      </c>
      <c r="BP39" s="5">
        <v>0.9</v>
      </c>
      <c r="BQ39" s="8">
        <v>37621</v>
      </c>
      <c r="BR39" s="5">
        <v>1788</v>
      </c>
      <c r="BS39" s="8">
        <v>37621</v>
      </c>
      <c r="BT39" s="5">
        <v>1896</v>
      </c>
      <c r="BU39" s="6">
        <v>37621</v>
      </c>
      <c r="BV39" s="5">
        <v>4.1900000000000004</v>
      </c>
      <c r="BW39" s="8">
        <v>37621</v>
      </c>
      <c r="BX39" s="5">
        <v>1048</v>
      </c>
      <c r="BY39" s="8">
        <v>37621</v>
      </c>
      <c r="BZ39" s="5">
        <v>4.9000000000000004</v>
      </c>
      <c r="CA39" s="8">
        <v>37621</v>
      </c>
      <c r="CB39" s="5">
        <v>18.899999999999999</v>
      </c>
      <c r="CC39" s="8">
        <v>37621</v>
      </c>
      <c r="CD39" s="5">
        <v>-43.606999999999999</v>
      </c>
      <c r="CE39" s="8">
        <v>37621</v>
      </c>
      <c r="CF39" s="5">
        <v>-0.6</v>
      </c>
      <c r="CG39" s="8">
        <v>37621</v>
      </c>
      <c r="CH39" s="5">
        <v>-1.7</v>
      </c>
      <c r="CI39" s="8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8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8">
        <v>37621</v>
      </c>
      <c r="DB39" s="5">
        <v>0.3</v>
      </c>
      <c r="DC39" s="8">
        <v>37621</v>
      </c>
      <c r="DD39" s="5">
        <v>4.0999999999999996</v>
      </c>
      <c r="DE39" s="8">
        <v>37621</v>
      </c>
      <c r="DF39" s="5">
        <v>0.8</v>
      </c>
      <c r="DG39" s="8">
        <v>37621</v>
      </c>
      <c r="DH39" s="5">
        <v>4.9000000000000004</v>
      </c>
      <c r="DI39" s="8">
        <v>37621</v>
      </c>
      <c r="DJ39" s="5">
        <v>2.9</v>
      </c>
      <c r="DK39" s="8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8">
        <v>39447</v>
      </c>
      <c r="DR39" s="5">
        <v>-6</v>
      </c>
      <c r="DS39" s="8">
        <v>37621</v>
      </c>
      <c r="DT39" s="5">
        <v>0.38</v>
      </c>
      <c r="DU39" s="8">
        <v>37621</v>
      </c>
      <c r="DV39" s="5">
        <v>6.2</v>
      </c>
      <c r="DW39" s="8">
        <v>37621</v>
      </c>
      <c r="DX39" s="5">
        <v>3.1</v>
      </c>
      <c r="DY39" s="6">
        <v>37621</v>
      </c>
      <c r="DZ39" s="5">
        <v>82.3</v>
      </c>
      <c r="EA39" s="8">
        <v>37621</v>
      </c>
      <c r="EB39" s="5">
        <v>97.885800000000003</v>
      </c>
    </row>
    <row r="40" spans="1:132" x14ac:dyDescent="0.2">
      <c r="A40" s="8">
        <v>37652</v>
      </c>
      <c r="B40" s="5">
        <v>51.3</v>
      </c>
      <c r="C40" s="8">
        <v>37652</v>
      </c>
      <c r="D40" s="5">
        <v>58.2</v>
      </c>
      <c r="E40" s="8">
        <v>37652</v>
      </c>
      <c r="F40" s="5">
        <v>57.5</v>
      </c>
      <c r="G40" s="8">
        <v>37652</v>
      </c>
      <c r="H40" s="5">
        <v>53.3</v>
      </c>
      <c r="I40" s="8"/>
      <c r="K40" s="8"/>
      <c r="M40" s="8"/>
      <c r="O40" s="8">
        <v>37652</v>
      </c>
      <c r="P40" s="5">
        <v>54</v>
      </c>
      <c r="Q40" s="8">
        <v>38199</v>
      </c>
      <c r="R40" s="5">
        <v>35</v>
      </c>
      <c r="S40" s="8">
        <v>38199</v>
      </c>
      <c r="T40" s="5">
        <v>16</v>
      </c>
      <c r="U40" s="8">
        <v>39263</v>
      </c>
      <c r="V40" s="5">
        <v>9.3000000000000007</v>
      </c>
      <c r="W40" s="8">
        <v>39355</v>
      </c>
      <c r="X40" s="5">
        <v>31</v>
      </c>
      <c r="Y40" s="8">
        <v>37652</v>
      </c>
      <c r="Z40" s="5">
        <v>5.5</v>
      </c>
      <c r="AA40" s="8">
        <v>37652</v>
      </c>
      <c r="AB40" s="5">
        <v>2</v>
      </c>
      <c r="AC40" s="8">
        <v>41639</v>
      </c>
      <c r="AD40" s="5">
        <v>2</v>
      </c>
      <c r="AE40" s="8">
        <v>37652</v>
      </c>
      <c r="AF40" s="5">
        <v>82.4</v>
      </c>
      <c r="AG40" s="8">
        <v>37652</v>
      </c>
      <c r="AH40" s="5">
        <v>78.8</v>
      </c>
      <c r="AI40" s="8">
        <v>37652</v>
      </c>
      <c r="AJ40" s="5">
        <v>99</v>
      </c>
      <c r="AK40" s="8">
        <v>37652</v>
      </c>
      <c r="AL40" s="5">
        <v>111</v>
      </c>
      <c r="AM40" s="8">
        <v>37652</v>
      </c>
      <c r="AN40" s="5">
        <v>130152</v>
      </c>
      <c r="AO40" s="8">
        <v>41333</v>
      </c>
      <c r="AP40" s="5">
        <v>250</v>
      </c>
      <c r="AQ40" s="8">
        <v>37652</v>
      </c>
      <c r="AR40" s="5">
        <v>5.8</v>
      </c>
      <c r="AS40" s="8">
        <v>39903</v>
      </c>
      <c r="AT40" s="5">
        <v>33.799999999999997</v>
      </c>
      <c r="AU40" s="8">
        <v>37652</v>
      </c>
      <c r="AV40" s="5">
        <v>0.9</v>
      </c>
      <c r="AW40" s="8">
        <v>37652</v>
      </c>
      <c r="AX40" s="5">
        <v>0.8</v>
      </c>
      <c r="AY40" s="8">
        <v>37652</v>
      </c>
      <c r="AZ40" s="5">
        <v>0.83</v>
      </c>
      <c r="BA40" s="8">
        <v>37652</v>
      </c>
      <c r="BB40" s="5">
        <v>7818</v>
      </c>
      <c r="BC40" s="6">
        <v>37652</v>
      </c>
      <c r="BD40" s="5">
        <v>4.5</v>
      </c>
      <c r="BE40" s="8">
        <v>37652</v>
      </c>
      <c r="BF40" s="5">
        <v>16.45</v>
      </c>
      <c r="BG40" s="8">
        <v>37652</v>
      </c>
      <c r="BH40" s="5">
        <v>16.425999999999998</v>
      </c>
      <c r="BI40" s="8">
        <v>37652</v>
      </c>
      <c r="BJ40" s="5">
        <v>4.0999999999999996</v>
      </c>
      <c r="BK40" s="8">
        <v>37652</v>
      </c>
      <c r="BL40" s="5">
        <v>0.4</v>
      </c>
      <c r="BM40" s="8">
        <v>37652</v>
      </c>
      <c r="BN40" s="5">
        <v>6.94</v>
      </c>
      <c r="BO40" s="8">
        <v>37652</v>
      </c>
      <c r="BP40" s="5">
        <v>0</v>
      </c>
      <c r="BQ40" s="8">
        <v>37652</v>
      </c>
      <c r="BR40" s="5">
        <v>1853</v>
      </c>
      <c r="BS40" s="8">
        <v>37652</v>
      </c>
      <c r="BT40" s="5">
        <v>1808</v>
      </c>
      <c r="BU40" s="6">
        <v>37652</v>
      </c>
      <c r="BV40" s="5">
        <v>1.01</v>
      </c>
      <c r="BW40" s="8">
        <v>37652</v>
      </c>
      <c r="BX40" s="5">
        <v>999</v>
      </c>
      <c r="BY40" s="8">
        <v>37652</v>
      </c>
      <c r="BZ40" s="5">
        <v>4.0999999999999996</v>
      </c>
      <c r="CA40" s="8">
        <v>37652</v>
      </c>
      <c r="CB40" s="5">
        <v>13.5</v>
      </c>
      <c r="CC40" s="8">
        <v>37652</v>
      </c>
      <c r="CD40" s="5">
        <v>-41.155999999999999</v>
      </c>
      <c r="CE40" s="8">
        <v>37652</v>
      </c>
      <c r="CF40" s="5">
        <v>8.5</v>
      </c>
      <c r="CG40" s="8">
        <v>37652</v>
      </c>
      <c r="CH40" s="5">
        <v>2.2000000000000002</v>
      </c>
      <c r="CI40" s="8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8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8">
        <v>37652</v>
      </c>
      <c r="DB40" s="5">
        <v>0</v>
      </c>
      <c r="DC40" s="8">
        <v>37652</v>
      </c>
      <c r="DD40" s="5">
        <v>1.9</v>
      </c>
      <c r="DE40" s="8">
        <v>37652</v>
      </c>
      <c r="DF40" s="5">
        <v>0.3</v>
      </c>
      <c r="DG40" s="8">
        <v>37652</v>
      </c>
      <c r="DH40" s="5">
        <v>5</v>
      </c>
      <c r="DI40" s="8">
        <v>37652</v>
      </c>
      <c r="DJ40" s="5">
        <v>2.6</v>
      </c>
      <c r="DK40" s="8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8">
        <v>39478</v>
      </c>
      <c r="DR40" s="5">
        <v>-7.4</v>
      </c>
      <c r="DS40" s="8">
        <v>37652</v>
      </c>
      <c r="DT40" s="5">
        <v>0.39</v>
      </c>
      <c r="DU40" s="8">
        <v>37652</v>
      </c>
      <c r="DV40" s="5">
        <v>6.4</v>
      </c>
      <c r="DW40" s="8">
        <v>37652</v>
      </c>
      <c r="DX40" s="5">
        <v>3.1</v>
      </c>
      <c r="DY40" s="6">
        <v>37652</v>
      </c>
      <c r="DZ40" s="5">
        <v>82.4</v>
      </c>
      <c r="EA40" s="8">
        <v>37652</v>
      </c>
      <c r="EB40" s="5">
        <v>97.813800000000001</v>
      </c>
    </row>
    <row r="41" spans="1:132" x14ac:dyDescent="0.2">
      <c r="A41" s="8">
        <v>37680</v>
      </c>
      <c r="B41" s="5">
        <v>48.8</v>
      </c>
      <c r="C41" s="8">
        <v>37680</v>
      </c>
      <c r="D41" s="5">
        <v>51.9</v>
      </c>
      <c r="E41" s="8">
        <v>37680</v>
      </c>
      <c r="F41" s="5">
        <v>65.5</v>
      </c>
      <c r="G41" s="8">
        <v>37680</v>
      </c>
      <c r="H41" s="5">
        <v>52.6</v>
      </c>
      <c r="I41" s="8"/>
      <c r="K41" s="8"/>
      <c r="M41" s="8"/>
      <c r="O41" s="8">
        <v>37680</v>
      </c>
      <c r="P41" s="5">
        <v>53.4</v>
      </c>
      <c r="Q41" s="8">
        <v>38230</v>
      </c>
      <c r="R41" s="5">
        <v>15.2</v>
      </c>
      <c r="S41" s="8">
        <v>38230</v>
      </c>
      <c r="T41" s="5">
        <v>14</v>
      </c>
      <c r="U41" s="8">
        <v>39294</v>
      </c>
      <c r="V41" s="5">
        <v>1.4</v>
      </c>
      <c r="W41" s="8">
        <v>39386</v>
      </c>
      <c r="X41" s="5">
        <v>36.1</v>
      </c>
      <c r="Y41" s="8">
        <v>37680</v>
      </c>
      <c r="Z41" s="5">
        <v>-1.6</v>
      </c>
      <c r="AA41" s="8">
        <v>37680</v>
      </c>
      <c r="AB41" s="5">
        <v>-14</v>
      </c>
      <c r="AC41" s="8">
        <v>41670</v>
      </c>
      <c r="AD41" s="5">
        <v>-2</v>
      </c>
      <c r="AE41" s="8">
        <v>37680</v>
      </c>
      <c r="AF41" s="5">
        <v>79.900000000000006</v>
      </c>
      <c r="AG41" s="8">
        <v>37680</v>
      </c>
      <c r="AH41" s="5">
        <v>64.8</v>
      </c>
      <c r="AI41" s="8">
        <v>37680</v>
      </c>
      <c r="AJ41" s="5">
        <v>96.2</v>
      </c>
      <c r="AK41" s="8">
        <v>37680</v>
      </c>
      <c r="AL41" s="5">
        <v>-137</v>
      </c>
      <c r="AM41" s="8">
        <v>37680</v>
      </c>
      <c r="AN41" s="5">
        <v>130524</v>
      </c>
      <c r="AO41" s="8">
        <v>41364</v>
      </c>
      <c r="AP41" s="5">
        <v>211</v>
      </c>
      <c r="AQ41" s="8">
        <v>37680</v>
      </c>
      <c r="AR41" s="5">
        <v>5.9</v>
      </c>
      <c r="AS41" s="8">
        <v>39933</v>
      </c>
      <c r="AT41" s="5">
        <v>33.799999999999997</v>
      </c>
      <c r="AU41" s="8">
        <v>37680</v>
      </c>
      <c r="AV41" s="5">
        <v>-0.5</v>
      </c>
      <c r="AW41" s="8">
        <v>37680</v>
      </c>
      <c r="AX41" s="5">
        <v>-0.1</v>
      </c>
      <c r="AY41" s="8">
        <v>37680</v>
      </c>
      <c r="AZ41" s="5">
        <v>0.12</v>
      </c>
      <c r="BA41" s="8">
        <v>37680</v>
      </c>
      <c r="BB41" s="5">
        <v>7416</v>
      </c>
      <c r="BC41" s="6">
        <v>37680</v>
      </c>
      <c r="BD41" s="5">
        <v>4.0999999999999996</v>
      </c>
      <c r="BE41" s="8">
        <v>37680</v>
      </c>
      <c r="BF41" s="5">
        <v>15.87</v>
      </c>
      <c r="BG41" s="8">
        <v>37680</v>
      </c>
      <c r="BH41" s="5">
        <v>15.814</v>
      </c>
      <c r="BI41" s="8">
        <v>37680</v>
      </c>
      <c r="BJ41" s="5">
        <v>2.1</v>
      </c>
      <c r="BK41" s="8">
        <v>37680</v>
      </c>
      <c r="BL41" s="5">
        <v>-1.4</v>
      </c>
      <c r="BM41" s="8">
        <v>37680</v>
      </c>
      <c r="BN41" s="5">
        <v>6.25</v>
      </c>
      <c r="BO41" s="8">
        <v>37680</v>
      </c>
      <c r="BP41" s="5">
        <v>0.3</v>
      </c>
      <c r="BQ41" s="8">
        <v>37680</v>
      </c>
      <c r="BR41" s="5">
        <v>1629</v>
      </c>
      <c r="BS41" s="8">
        <v>37680</v>
      </c>
      <c r="BT41" s="5">
        <v>1854</v>
      </c>
      <c r="BU41" s="6">
        <v>37680</v>
      </c>
      <c r="BV41" s="5">
        <v>-0.17</v>
      </c>
      <c r="BW41" s="8">
        <v>37680</v>
      </c>
      <c r="BX41" s="5">
        <v>936</v>
      </c>
      <c r="BY41" s="8">
        <v>37680</v>
      </c>
      <c r="BZ41" s="5">
        <v>4.8</v>
      </c>
      <c r="CA41" s="8">
        <v>37680</v>
      </c>
      <c r="CB41" s="5">
        <v>10.199999999999999</v>
      </c>
      <c r="CC41" s="8">
        <v>37680</v>
      </c>
      <c r="CD41" s="5">
        <v>-40.082000000000001</v>
      </c>
      <c r="CE41" s="8">
        <v>37680</v>
      </c>
      <c r="CF41" s="5">
        <v>5.4</v>
      </c>
      <c r="CG41" s="8">
        <v>37680</v>
      </c>
      <c r="CH41" s="5">
        <v>2</v>
      </c>
      <c r="CI41" s="8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8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8">
        <v>37680</v>
      </c>
      <c r="DB41" s="5">
        <v>0.1</v>
      </c>
      <c r="DC41" s="8">
        <v>37680</v>
      </c>
      <c r="DD41" s="5">
        <v>1.4</v>
      </c>
      <c r="DE41" s="8">
        <v>37680</v>
      </c>
      <c r="DF41" s="5">
        <v>0.1</v>
      </c>
      <c r="DG41" s="8">
        <v>37680</v>
      </c>
      <c r="DH41" s="5">
        <v>4.5</v>
      </c>
      <c r="DI41" s="8">
        <v>37680</v>
      </c>
      <c r="DJ41" s="5">
        <v>1.8</v>
      </c>
      <c r="DK41" s="8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8">
        <v>39507</v>
      </c>
      <c r="DR41" s="5">
        <v>-5.9</v>
      </c>
      <c r="DS41" s="8">
        <v>37680</v>
      </c>
      <c r="DT41" s="5">
        <v>0.56999999999999995</v>
      </c>
      <c r="DU41" s="8">
        <v>37680</v>
      </c>
      <c r="DV41" s="5">
        <v>6.5</v>
      </c>
      <c r="DW41" s="8">
        <v>37680</v>
      </c>
      <c r="DX41" s="5">
        <v>4</v>
      </c>
      <c r="DY41" s="6">
        <v>37680</v>
      </c>
      <c r="DZ41" s="5">
        <v>82.2</v>
      </c>
      <c r="EA41" s="8">
        <v>37680</v>
      </c>
      <c r="EB41" s="5">
        <v>97.778499999999994</v>
      </c>
    </row>
    <row r="42" spans="1:132" x14ac:dyDescent="0.2">
      <c r="A42" s="8">
        <v>37711</v>
      </c>
      <c r="B42" s="5">
        <v>46.3</v>
      </c>
      <c r="C42" s="8">
        <v>37711</v>
      </c>
      <c r="D42" s="5">
        <v>47.2</v>
      </c>
      <c r="E42" s="8">
        <v>37711</v>
      </c>
      <c r="F42" s="5">
        <v>70</v>
      </c>
      <c r="G42" s="8">
        <v>37711</v>
      </c>
      <c r="H42" s="5">
        <v>49.1</v>
      </c>
      <c r="I42" s="8"/>
      <c r="K42" s="8"/>
      <c r="M42" s="8"/>
      <c r="O42" s="8">
        <v>37711</v>
      </c>
      <c r="P42" s="5">
        <v>49.7</v>
      </c>
      <c r="Q42" s="8">
        <v>38260</v>
      </c>
      <c r="R42" s="5">
        <v>28.4</v>
      </c>
      <c r="S42" s="8">
        <v>38260</v>
      </c>
      <c r="T42" s="5">
        <v>16</v>
      </c>
      <c r="U42" s="8">
        <v>39325</v>
      </c>
      <c r="V42" s="5">
        <v>1.9</v>
      </c>
      <c r="W42" s="8">
        <v>39416</v>
      </c>
      <c r="X42" s="5">
        <v>25.3</v>
      </c>
      <c r="Y42" s="8">
        <v>37711</v>
      </c>
      <c r="Z42" s="5">
        <v>-3.9</v>
      </c>
      <c r="AA42" s="8">
        <v>37711</v>
      </c>
      <c r="AB42" s="5">
        <v>-13</v>
      </c>
      <c r="AC42" s="8">
        <v>41698</v>
      </c>
      <c r="AD42" s="5">
        <v>5</v>
      </c>
      <c r="AE42" s="8">
        <v>37711</v>
      </c>
      <c r="AF42" s="5">
        <v>77.599999999999994</v>
      </c>
      <c r="AG42" s="8">
        <v>37711</v>
      </c>
      <c r="AH42" s="5">
        <v>61.4</v>
      </c>
      <c r="AI42" s="8">
        <v>37711</v>
      </c>
      <c r="AJ42" s="5">
        <v>95.3</v>
      </c>
      <c r="AK42" s="8">
        <v>37711</v>
      </c>
      <c r="AL42" s="5">
        <v>-211</v>
      </c>
      <c r="AM42" s="8">
        <v>37711</v>
      </c>
      <c r="AN42" s="5">
        <v>130299</v>
      </c>
      <c r="AO42" s="8">
        <v>41394</v>
      </c>
      <c r="AP42" s="5">
        <v>144</v>
      </c>
      <c r="AQ42" s="8">
        <v>37711</v>
      </c>
      <c r="AR42" s="5">
        <v>5.9</v>
      </c>
      <c r="AS42" s="8">
        <v>39964</v>
      </c>
      <c r="AT42" s="5">
        <v>33.799999999999997</v>
      </c>
      <c r="AU42" s="8">
        <v>37711</v>
      </c>
      <c r="AV42" s="5">
        <v>-0.9</v>
      </c>
      <c r="AW42" s="8">
        <v>37711</v>
      </c>
      <c r="AX42" s="5">
        <v>0.1</v>
      </c>
      <c r="AY42" s="8">
        <v>37711</v>
      </c>
      <c r="AZ42" s="5">
        <v>-0.27</v>
      </c>
      <c r="BA42" s="8">
        <v>37711</v>
      </c>
      <c r="BB42" s="5">
        <v>7999</v>
      </c>
      <c r="BC42" s="6">
        <v>37711</v>
      </c>
      <c r="BD42" s="5">
        <v>5.2</v>
      </c>
      <c r="BE42" s="8">
        <v>37711</v>
      </c>
      <c r="BF42" s="5">
        <v>16.28</v>
      </c>
      <c r="BG42" s="8">
        <v>37711</v>
      </c>
      <c r="BH42" s="5">
        <v>16.172999999999998</v>
      </c>
      <c r="BI42" s="8">
        <v>37711</v>
      </c>
      <c r="BJ42" s="5">
        <v>4.2</v>
      </c>
      <c r="BK42" s="8">
        <v>37711</v>
      </c>
      <c r="BL42" s="5">
        <v>1.8</v>
      </c>
      <c r="BM42" s="8">
        <v>37711</v>
      </c>
      <c r="BN42" s="5">
        <v>7.4</v>
      </c>
      <c r="BO42" s="8">
        <v>37711</v>
      </c>
      <c r="BP42" s="5">
        <v>0.4</v>
      </c>
      <c r="BQ42" s="8">
        <v>37711</v>
      </c>
      <c r="BR42" s="5">
        <v>1726</v>
      </c>
      <c r="BS42" s="8">
        <v>37711</v>
      </c>
      <c r="BT42" s="5">
        <v>1757</v>
      </c>
      <c r="BU42" s="6">
        <v>37711</v>
      </c>
      <c r="BV42" s="5">
        <v>-2.66</v>
      </c>
      <c r="BW42" s="8">
        <v>37711</v>
      </c>
      <c r="BX42" s="5">
        <v>999</v>
      </c>
      <c r="BY42" s="8">
        <v>37711</v>
      </c>
      <c r="BZ42" s="5">
        <v>3.5</v>
      </c>
      <c r="CA42" s="8">
        <v>37711</v>
      </c>
      <c r="CB42" s="5">
        <v>13.9</v>
      </c>
      <c r="CC42" s="8">
        <v>37711</v>
      </c>
      <c r="CD42" s="5">
        <v>-43.805999999999997</v>
      </c>
      <c r="CE42" s="8">
        <v>37711</v>
      </c>
      <c r="CF42" s="5">
        <v>7</v>
      </c>
      <c r="CG42" s="8">
        <v>37711</v>
      </c>
      <c r="CH42" s="5">
        <v>0</v>
      </c>
      <c r="CI42" s="8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8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8">
        <v>37711</v>
      </c>
      <c r="DB42" s="5">
        <v>0.4</v>
      </c>
      <c r="DC42" s="8">
        <v>37711</v>
      </c>
      <c r="DD42" s="5">
        <v>1.5</v>
      </c>
      <c r="DE42" s="8">
        <v>37711</v>
      </c>
      <c r="DF42" s="5">
        <v>0.8</v>
      </c>
      <c r="DG42" s="8">
        <v>37711</v>
      </c>
      <c r="DH42" s="5">
        <v>5.0999999999999996</v>
      </c>
      <c r="DI42" s="8">
        <v>37711</v>
      </c>
      <c r="DJ42" s="5">
        <v>2.4</v>
      </c>
      <c r="DK42" s="8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8">
        <v>39538</v>
      </c>
      <c r="DR42" s="5">
        <v>-8.1</v>
      </c>
      <c r="DS42" s="8">
        <v>37711</v>
      </c>
      <c r="DT42" s="5">
        <v>0.32</v>
      </c>
      <c r="DU42" s="8">
        <v>37711</v>
      </c>
      <c r="DV42" s="5">
        <v>6.7</v>
      </c>
      <c r="DW42" s="8">
        <v>37711</v>
      </c>
      <c r="DX42" s="5">
        <v>3.9</v>
      </c>
      <c r="DY42" s="6">
        <v>37711</v>
      </c>
      <c r="DZ42" s="5">
        <v>82.1</v>
      </c>
      <c r="EA42" s="8">
        <v>37711</v>
      </c>
      <c r="EB42" s="5">
        <v>97.812200000000004</v>
      </c>
    </row>
    <row r="43" spans="1:132" x14ac:dyDescent="0.2">
      <c r="A43" s="8">
        <v>37741</v>
      </c>
      <c r="B43" s="5">
        <v>46.1</v>
      </c>
      <c r="C43" s="8">
        <v>37741</v>
      </c>
      <c r="D43" s="5">
        <v>47.2</v>
      </c>
      <c r="E43" s="8">
        <v>37741</v>
      </c>
      <c r="F43" s="5">
        <v>63.5</v>
      </c>
      <c r="G43" s="8">
        <v>37741</v>
      </c>
      <c r="H43" s="5">
        <v>50.1</v>
      </c>
      <c r="I43" s="8"/>
      <c r="K43" s="8"/>
      <c r="M43" s="8"/>
      <c r="O43" s="8">
        <v>37741</v>
      </c>
      <c r="P43" s="5">
        <v>47</v>
      </c>
      <c r="Q43" s="8">
        <v>38291</v>
      </c>
      <c r="R43" s="5">
        <v>24.5</v>
      </c>
      <c r="S43" s="8">
        <v>38291</v>
      </c>
      <c r="T43" s="5">
        <v>17</v>
      </c>
      <c r="U43" s="8">
        <v>39355</v>
      </c>
      <c r="V43" s="5">
        <v>-0.8</v>
      </c>
      <c r="W43" s="8">
        <v>39447</v>
      </c>
      <c r="X43" s="5">
        <v>25.8</v>
      </c>
      <c r="Y43" s="8">
        <v>37741</v>
      </c>
      <c r="Z43" s="5">
        <v>-6.6</v>
      </c>
      <c r="AA43" s="8">
        <v>37741</v>
      </c>
      <c r="AB43" s="5">
        <v>-12</v>
      </c>
      <c r="AC43" s="8">
        <v>41729</v>
      </c>
      <c r="AD43" s="5">
        <v>8</v>
      </c>
      <c r="AE43" s="8">
        <v>37741</v>
      </c>
      <c r="AF43" s="5">
        <v>86</v>
      </c>
      <c r="AG43" s="8">
        <v>37741</v>
      </c>
      <c r="AH43" s="5">
        <v>81</v>
      </c>
      <c r="AI43" s="8">
        <v>37741</v>
      </c>
      <c r="AJ43" s="5">
        <v>99.6</v>
      </c>
      <c r="AK43" s="8">
        <v>37741</v>
      </c>
      <c r="AL43" s="5">
        <v>-56</v>
      </c>
      <c r="AM43" s="8">
        <v>37741</v>
      </c>
      <c r="AN43" s="5">
        <v>130481</v>
      </c>
      <c r="AO43" s="8">
        <v>41425</v>
      </c>
      <c r="AP43" s="5">
        <v>255</v>
      </c>
      <c r="AQ43" s="8">
        <v>37741</v>
      </c>
      <c r="AR43" s="5">
        <v>6</v>
      </c>
      <c r="AS43" s="8">
        <v>39994</v>
      </c>
      <c r="AT43" s="5">
        <v>33.700000000000003</v>
      </c>
      <c r="AU43" s="8">
        <v>37741</v>
      </c>
      <c r="AV43" s="5">
        <v>1</v>
      </c>
      <c r="AW43" s="8">
        <v>37741</v>
      </c>
      <c r="AX43" s="5">
        <v>-0.8</v>
      </c>
      <c r="AY43" s="8">
        <v>37741</v>
      </c>
      <c r="AZ43" s="5">
        <v>-0.63</v>
      </c>
      <c r="BA43" s="8">
        <v>37741</v>
      </c>
      <c r="BB43" s="5">
        <v>7885</v>
      </c>
      <c r="BC43" s="6">
        <v>37741</v>
      </c>
      <c r="BD43" s="5">
        <v>1.6</v>
      </c>
      <c r="BE43" s="8">
        <v>37741</v>
      </c>
      <c r="BF43" s="5">
        <v>16.47</v>
      </c>
      <c r="BG43" s="8">
        <v>37741</v>
      </c>
      <c r="BH43" s="5">
        <v>16.433</v>
      </c>
      <c r="BI43" s="8">
        <v>37741</v>
      </c>
      <c r="BJ43" s="5">
        <v>2.2999999999999998</v>
      </c>
      <c r="BK43" s="8">
        <v>37741</v>
      </c>
      <c r="BL43" s="5">
        <v>-0.2</v>
      </c>
      <c r="BM43" s="8">
        <v>37741</v>
      </c>
      <c r="BN43" s="5">
        <v>3.6</v>
      </c>
      <c r="BO43" s="8">
        <v>37741</v>
      </c>
      <c r="BP43" s="5">
        <v>0.2</v>
      </c>
      <c r="BQ43" s="8">
        <v>37741</v>
      </c>
      <c r="BR43" s="5">
        <v>1643</v>
      </c>
      <c r="BS43" s="8">
        <v>37741</v>
      </c>
      <c r="BT43" s="5">
        <v>1803</v>
      </c>
      <c r="BU43" s="6">
        <v>37741</v>
      </c>
      <c r="BV43" s="5">
        <v>-0.34</v>
      </c>
      <c r="BW43" s="8">
        <v>37741</v>
      </c>
      <c r="BX43" s="5">
        <v>1012</v>
      </c>
      <c r="BY43" s="8">
        <v>37741</v>
      </c>
      <c r="BZ43" s="5">
        <v>0.6</v>
      </c>
      <c r="CA43" s="8">
        <v>37741</v>
      </c>
      <c r="CB43" s="5">
        <v>7.4</v>
      </c>
      <c r="CC43" s="8">
        <v>37741</v>
      </c>
      <c r="CD43" s="5">
        <v>-42.036999999999999</v>
      </c>
      <c r="CE43" s="8">
        <v>37741</v>
      </c>
      <c r="CF43" s="5">
        <v>5</v>
      </c>
      <c r="CG43" s="8">
        <v>37741</v>
      </c>
      <c r="CH43" s="5">
        <v>-2.7</v>
      </c>
      <c r="CI43" s="8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8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8">
        <v>37741</v>
      </c>
      <c r="DB43" s="5">
        <v>0.2</v>
      </c>
      <c r="DC43" s="8">
        <v>37741</v>
      </c>
      <c r="DD43" s="5">
        <v>1.7</v>
      </c>
      <c r="DE43" s="8">
        <v>37741</v>
      </c>
      <c r="DF43" s="5">
        <v>0.3</v>
      </c>
      <c r="DG43" s="8">
        <v>37741</v>
      </c>
      <c r="DH43" s="5">
        <v>4.4000000000000004</v>
      </c>
      <c r="DI43" s="8">
        <v>37741</v>
      </c>
      <c r="DJ43" s="5">
        <v>2.4</v>
      </c>
      <c r="DK43" s="8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8">
        <v>39568</v>
      </c>
      <c r="DR43" s="5">
        <v>-2.2000000000000002</v>
      </c>
      <c r="DS43" s="8">
        <v>37741</v>
      </c>
      <c r="DT43" s="5">
        <v>0.32</v>
      </c>
      <c r="DU43" s="8">
        <v>37741</v>
      </c>
      <c r="DV43" s="5">
        <v>7.3</v>
      </c>
      <c r="DW43" s="8">
        <v>37741</v>
      </c>
      <c r="DX43" s="5">
        <v>5.3</v>
      </c>
      <c r="DY43" s="6">
        <v>37741</v>
      </c>
      <c r="DZ43" s="5">
        <v>81.900000000000006</v>
      </c>
      <c r="EA43" s="8">
        <v>37741</v>
      </c>
      <c r="EB43" s="5">
        <v>97.942499999999995</v>
      </c>
    </row>
    <row r="44" spans="1:132" x14ac:dyDescent="0.2">
      <c r="A44" s="8">
        <v>37772</v>
      </c>
      <c r="B44" s="5">
        <v>49</v>
      </c>
      <c r="C44" s="8">
        <v>37772</v>
      </c>
      <c r="D44" s="5">
        <v>53.4</v>
      </c>
      <c r="E44" s="8">
        <v>37772</v>
      </c>
      <c r="F44" s="5">
        <v>51.5</v>
      </c>
      <c r="G44" s="8">
        <v>37772</v>
      </c>
      <c r="H44" s="5">
        <v>52.8</v>
      </c>
      <c r="I44" s="8"/>
      <c r="K44" s="8"/>
      <c r="M44" s="8"/>
      <c r="O44" s="8">
        <v>37772</v>
      </c>
      <c r="P44" s="5">
        <v>50.2</v>
      </c>
      <c r="Q44" s="8">
        <v>38321</v>
      </c>
      <c r="R44" s="5">
        <v>15.3</v>
      </c>
      <c r="S44" s="8">
        <v>38321</v>
      </c>
      <c r="T44" s="5">
        <v>13</v>
      </c>
      <c r="U44" s="8">
        <v>39386</v>
      </c>
      <c r="V44" s="5">
        <v>-0.1</v>
      </c>
      <c r="W44" s="8">
        <v>39478</v>
      </c>
      <c r="X44" s="5">
        <v>24.6</v>
      </c>
      <c r="Y44" s="8">
        <v>37772</v>
      </c>
      <c r="Z44" s="5">
        <v>-0.6</v>
      </c>
      <c r="AA44" s="8">
        <v>37772</v>
      </c>
      <c r="AB44" s="5">
        <v>-19</v>
      </c>
      <c r="AC44" s="8">
        <v>41759</v>
      </c>
      <c r="AD44" s="5">
        <v>7</v>
      </c>
      <c r="AE44" s="8">
        <v>37772</v>
      </c>
      <c r="AF44" s="5">
        <v>92.1</v>
      </c>
      <c r="AG44" s="8">
        <v>37772</v>
      </c>
      <c r="AH44" s="5">
        <v>83.6</v>
      </c>
      <c r="AI44" s="8">
        <v>37772</v>
      </c>
      <c r="AJ44" s="5">
        <v>99.7</v>
      </c>
      <c r="AK44" s="8">
        <v>37772</v>
      </c>
      <c r="AL44" s="5">
        <v>20</v>
      </c>
      <c r="AM44" s="8">
        <v>37772</v>
      </c>
      <c r="AN44" s="5">
        <v>130279</v>
      </c>
      <c r="AO44" s="8">
        <v>41455</v>
      </c>
      <c r="AP44" s="5">
        <v>205</v>
      </c>
      <c r="AQ44" s="8">
        <v>37772</v>
      </c>
      <c r="AR44" s="5">
        <v>6.1</v>
      </c>
      <c r="AS44" s="8">
        <v>40025</v>
      </c>
      <c r="AT44" s="5">
        <v>33.799999999999997</v>
      </c>
      <c r="AU44" s="8">
        <v>37772</v>
      </c>
      <c r="AV44" s="5">
        <v>0.9</v>
      </c>
      <c r="AW44" s="8">
        <v>37772</v>
      </c>
      <c r="AX44" s="5">
        <v>0</v>
      </c>
      <c r="AY44" s="8">
        <v>37772</v>
      </c>
      <c r="AZ44" s="5">
        <v>-0.03</v>
      </c>
      <c r="BA44" s="8">
        <v>37772</v>
      </c>
      <c r="BB44" s="5">
        <v>7521</v>
      </c>
      <c r="BC44" s="6">
        <v>37772</v>
      </c>
      <c r="BD44" s="5">
        <v>1.9</v>
      </c>
      <c r="BE44" s="8">
        <v>37772</v>
      </c>
      <c r="BF44" s="5">
        <v>16.18</v>
      </c>
      <c r="BG44" s="8">
        <v>37772</v>
      </c>
      <c r="BH44" s="5">
        <v>16.152000000000001</v>
      </c>
      <c r="BI44" s="8">
        <v>37772</v>
      </c>
      <c r="BJ44" s="5">
        <v>4</v>
      </c>
      <c r="BK44" s="8">
        <v>37772</v>
      </c>
      <c r="BL44" s="5">
        <v>0.3</v>
      </c>
      <c r="BM44" s="8">
        <v>37772</v>
      </c>
      <c r="BN44" s="5">
        <v>2.52</v>
      </c>
      <c r="BO44" s="8">
        <v>37772</v>
      </c>
      <c r="BP44" s="5">
        <v>-0.5</v>
      </c>
      <c r="BQ44" s="8">
        <v>37772</v>
      </c>
      <c r="BR44" s="5">
        <v>1751</v>
      </c>
      <c r="BS44" s="8">
        <v>37772</v>
      </c>
      <c r="BT44" s="5">
        <v>1835</v>
      </c>
      <c r="BU44" s="6">
        <v>37772</v>
      </c>
      <c r="BV44" s="5">
        <v>1.71</v>
      </c>
      <c r="BW44" s="8">
        <v>37772</v>
      </c>
      <c r="BX44" s="5">
        <v>1078</v>
      </c>
      <c r="BY44" s="8">
        <v>37772</v>
      </c>
      <c r="BZ44" s="5">
        <v>0.2</v>
      </c>
      <c r="CA44" s="8">
        <v>37772</v>
      </c>
      <c r="CB44" s="5">
        <v>6.2</v>
      </c>
      <c r="CC44" s="8">
        <v>37772</v>
      </c>
      <c r="CD44" s="5">
        <v>-41.045000000000002</v>
      </c>
      <c r="CE44" s="8">
        <v>37772</v>
      </c>
      <c r="CF44" s="5">
        <v>7</v>
      </c>
      <c r="CG44" s="8">
        <v>37772</v>
      </c>
      <c r="CH44" s="5">
        <v>1</v>
      </c>
      <c r="CI44" s="8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8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8">
        <v>37772</v>
      </c>
      <c r="DB44" s="5">
        <v>0.6</v>
      </c>
      <c r="DC44" s="8">
        <v>37772</v>
      </c>
      <c r="DD44" s="5">
        <v>2</v>
      </c>
      <c r="DE44" s="8">
        <v>37772</v>
      </c>
      <c r="DF44" s="5">
        <v>0.2</v>
      </c>
      <c r="DG44" s="8">
        <v>37772</v>
      </c>
      <c r="DH44" s="5">
        <v>5</v>
      </c>
      <c r="DI44" s="8">
        <v>37772</v>
      </c>
      <c r="DJ44" s="5">
        <v>3.1</v>
      </c>
      <c r="DK44" s="8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8">
        <v>39599</v>
      </c>
      <c r="DR44" s="5">
        <v>-3.9</v>
      </c>
      <c r="DS44" s="8">
        <v>37772</v>
      </c>
      <c r="DT44" s="5">
        <v>0.36</v>
      </c>
      <c r="DU44" s="8">
        <v>37772</v>
      </c>
      <c r="DV44" s="5">
        <v>7.9</v>
      </c>
      <c r="DW44" s="8">
        <v>37772</v>
      </c>
      <c r="DX44" s="5">
        <v>6.7</v>
      </c>
      <c r="DY44" s="6">
        <v>37772</v>
      </c>
      <c r="DZ44" s="5">
        <v>82.8</v>
      </c>
      <c r="EA44" s="8">
        <v>37772</v>
      </c>
      <c r="EB44" s="5">
        <v>98.164299999999997</v>
      </c>
    </row>
    <row r="45" spans="1:132" x14ac:dyDescent="0.2">
      <c r="A45" s="8">
        <v>37802</v>
      </c>
      <c r="B45" s="5">
        <v>49</v>
      </c>
      <c r="C45" s="8">
        <v>37802</v>
      </c>
      <c r="D45" s="5">
        <v>53.6</v>
      </c>
      <c r="E45" s="8">
        <v>37802</v>
      </c>
      <c r="F45" s="5">
        <v>56.5</v>
      </c>
      <c r="G45" s="8">
        <v>37802</v>
      </c>
      <c r="H45" s="5">
        <v>54.3</v>
      </c>
      <c r="I45" s="8"/>
      <c r="K45" s="8"/>
      <c r="M45" s="8"/>
      <c r="O45" s="8">
        <v>37802</v>
      </c>
      <c r="P45" s="5">
        <v>55</v>
      </c>
      <c r="Q45" s="8">
        <v>38352</v>
      </c>
      <c r="R45" s="5">
        <v>21.6</v>
      </c>
      <c r="S45" s="8">
        <v>38352</v>
      </c>
      <c r="T45" s="5">
        <v>13</v>
      </c>
      <c r="U45" s="8">
        <v>39416</v>
      </c>
      <c r="V45" s="5">
        <v>-12</v>
      </c>
      <c r="W45" s="8">
        <v>39507</v>
      </c>
      <c r="X45" s="5">
        <v>11.5</v>
      </c>
      <c r="Y45" s="8">
        <v>37802</v>
      </c>
      <c r="Z45" s="5">
        <v>3.7</v>
      </c>
      <c r="AA45" s="8">
        <v>37802</v>
      </c>
      <c r="AB45" s="5">
        <v>0</v>
      </c>
      <c r="AC45" s="8">
        <v>41790</v>
      </c>
      <c r="AD45" s="5">
        <v>7</v>
      </c>
      <c r="AE45" s="8">
        <v>37802</v>
      </c>
      <c r="AF45" s="5">
        <v>89.7</v>
      </c>
      <c r="AG45" s="8">
        <v>37802</v>
      </c>
      <c r="AH45" s="5">
        <v>83.5</v>
      </c>
      <c r="AI45" s="8">
        <v>37802</v>
      </c>
      <c r="AJ45" s="5">
        <v>102.2</v>
      </c>
      <c r="AK45" s="8">
        <v>37802</v>
      </c>
      <c r="AL45" s="5">
        <v>-4</v>
      </c>
      <c r="AM45" s="8">
        <v>37802</v>
      </c>
      <c r="AN45" s="5">
        <v>130356</v>
      </c>
      <c r="AO45" s="8">
        <v>41486</v>
      </c>
      <c r="AP45" s="5">
        <v>171</v>
      </c>
      <c r="AQ45" s="8">
        <v>37802</v>
      </c>
      <c r="AR45" s="5">
        <v>6.3</v>
      </c>
      <c r="AS45" s="8">
        <v>40056</v>
      </c>
      <c r="AT45" s="5">
        <v>33.799999999999997</v>
      </c>
      <c r="AU45" s="8">
        <v>37802</v>
      </c>
      <c r="AV45" s="5">
        <v>1.6</v>
      </c>
      <c r="AW45" s="8">
        <v>37802</v>
      </c>
      <c r="AX45" s="5">
        <v>0.5</v>
      </c>
      <c r="AY45" s="8">
        <v>37802</v>
      </c>
      <c r="AZ45" s="5">
        <v>0.13</v>
      </c>
      <c r="BA45" s="8">
        <v>37802</v>
      </c>
      <c r="BB45" s="5">
        <v>7742</v>
      </c>
      <c r="BC45" s="6">
        <v>37802</v>
      </c>
      <c r="BD45" s="5">
        <v>2.8</v>
      </c>
      <c r="BE45" s="8">
        <v>37802</v>
      </c>
      <c r="BF45" s="5">
        <v>16.71</v>
      </c>
      <c r="BG45" s="8">
        <v>37802</v>
      </c>
      <c r="BH45" s="5">
        <v>16.686</v>
      </c>
      <c r="BI45" s="8">
        <v>37802</v>
      </c>
      <c r="BJ45" s="5">
        <v>4.3</v>
      </c>
      <c r="BK45" s="8">
        <v>37802</v>
      </c>
      <c r="BL45" s="5">
        <v>1.1000000000000001</v>
      </c>
      <c r="BM45" s="8">
        <v>37802</v>
      </c>
      <c r="BN45" s="5">
        <v>3.67</v>
      </c>
      <c r="BO45" s="8">
        <v>37802</v>
      </c>
      <c r="BP45" s="5">
        <v>-0.3</v>
      </c>
      <c r="BQ45" s="8">
        <v>37802</v>
      </c>
      <c r="BR45" s="5">
        <v>1867</v>
      </c>
      <c r="BS45" s="8">
        <v>37802</v>
      </c>
      <c r="BT45" s="5">
        <v>1875</v>
      </c>
      <c r="BU45" s="6">
        <v>37802</v>
      </c>
      <c r="BV45" s="5">
        <v>0</v>
      </c>
      <c r="BW45" s="8">
        <v>37802</v>
      </c>
      <c r="BX45" s="5">
        <v>1193</v>
      </c>
      <c r="BY45" s="8">
        <v>37802</v>
      </c>
      <c r="BZ45" s="5">
        <v>1.9</v>
      </c>
      <c r="CA45" s="8">
        <v>37802</v>
      </c>
      <c r="CB45" s="5">
        <v>5.6</v>
      </c>
      <c r="CC45" s="8">
        <v>37802</v>
      </c>
      <c r="CD45" s="5">
        <v>-39.695999999999998</v>
      </c>
      <c r="CE45" s="8">
        <v>37802</v>
      </c>
      <c r="CF45" s="5">
        <v>0.6</v>
      </c>
      <c r="CG45" s="8">
        <v>37802</v>
      </c>
      <c r="CH45" s="5">
        <v>1.3</v>
      </c>
      <c r="CI45" s="8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8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8">
        <v>37802</v>
      </c>
      <c r="DB45" s="5">
        <v>0.4</v>
      </c>
      <c r="DC45" s="8">
        <v>37802</v>
      </c>
      <c r="DD45" s="5">
        <v>2</v>
      </c>
      <c r="DE45" s="8">
        <v>37802</v>
      </c>
      <c r="DF45" s="5">
        <v>0.6</v>
      </c>
      <c r="DG45" s="8">
        <v>37802</v>
      </c>
      <c r="DH45" s="5">
        <v>5.0999999999999996</v>
      </c>
      <c r="DI45" s="8">
        <v>37802</v>
      </c>
      <c r="DJ45" s="5">
        <v>3.3</v>
      </c>
      <c r="DK45" s="8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8">
        <v>39629</v>
      </c>
      <c r="DR45" s="5">
        <v>-6.9</v>
      </c>
      <c r="DS45" s="8">
        <v>37802</v>
      </c>
      <c r="DT45" s="5">
        <v>0.53</v>
      </c>
      <c r="DU45" s="8">
        <v>37802</v>
      </c>
      <c r="DV45" s="5">
        <v>8.1</v>
      </c>
      <c r="DW45" s="8">
        <v>37802</v>
      </c>
      <c r="DX45" s="5">
        <v>7.3</v>
      </c>
      <c r="DY45" s="6">
        <v>37802</v>
      </c>
      <c r="DZ45" s="5">
        <v>83.5</v>
      </c>
      <c r="EA45" s="8">
        <v>37802</v>
      </c>
      <c r="EB45" s="5">
        <v>98.451400000000007</v>
      </c>
    </row>
    <row r="46" spans="1:132" x14ac:dyDescent="0.2">
      <c r="A46" s="8">
        <v>37833</v>
      </c>
      <c r="B46" s="5">
        <v>51</v>
      </c>
      <c r="C46" s="8">
        <v>37833</v>
      </c>
      <c r="D46" s="5">
        <v>56.8</v>
      </c>
      <c r="E46" s="8">
        <v>37833</v>
      </c>
      <c r="F46" s="5">
        <v>53</v>
      </c>
      <c r="G46" s="8">
        <v>37833</v>
      </c>
      <c r="H46" s="5">
        <v>57.3</v>
      </c>
      <c r="I46" s="8"/>
      <c r="K46" s="8"/>
      <c r="M46" s="8"/>
      <c r="O46" s="8">
        <v>37833</v>
      </c>
      <c r="P46" s="5">
        <v>54.5</v>
      </c>
      <c r="Q46" s="8">
        <v>38383</v>
      </c>
      <c r="R46" s="5">
        <v>15.6</v>
      </c>
      <c r="S46" s="8">
        <v>38383</v>
      </c>
      <c r="T46" s="5">
        <v>12</v>
      </c>
      <c r="U46" s="8">
        <v>39447</v>
      </c>
      <c r="V46" s="5">
        <v>-22.3</v>
      </c>
      <c r="W46" s="8">
        <v>39538</v>
      </c>
      <c r="X46" s="5">
        <v>19.399999999999999</v>
      </c>
      <c r="Y46" s="8">
        <v>37833</v>
      </c>
      <c r="Z46" s="5">
        <v>7.7</v>
      </c>
      <c r="AA46" s="8">
        <v>37833</v>
      </c>
      <c r="AB46" s="5">
        <v>-11</v>
      </c>
      <c r="AC46" s="8">
        <v>41820</v>
      </c>
      <c r="AD46" s="5">
        <v>8</v>
      </c>
      <c r="AE46" s="8">
        <v>37833</v>
      </c>
      <c r="AF46" s="5">
        <v>90.9</v>
      </c>
      <c r="AG46" s="8">
        <v>37833</v>
      </c>
      <c r="AH46" s="5">
        <v>77</v>
      </c>
      <c r="AI46" s="8">
        <v>37833</v>
      </c>
      <c r="AJ46" s="5">
        <v>100.9</v>
      </c>
      <c r="AK46" s="8">
        <v>37833</v>
      </c>
      <c r="AL46" s="5">
        <v>-8</v>
      </c>
      <c r="AM46" s="8">
        <v>37833</v>
      </c>
      <c r="AN46" s="5">
        <v>129913</v>
      </c>
      <c r="AO46" s="8">
        <v>41517</v>
      </c>
      <c r="AP46" s="5">
        <v>274</v>
      </c>
      <c r="AQ46" s="8">
        <v>37833</v>
      </c>
      <c r="AR46" s="5">
        <v>6.2</v>
      </c>
      <c r="AS46" s="8">
        <v>40086</v>
      </c>
      <c r="AT46" s="5">
        <v>33.9</v>
      </c>
      <c r="AU46" s="8">
        <v>37833</v>
      </c>
      <c r="AV46" s="5">
        <v>1.2</v>
      </c>
      <c r="AW46" s="8">
        <v>37833</v>
      </c>
      <c r="AX46" s="5">
        <v>0.3</v>
      </c>
      <c r="AY46" s="8">
        <v>37833</v>
      </c>
      <c r="AZ46" s="5">
        <v>0.52</v>
      </c>
      <c r="BA46" s="8">
        <v>37833</v>
      </c>
      <c r="BB46" s="5">
        <v>7405</v>
      </c>
      <c r="BC46" s="6">
        <v>37833</v>
      </c>
      <c r="BD46" s="5">
        <v>3.7</v>
      </c>
      <c r="BE46" s="8">
        <v>37833</v>
      </c>
      <c r="BF46" s="5">
        <v>16.809999999999999</v>
      </c>
      <c r="BG46" s="8">
        <v>37833</v>
      </c>
      <c r="BH46" s="5">
        <v>16.777000000000001</v>
      </c>
      <c r="BI46" s="8">
        <v>37833</v>
      </c>
      <c r="BJ46" s="5">
        <v>4.3</v>
      </c>
      <c r="BK46" s="8">
        <v>37833</v>
      </c>
      <c r="BL46" s="5">
        <v>1</v>
      </c>
      <c r="BM46" s="8">
        <v>37833</v>
      </c>
      <c r="BN46" s="5">
        <v>4.13</v>
      </c>
      <c r="BO46" s="8">
        <v>37833</v>
      </c>
      <c r="BP46" s="5">
        <v>0.1</v>
      </c>
      <c r="BQ46" s="8">
        <v>37833</v>
      </c>
      <c r="BR46" s="5">
        <v>1897</v>
      </c>
      <c r="BS46" s="8">
        <v>37833</v>
      </c>
      <c r="BT46" s="5">
        <v>1885</v>
      </c>
      <c r="BU46" s="6">
        <v>37833</v>
      </c>
      <c r="BV46" s="5">
        <v>5.56</v>
      </c>
      <c r="BW46" s="8">
        <v>37833</v>
      </c>
      <c r="BX46" s="5">
        <v>1168</v>
      </c>
      <c r="BY46" s="8">
        <v>37833</v>
      </c>
      <c r="BZ46" s="5">
        <v>2.7</v>
      </c>
      <c r="CA46" s="8">
        <v>37833</v>
      </c>
      <c r="CB46" s="5">
        <v>8.1999999999999993</v>
      </c>
      <c r="CC46" s="8">
        <v>37833</v>
      </c>
      <c r="CD46" s="5">
        <v>-41.320999999999998</v>
      </c>
      <c r="CE46" s="8">
        <v>37833</v>
      </c>
      <c r="CF46" s="5">
        <v>2.8</v>
      </c>
      <c r="CG46" s="8">
        <v>37833</v>
      </c>
      <c r="CH46" s="5">
        <v>0.3</v>
      </c>
      <c r="CI46" s="8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8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8">
        <v>37833</v>
      </c>
      <c r="DB46" s="5">
        <v>0.4</v>
      </c>
      <c r="DC46" s="8">
        <v>37833</v>
      </c>
      <c r="DD46" s="5">
        <v>3.5</v>
      </c>
      <c r="DE46" s="8">
        <v>37833</v>
      </c>
      <c r="DF46" s="5">
        <v>0.7</v>
      </c>
      <c r="DG46" s="8">
        <v>37833</v>
      </c>
      <c r="DH46" s="5">
        <v>5</v>
      </c>
      <c r="DI46" s="8">
        <v>37833</v>
      </c>
      <c r="DJ46" s="5">
        <v>3.1</v>
      </c>
      <c r="DK46" s="8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8">
        <v>39660</v>
      </c>
      <c r="DR46" s="5">
        <v>-5.8</v>
      </c>
      <c r="DS46" s="8">
        <v>37833</v>
      </c>
      <c r="DT46" s="5">
        <v>0.83</v>
      </c>
      <c r="DU46" s="8">
        <v>37833</v>
      </c>
      <c r="DV46" s="5">
        <v>8.1</v>
      </c>
      <c r="DW46" s="8">
        <v>37833</v>
      </c>
      <c r="DX46" s="5">
        <v>7.4</v>
      </c>
      <c r="DY46" s="6">
        <v>37833</v>
      </c>
      <c r="DZ46" s="5">
        <v>83.8</v>
      </c>
      <c r="EA46" s="8">
        <v>37833</v>
      </c>
      <c r="EB46" s="5">
        <v>98.789299999999997</v>
      </c>
    </row>
    <row r="47" spans="1:132" x14ac:dyDescent="0.2">
      <c r="A47" s="8">
        <v>37864</v>
      </c>
      <c r="B47" s="5">
        <v>53.2</v>
      </c>
      <c r="C47" s="8">
        <v>37864</v>
      </c>
      <c r="D47" s="5">
        <v>61.1</v>
      </c>
      <c r="E47" s="8">
        <v>37864</v>
      </c>
      <c r="F47" s="5">
        <v>53</v>
      </c>
      <c r="G47" s="8">
        <v>37864</v>
      </c>
      <c r="H47" s="5">
        <v>59.1</v>
      </c>
      <c r="I47" s="8"/>
      <c r="K47" s="8"/>
      <c r="M47" s="8"/>
      <c r="O47" s="8">
        <v>37864</v>
      </c>
      <c r="P47" s="5">
        <v>60.2</v>
      </c>
      <c r="Q47" s="8">
        <v>38411</v>
      </c>
      <c r="R47" s="5">
        <v>17.100000000000001</v>
      </c>
      <c r="S47" s="8">
        <v>38411</v>
      </c>
      <c r="T47" s="5">
        <v>19</v>
      </c>
      <c r="U47" s="8">
        <v>39478</v>
      </c>
      <c r="V47" s="5">
        <v>-25.3</v>
      </c>
      <c r="W47" s="8">
        <v>39568</v>
      </c>
      <c r="X47" s="5">
        <v>11.7</v>
      </c>
      <c r="Y47" s="8">
        <v>37864</v>
      </c>
      <c r="Z47" s="5">
        <v>20.3</v>
      </c>
      <c r="AA47" s="8">
        <v>37864</v>
      </c>
      <c r="AB47" s="5">
        <v>-9</v>
      </c>
      <c r="AC47" s="8">
        <v>41851</v>
      </c>
      <c r="AD47" s="5">
        <v>13</v>
      </c>
      <c r="AE47" s="8">
        <v>37864</v>
      </c>
      <c r="AF47" s="5">
        <v>89.3</v>
      </c>
      <c r="AG47" s="8">
        <v>37864</v>
      </c>
      <c r="AH47" s="5">
        <v>81.7</v>
      </c>
      <c r="AI47" s="8">
        <v>37864</v>
      </c>
      <c r="AJ47" s="5">
        <v>104.5</v>
      </c>
      <c r="AK47" s="8">
        <v>37864</v>
      </c>
      <c r="AL47" s="5">
        <v>-31</v>
      </c>
      <c r="AM47" s="8">
        <v>37864</v>
      </c>
      <c r="AN47" s="5">
        <v>130055</v>
      </c>
      <c r="AO47" s="8">
        <v>41547</v>
      </c>
      <c r="AP47" s="5">
        <v>-14</v>
      </c>
      <c r="AQ47" s="8">
        <v>37864</v>
      </c>
      <c r="AR47" s="5">
        <v>6.1</v>
      </c>
      <c r="AS47" s="8">
        <v>40117</v>
      </c>
      <c r="AT47" s="5">
        <v>33.799999999999997</v>
      </c>
      <c r="AU47" s="8">
        <v>37864</v>
      </c>
      <c r="AV47" s="5">
        <v>1.2</v>
      </c>
      <c r="AW47" s="8">
        <v>37864</v>
      </c>
      <c r="AX47" s="5">
        <v>-0.5</v>
      </c>
      <c r="AY47" s="8">
        <v>37864</v>
      </c>
      <c r="AZ47" s="5">
        <v>-0.21</v>
      </c>
      <c r="BA47" s="8">
        <v>37864</v>
      </c>
      <c r="BB47" s="5">
        <v>7344</v>
      </c>
      <c r="BC47" s="6">
        <v>37864</v>
      </c>
      <c r="BD47" s="5">
        <v>2.9</v>
      </c>
      <c r="BE47" s="8">
        <v>37864</v>
      </c>
      <c r="BF47" s="5">
        <v>17.95</v>
      </c>
      <c r="BG47" s="8">
        <v>37864</v>
      </c>
      <c r="BH47" s="5">
        <v>17.931000000000001</v>
      </c>
      <c r="BI47" s="8">
        <v>37864</v>
      </c>
      <c r="BJ47" s="5">
        <v>5.2</v>
      </c>
      <c r="BK47" s="8">
        <v>37864</v>
      </c>
      <c r="BL47" s="5">
        <v>1.7</v>
      </c>
      <c r="BM47" s="8">
        <v>37864</v>
      </c>
      <c r="BN47" s="5">
        <v>3.16</v>
      </c>
      <c r="BO47" s="8">
        <v>37864</v>
      </c>
      <c r="BP47" s="5">
        <v>-0.2</v>
      </c>
      <c r="BQ47" s="8">
        <v>37864</v>
      </c>
      <c r="BR47" s="5">
        <v>1833</v>
      </c>
      <c r="BS47" s="8">
        <v>37864</v>
      </c>
      <c r="BT47" s="5">
        <v>1966</v>
      </c>
      <c r="BU47" s="6">
        <v>37864</v>
      </c>
      <c r="BV47" s="5">
        <v>3.99</v>
      </c>
      <c r="BW47" s="8">
        <v>37864</v>
      </c>
      <c r="BX47" s="5">
        <v>1206</v>
      </c>
      <c r="BY47" s="8">
        <v>37864</v>
      </c>
      <c r="BZ47" s="5">
        <v>1.5</v>
      </c>
      <c r="CA47" s="8">
        <v>37864</v>
      </c>
      <c r="CB47" s="5">
        <v>3.9</v>
      </c>
      <c r="CC47" s="8">
        <v>37864</v>
      </c>
      <c r="CD47" s="5">
        <v>-39.892000000000003</v>
      </c>
      <c r="CE47" s="8">
        <v>37864</v>
      </c>
      <c r="CF47" s="5">
        <v>2.4</v>
      </c>
      <c r="CG47" s="8">
        <v>37864</v>
      </c>
      <c r="CH47" s="5">
        <v>0.2</v>
      </c>
      <c r="CI47" s="8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8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8">
        <v>37864</v>
      </c>
      <c r="DB47" s="5">
        <v>0.5</v>
      </c>
      <c r="DC47" s="8">
        <v>37864</v>
      </c>
      <c r="DD47" s="5">
        <v>4.2</v>
      </c>
      <c r="DE47" s="8">
        <v>37864</v>
      </c>
      <c r="DF47" s="5">
        <v>1.2</v>
      </c>
      <c r="DG47" s="8">
        <v>37864</v>
      </c>
      <c r="DH47" s="5">
        <v>5.9</v>
      </c>
      <c r="DI47" s="8">
        <v>37864</v>
      </c>
      <c r="DJ47" s="5">
        <v>3.8</v>
      </c>
      <c r="DK47" s="8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8">
        <v>39691</v>
      </c>
      <c r="DR47" s="5">
        <v>-14.9</v>
      </c>
      <c r="DS47" s="8">
        <v>37864</v>
      </c>
      <c r="DT47" s="5">
        <v>1.44</v>
      </c>
      <c r="DU47" s="8">
        <v>37864</v>
      </c>
      <c r="DV47" s="5">
        <v>8.3000000000000007</v>
      </c>
      <c r="DW47" s="8">
        <v>37864</v>
      </c>
      <c r="DX47" s="5">
        <v>9.1999999999999993</v>
      </c>
      <c r="DY47" s="6">
        <v>37864</v>
      </c>
      <c r="DZ47" s="5">
        <v>84.4</v>
      </c>
      <c r="EA47" s="8">
        <v>37864</v>
      </c>
      <c r="EB47" s="5">
        <v>99.167000000000002</v>
      </c>
    </row>
    <row r="48" spans="1:132" x14ac:dyDescent="0.2">
      <c r="A48" s="8">
        <v>37894</v>
      </c>
      <c r="B48" s="5">
        <v>52.4</v>
      </c>
      <c r="C48" s="8">
        <v>37894</v>
      </c>
      <c r="D48" s="5">
        <v>60.8</v>
      </c>
      <c r="E48" s="8">
        <v>37894</v>
      </c>
      <c r="F48" s="5">
        <v>56</v>
      </c>
      <c r="G48" s="8">
        <v>37894</v>
      </c>
      <c r="H48" s="5">
        <v>57.6</v>
      </c>
      <c r="I48" s="8"/>
      <c r="K48" s="8"/>
      <c r="M48" s="8"/>
      <c r="O48" s="8">
        <v>37894</v>
      </c>
      <c r="P48" s="5">
        <v>53.7</v>
      </c>
      <c r="Q48" s="8">
        <v>38442</v>
      </c>
      <c r="R48" s="5">
        <v>24.3</v>
      </c>
      <c r="S48" s="8">
        <v>38442</v>
      </c>
      <c r="T48" s="5">
        <v>19</v>
      </c>
      <c r="U48" s="8">
        <v>39507</v>
      </c>
      <c r="V48" s="5">
        <v>-24.7</v>
      </c>
      <c r="W48" s="8">
        <v>39599</v>
      </c>
      <c r="X48" s="5">
        <v>18.2</v>
      </c>
      <c r="Y48" s="8">
        <v>37894</v>
      </c>
      <c r="Z48" s="5">
        <v>21</v>
      </c>
      <c r="AA48" s="8">
        <v>37894</v>
      </c>
      <c r="AB48" s="5">
        <v>-9</v>
      </c>
      <c r="AC48" s="8">
        <v>41882</v>
      </c>
      <c r="AD48" s="5">
        <v>8</v>
      </c>
      <c r="AE48" s="8">
        <v>37894</v>
      </c>
      <c r="AF48" s="5">
        <v>87.7</v>
      </c>
      <c r="AG48" s="8">
        <v>37894</v>
      </c>
      <c r="AH48" s="5">
        <v>77</v>
      </c>
      <c r="AI48" s="8">
        <v>37894</v>
      </c>
      <c r="AJ48" s="5">
        <v>101.9</v>
      </c>
      <c r="AK48" s="8">
        <v>37894</v>
      </c>
      <c r="AL48" s="5">
        <v>99</v>
      </c>
      <c r="AM48" s="8">
        <v>37894</v>
      </c>
      <c r="AN48" s="5">
        <v>129754</v>
      </c>
      <c r="AO48" s="8">
        <v>41578</v>
      </c>
      <c r="AP48" s="5">
        <v>128</v>
      </c>
      <c r="AQ48" s="8">
        <v>37894</v>
      </c>
      <c r="AR48" s="5">
        <v>6.1</v>
      </c>
      <c r="AS48" s="8">
        <v>40147</v>
      </c>
      <c r="AT48" s="5">
        <v>33.9</v>
      </c>
      <c r="AU48" s="8">
        <v>37894</v>
      </c>
      <c r="AV48" s="5">
        <v>1.1000000000000001</v>
      </c>
      <c r="AW48" s="8">
        <v>37894</v>
      </c>
      <c r="AX48" s="5">
        <v>0.8</v>
      </c>
      <c r="AY48" s="8">
        <v>37894</v>
      </c>
      <c r="AZ48" s="5">
        <v>0.65</v>
      </c>
      <c r="BA48" s="8">
        <v>37894</v>
      </c>
      <c r="BB48" s="5">
        <v>7281</v>
      </c>
      <c r="BC48" s="6">
        <v>37894</v>
      </c>
      <c r="BD48" s="5">
        <v>4.0999999999999996</v>
      </c>
      <c r="BE48" s="8">
        <v>37894</v>
      </c>
      <c r="BF48" s="5">
        <v>16.97</v>
      </c>
      <c r="BG48" s="8">
        <v>37894</v>
      </c>
      <c r="BH48" s="5">
        <v>16.945</v>
      </c>
      <c r="BI48" s="8">
        <v>37894</v>
      </c>
      <c r="BJ48" s="5">
        <v>6.1</v>
      </c>
      <c r="BK48" s="8">
        <v>37894</v>
      </c>
      <c r="BL48" s="5">
        <v>-0.6</v>
      </c>
      <c r="BM48" s="8">
        <v>37894</v>
      </c>
      <c r="BN48" s="5">
        <v>3.87</v>
      </c>
      <c r="BO48" s="8">
        <v>37894</v>
      </c>
      <c r="BP48" s="5">
        <v>0.3</v>
      </c>
      <c r="BQ48" s="8">
        <v>37894</v>
      </c>
      <c r="BR48" s="5">
        <v>1939</v>
      </c>
      <c r="BS48" s="8">
        <v>37894</v>
      </c>
      <c r="BT48" s="5">
        <v>1961</v>
      </c>
      <c r="BU48" s="6">
        <v>37894</v>
      </c>
      <c r="BV48" s="5">
        <v>0.92</v>
      </c>
      <c r="BW48" s="8">
        <v>37894</v>
      </c>
      <c r="BX48" s="5">
        <v>1131</v>
      </c>
      <c r="BY48" s="8">
        <v>37894</v>
      </c>
      <c r="BZ48" s="5">
        <v>4.2</v>
      </c>
      <c r="CA48" s="8">
        <v>37894</v>
      </c>
      <c r="CB48" s="5">
        <v>7.7</v>
      </c>
      <c r="CC48" s="8">
        <v>37894</v>
      </c>
      <c r="CD48" s="5">
        <v>-41.841999999999999</v>
      </c>
      <c r="CE48" s="8">
        <v>37894</v>
      </c>
      <c r="CF48" s="5">
        <v>6.9</v>
      </c>
      <c r="CG48" s="8">
        <v>37894</v>
      </c>
      <c r="CH48" s="5">
        <v>1.7</v>
      </c>
      <c r="CI48" s="8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8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8">
        <v>37894</v>
      </c>
      <c r="DB48" s="5">
        <v>0.5</v>
      </c>
      <c r="DC48" s="8">
        <v>37894</v>
      </c>
      <c r="DD48" s="5">
        <v>2.9</v>
      </c>
      <c r="DE48" s="8">
        <v>37894</v>
      </c>
      <c r="DF48" s="5">
        <v>0</v>
      </c>
      <c r="DG48" s="8">
        <v>37894</v>
      </c>
      <c r="DH48" s="5">
        <v>6.3</v>
      </c>
      <c r="DI48" s="8">
        <v>37894</v>
      </c>
      <c r="DJ48" s="5">
        <v>4</v>
      </c>
      <c r="DK48" s="8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8">
        <v>39721</v>
      </c>
      <c r="DR48" s="5">
        <v>-17.100000000000001</v>
      </c>
      <c r="DS48" s="8">
        <v>37894</v>
      </c>
      <c r="DT48" s="5">
        <v>2.66</v>
      </c>
      <c r="DU48" s="8">
        <v>37894</v>
      </c>
      <c r="DV48" s="5">
        <v>7.4</v>
      </c>
      <c r="DW48" s="8">
        <v>37894</v>
      </c>
      <c r="DX48" s="5">
        <v>8.5</v>
      </c>
      <c r="DY48" s="6">
        <v>37894</v>
      </c>
      <c r="DZ48" s="5">
        <v>85.3</v>
      </c>
      <c r="EA48" s="8">
        <v>37894</v>
      </c>
      <c r="EB48" s="5">
        <v>99.572299999999998</v>
      </c>
    </row>
    <row r="49" spans="1:132" x14ac:dyDescent="0.2">
      <c r="A49" s="8">
        <v>37925</v>
      </c>
      <c r="B49" s="5">
        <v>55.2</v>
      </c>
      <c r="C49" s="8">
        <v>37925</v>
      </c>
      <c r="D49" s="5">
        <v>64.400000000000006</v>
      </c>
      <c r="E49" s="8">
        <v>37925</v>
      </c>
      <c r="F49" s="5">
        <v>58.5</v>
      </c>
      <c r="G49" s="8">
        <v>37925</v>
      </c>
      <c r="H49" s="5">
        <v>58.7</v>
      </c>
      <c r="I49" s="8"/>
      <c r="K49" s="8"/>
      <c r="M49" s="8"/>
      <c r="O49" s="8">
        <v>37925</v>
      </c>
      <c r="P49" s="5">
        <v>54.6</v>
      </c>
      <c r="Q49" s="8">
        <v>38472</v>
      </c>
      <c r="R49" s="5">
        <v>8.3000000000000007</v>
      </c>
      <c r="S49" s="8">
        <v>38472</v>
      </c>
      <c r="T49" s="5">
        <v>13</v>
      </c>
      <c r="U49" s="8">
        <v>39538</v>
      </c>
      <c r="V49" s="5">
        <v>-28.2</v>
      </c>
      <c r="W49" s="8">
        <v>39629</v>
      </c>
      <c r="X49" s="5">
        <v>19.3</v>
      </c>
      <c r="Y49" s="8">
        <v>37925</v>
      </c>
      <c r="Z49" s="5">
        <v>28.1</v>
      </c>
      <c r="AA49" s="8">
        <v>37925</v>
      </c>
      <c r="AB49" s="5">
        <v>2</v>
      </c>
      <c r="AC49" s="8">
        <v>41912</v>
      </c>
      <c r="AD49" s="5">
        <v>8</v>
      </c>
      <c r="AE49" s="8">
        <v>37925</v>
      </c>
      <c r="AF49" s="5">
        <v>89.6</v>
      </c>
      <c r="AG49" s="8">
        <v>37925</v>
      </c>
      <c r="AH49" s="5">
        <v>81.7</v>
      </c>
      <c r="AI49" s="8">
        <v>37925</v>
      </c>
      <c r="AJ49" s="5">
        <v>104</v>
      </c>
      <c r="AK49" s="8">
        <v>37925</v>
      </c>
      <c r="AL49" s="5">
        <v>187</v>
      </c>
      <c r="AM49" s="8">
        <v>37925</v>
      </c>
      <c r="AN49" s="5">
        <v>130170</v>
      </c>
      <c r="AO49" s="8">
        <v>41608</v>
      </c>
      <c r="AP49" s="5">
        <v>307</v>
      </c>
      <c r="AQ49" s="8">
        <v>37925</v>
      </c>
      <c r="AR49" s="5">
        <v>6</v>
      </c>
      <c r="AS49" s="8">
        <v>40178</v>
      </c>
      <c r="AT49" s="5">
        <v>33.9</v>
      </c>
      <c r="AU49" s="8">
        <v>37925</v>
      </c>
      <c r="AV49" s="5">
        <v>1.6</v>
      </c>
      <c r="AW49" s="8">
        <v>37925</v>
      </c>
      <c r="AX49" s="5">
        <v>0.1</v>
      </c>
      <c r="AY49" s="8">
        <v>37925</v>
      </c>
      <c r="AZ49" s="5">
        <v>0.13</v>
      </c>
      <c r="BA49" s="8">
        <v>37925</v>
      </c>
      <c r="BB49" s="5">
        <v>7723</v>
      </c>
      <c r="BC49" s="6">
        <v>37925</v>
      </c>
      <c r="BD49" s="5">
        <v>4.5999999999999996</v>
      </c>
      <c r="BE49" s="8">
        <v>37925</v>
      </c>
      <c r="BF49" s="5">
        <v>16.18</v>
      </c>
      <c r="BG49" s="8">
        <v>37925</v>
      </c>
      <c r="BH49" s="5">
        <v>16.143000000000001</v>
      </c>
      <c r="BI49" s="8">
        <v>37925</v>
      </c>
      <c r="BJ49" s="5">
        <v>5.3</v>
      </c>
      <c r="BK49" s="8">
        <v>37925</v>
      </c>
      <c r="BL49" s="5">
        <v>-0.4</v>
      </c>
      <c r="BM49" s="8">
        <v>37925</v>
      </c>
      <c r="BN49" s="5">
        <v>6.2</v>
      </c>
      <c r="BO49" s="8">
        <v>37925</v>
      </c>
      <c r="BP49" s="5">
        <v>1</v>
      </c>
      <c r="BQ49" s="8">
        <v>37925</v>
      </c>
      <c r="BR49" s="5">
        <v>1967</v>
      </c>
      <c r="BS49" s="8">
        <v>37925</v>
      </c>
      <c r="BT49" s="5">
        <v>2012</v>
      </c>
      <c r="BU49" s="6">
        <v>37925</v>
      </c>
      <c r="BV49" s="5">
        <v>-2.89</v>
      </c>
      <c r="BW49" s="8">
        <v>37925</v>
      </c>
      <c r="BX49" s="5">
        <v>1144</v>
      </c>
      <c r="BY49" s="8">
        <v>37925</v>
      </c>
      <c r="BZ49" s="5">
        <v>7.4</v>
      </c>
      <c r="CA49" s="8">
        <v>37925</v>
      </c>
      <c r="CB49" s="5">
        <v>10.5</v>
      </c>
      <c r="CC49" s="8">
        <v>37925</v>
      </c>
      <c r="CD49" s="5">
        <v>-41.387999999999998</v>
      </c>
      <c r="CE49" s="8">
        <v>37925</v>
      </c>
      <c r="CF49" s="5">
        <v>16.8</v>
      </c>
      <c r="CG49" s="8">
        <v>37925</v>
      </c>
      <c r="CH49" s="5">
        <v>1.8</v>
      </c>
      <c r="CI49" s="8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8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8">
        <v>37925</v>
      </c>
      <c r="DB49" s="5">
        <v>0.4</v>
      </c>
      <c r="DC49" s="8">
        <v>37925</v>
      </c>
      <c r="DD49" s="5">
        <v>3</v>
      </c>
      <c r="DE49" s="8">
        <v>37925</v>
      </c>
      <c r="DF49" s="5">
        <v>0.2</v>
      </c>
      <c r="DG49" s="8">
        <v>37925</v>
      </c>
      <c r="DH49" s="5">
        <v>5.8</v>
      </c>
      <c r="DI49" s="8">
        <v>37925</v>
      </c>
      <c r="DJ49" s="5">
        <v>3.8</v>
      </c>
      <c r="DK49" s="8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8">
        <v>39752</v>
      </c>
      <c r="DR49" s="5">
        <v>-14.2</v>
      </c>
      <c r="DS49" s="8">
        <v>37925</v>
      </c>
      <c r="DT49" s="5">
        <v>2.23</v>
      </c>
      <c r="DU49" s="8">
        <v>37925</v>
      </c>
      <c r="DV49" s="5">
        <v>6.4</v>
      </c>
      <c r="DW49" s="8">
        <v>37925</v>
      </c>
      <c r="DX49" s="5">
        <v>7.8</v>
      </c>
      <c r="DY49" s="6">
        <v>37925</v>
      </c>
      <c r="DZ49" s="5">
        <v>86.2</v>
      </c>
      <c r="EA49" s="8">
        <v>37925</v>
      </c>
      <c r="EB49" s="5">
        <v>99.983400000000003</v>
      </c>
    </row>
    <row r="50" spans="1:132" x14ac:dyDescent="0.2">
      <c r="A50" s="8">
        <v>37955</v>
      </c>
      <c r="B50" s="5">
        <v>58.4</v>
      </c>
      <c r="C50" s="8">
        <v>37955</v>
      </c>
      <c r="D50" s="5">
        <v>69.099999999999994</v>
      </c>
      <c r="E50" s="8">
        <v>37955</v>
      </c>
      <c r="F50" s="5">
        <v>64</v>
      </c>
      <c r="G50" s="8">
        <v>37955</v>
      </c>
      <c r="H50" s="5">
        <v>57.5</v>
      </c>
      <c r="I50" s="8"/>
      <c r="K50" s="8"/>
      <c r="M50" s="8"/>
      <c r="O50" s="8">
        <v>37955</v>
      </c>
      <c r="P50" s="5">
        <v>61.9</v>
      </c>
      <c r="Q50" s="8">
        <v>38503</v>
      </c>
      <c r="R50" s="5">
        <v>-4.9000000000000004</v>
      </c>
      <c r="S50" s="8">
        <v>38503</v>
      </c>
      <c r="T50" s="5">
        <v>6</v>
      </c>
      <c r="U50" s="8">
        <v>39568</v>
      </c>
      <c r="V50" s="5">
        <v>-29.2</v>
      </c>
      <c r="W50" s="8">
        <v>39660</v>
      </c>
      <c r="X50" s="5">
        <v>15.8</v>
      </c>
      <c r="Y50" s="8">
        <v>37955</v>
      </c>
      <c r="Z50" s="5">
        <v>26.9</v>
      </c>
      <c r="AA50" s="8">
        <v>37955</v>
      </c>
      <c r="AB50" s="5">
        <v>2</v>
      </c>
      <c r="AC50" s="8">
        <v>41943</v>
      </c>
      <c r="AD50" s="5">
        <v>11</v>
      </c>
      <c r="AE50" s="8">
        <v>37955</v>
      </c>
      <c r="AF50" s="5">
        <v>93.7</v>
      </c>
      <c r="AG50" s="8">
        <v>37955</v>
      </c>
      <c r="AH50" s="5">
        <v>92.5</v>
      </c>
      <c r="AI50" s="8">
        <v>37955</v>
      </c>
      <c r="AJ50" s="5">
        <v>105</v>
      </c>
      <c r="AK50" s="8">
        <v>37955</v>
      </c>
      <c r="AL50" s="5">
        <v>43</v>
      </c>
      <c r="AM50" s="8">
        <v>37955</v>
      </c>
      <c r="AN50" s="5">
        <v>130437</v>
      </c>
      <c r="AO50" s="8">
        <v>41639</v>
      </c>
      <c r="AP50" s="5">
        <v>246</v>
      </c>
      <c r="AQ50" s="8">
        <v>37955</v>
      </c>
      <c r="AR50" s="5">
        <v>5.8</v>
      </c>
      <c r="AS50" s="8">
        <v>40209</v>
      </c>
      <c r="AT50" s="5">
        <v>34</v>
      </c>
      <c r="AU50" s="8">
        <v>37955</v>
      </c>
      <c r="AV50" s="5">
        <v>0</v>
      </c>
      <c r="AW50" s="8">
        <v>37955</v>
      </c>
      <c r="AX50" s="5">
        <v>0.9</v>
      </c>
      <c r="AY50" s="8">
        <v>37955</v>
      </c>
      <c r="AZ50" s="5">
        <v>0.68</v>
      </c>
      <c r="BA50" s="8">
        <v>37955</v>
      </c>
      <c r="BB50" s="5">
        <v>7572</v>
      </c>
      <c r="BC50" s="6">
        <v>37955</v>
      </c>
      <c r="BD50" s="5">
        <v>4.4000000000000004</v>
      </c>
      <c r="BE50" s="8">
        <v>37955</v>
      </c>
      <c r="BF50" s="5">
        <v>17.23</v>
      </c>
      <c r="BG50" s="8">
        <v>37955</v>
      </c>
      <c r="BH50" s="5">
        <v>17.196999999999999</v>
      </c>
      <c r="BI50" s="8">
        <v>37955</v>
      </c>
      <c r="BJ50" s="5">
        <v>5.8</v>
      </c>
      <c r="BK50" s="8">
        <v>37955</v>
      </c>
      <c r="BL50" s="5">
        <v>1.2</v>
      </c>
      <c r="BM50" s="8">
        <v>37955</v>
      </c>
      <c r="BN50" s="5">
        <v>5.19</v>
      </c>
      <c r="BO50" s="8">
        <v>37955</v>
      </c>
      <c r="BP50" s="5">
        <v>0.3</v>
      </c>
      <c r="BQ50" s="8">
        <v>37955</v>
      </c>
      <c r="BR50" s="5">
        <v>2083</v>
      </c>
      <c r="BS50" s="8">
        <v>37955</v>
      </c>
      <c r="BT50" s="5">
        <v>1918</v>
      </c>
      <c r="BU50" s="6">
        <v>37955</v>
      </c>
      <c r="BV50" s="5">
        <v>-2.5</v>
      </c>
      <c r="BW50" s="8">
        <v>37955</v>
      </c>
      <c r="BX50" s="5">
        <v>1093</v>
      </c>
      <c r="BY50" s="8">
        <v>37955</v>
      </c>
      <c r="BZ50" s="5">
        <v>8.8000000000000007</v>
      </c>
      <c r="CA50" s="8">
        <v>37955</v>
      </c>
      <c r="CB50" s="5">
        <v>6.3</v>
      </c>
      <c r="CC50" s="8">
        <v>37955</v>
      </c>
      <c r="CD50" s="5">
        <v>-39.898000000000003</v>
      </c>
      <c r="CE50" s="8">
        <v>37955</v>
      </c>
      <c r="CF50" s="5">
        <v>21.3</v>
      </c>
      <c r="CG50" s="8">
        <v>37955</v>
      </c>
      <c r="CH50" s="5">
        <v>-0.8</v>
      </c>
      <c r="CI50" s="8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8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8">
        <v>37955</v>
      </c>
      <c r="DB50" s="5">
        <v>0.7</v>
      </c>
      <c r="DC50" s="8">
        <v>37955</v>
      </c>
      <c r="DD50" s="5">
        <v>3.3</v>
      </c>
      <c r="DE50" s="8">
        <v>37955</v>
      </c>
      <c r="DF50" s="5">
        <v>0.7</v>
      </c>
      <c r="DG50" s="8">
        <v>37955</v>
      </c>
      <c r="DH50" s="5">
        <v>6.1</v>
      </c>
      <c r="DI50" s="8">
        <v>37955</v>
      </c>
      <c r="DJ50" s="5">
        <v>4.0999999999999996</v>
      </c>
      <c r="DK50" s="8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8">
        <v>39782</v>
      </c>
      <c r="DR50" s="5">
        <v>-25.7</v>
      </c>
      <c r="DS50" s="8">
        <v>37955</v>
      </c>
      <c r="DT50" s="5">
        <v>1.06</v>
      </c>
      <c r="DU50" s="8">
        <v>37955</v>
      </c>
      <c r="DV50" s="5">
        <v>5.5</v>
      </c>
      <c r="DW50" s="8">
        <v>37955</v>
      </c>
      <c r="DX50" s="5">
        <v>7.4</v>
      </c>
      <c r="DY50" s="6">
        <v>37955</v>
      </c>
      <c r="DZ50" s="5">
        <v>87.2</v>
      </c>
      <c r="EA50" s="8">
        <v>37955</v>
      </c>
      <c r="EB50" s="5">
        <v>100.3669</v>
      </c>
    </row>
    <row r="51" spans="1:132" x14ac:dyDescent="0.2">
      <c r="A51" s="8">
        <v>37986</v>
      </c>
      <c r="B51" s="5">
        <v>60.1</v>
      </c>
      <c r="C51" s="8">
        <v>37986</v>
      </c>
      <c r="D51" s="5">
        <v>71.3</v>
      </c>
      <c r="E51" s="8">
        <v>37986</v>
      </c>
      <c r="F51" s="5">
        <v>66</v>
      </c>
      <c r="G51" s="8">
        <v>37986</v>
      </c>
      <c r="H51" s="5">
        <v>56.8</v>
      </c>
      <c r="I51" s="8"/>
      <c r="K51" s="8"/>
      <c r="M51" s="8"/>
      <c r="O51" s="8">
        <v>37986</v>
      </c>
      <c r="P51" s="5">
        <v>61.4</v>
      </c>
      <c r="Q51" s="8">
        <v>38533</v>
      </c>
      <c r="R51" s="5">
        <v>7.8</v>
      </c>
      <c r="S51" s="8">
        <v>38533</v>
      </c>
      <c r="T51" s="5">
        <v>10</v>
      </c>
      <c r="U51" s="8">
        <v>39599</v>
      </c>
      <c r="V51" s="5">
        <v>-14</v>
      </c>
      <c r="W51" s="8">
        <v>39691</v>
      </c>
      <c r="X51" s="5">
        <v>22.4</v>
      </c>
      <c r="Y51" s="8">
        <v>37986</v>
      </c>
      <c r="Z51" s="5">
        <v>26.5</v>
      </c>
      <c r="AA51" s="8">
        <v>37986</v>
      </c>
      <c r="AB51" s="5">
        <v>14</v>
      </c>
      <c r="AC51" s="8">
        <v>41973</v>
      </c>
      <c r="AD51" s="5">
        <v>14</v>
      </c>
      <c r="AE51" s="8">
        <v>37986</v>
      </c>
      <c r="AF51" s="5">
        <v>92.6</v>
      </c>
      <c r="AG51" s="8">
        <v>37986</v>
      </c>
      <c r="AH51" s="5">
        <v>94.8</v>
      </c>
      <c r="AI51" s="8">
        <v>37986</v>
      </c>
      <c r="AJ51" s="5">
        <v>106.9</v>
      </c>
      <c r="AK51" s="8">
        <v>37986</v>
      </c>
      <c r="AL51" s="5">
        <v>112</v>
      </c>
      <c r="AM51" s="8">
        <v>37986</v>
      </c>
      <c r="AN51" s="5">
        <v>130431</v>
      </c>
      <c r="AO51" s="8">
        <v>41670</v>
      </c>
      <c r="AP51" s="5">
        <v>139</v>
      </c>
      <c r="AQ51" s="8">
        <v>37986</v>
      </c>
      <c r="AR51" s="5">
        <v>5.7</v>
      </c>
      <c r="AS51" s="8">
        <v>40237</v>
      </c>
      <c r="AT51" s="5">
        <v>33.799999999999997</v>
      </c>
      <c r="AU51" s="8">
        <v>37986</v>
      </c>
      <c r="AV51" s="5">
        <v>2.4</v>
      </c>
      <c r="AW51" s="8">
        <v>37986</v>
      </c>
      <c r="AX51" s="5">
        <v>-0.1</v>
      </c>
      <c r="AY51" s="8">
        <v>37986</v>
      </c>
      <c r="AZ51" s="5">
        <v>0.05</v>
      </c>
      <c r="BA51" s="8">
        <v>37986</v>
      </c>
      <c r="BB51" s="5">
        <v>7633</v>
      </c>
      <c r="BC51" s="6">
        <v>37986</v>
      </c>
      <c r="BD51" s="5">
        <v>5.6</v>
      </c>
      <c r="BE51" s="8">
        <v>37986</v>
      </c>
      <c r="BF51" s="5">
        <v>17.03</v>
      </c>
      <c r="BG51" s="8">
        <v>37986</v>
      </c>
      <c r="BH51" s="5">
        <v>16.992000000000001</v>
      </c>
      <c r="BI51" s="8">
        <v>37986</v>
      </c>
      <c r="BJ51" s="5">
        <v>4.5999999999999996</v>
      </c>
      <c r="BK51" s="8">
        <v>37986</v>
      </c>
      <c r="BL51" s="5">
        <v>-0.4</v>
      </c>
      <c r="BM51" s="8">
        <v>37986</v>
      </c>
      <c r="BN51" s="5">
        <v>7.71</v>
      </c>
      <c r="BO51" s="8">
        <v>37986</v>
      </c>
      <c r="BP51" s="5">
        <v>0.7</v>
      </c>
      <c r="BQ51" s="8">
        <v>37986</v>
      </c>
      <c r="BR51" s="5">
        <v>2057</v>
      </c>
      <c r="BS51" s="8">
        <v>37986</v>
      </c>
      <c r="BT51" s="5">
        <v>1987</v>
      </c>
      <c r="BU51" s="6">
        <v>37986</v>
      </c>
      <c r="BV51" s="5">
        <v>4.17</v>
      </c>
      <c r="BW51" s="8">
        <v>37986</v>
      </c>
      <c r="BX51" s="5">
        <v>1129</v>
      </c>
      <c r="BY51" s="8">
        <v>37986</v>
      </c>
      <c r="BZ51" s="5">
        <v>11.6</v>
      </c>
      <c r="CA51" s="8">
        <v>37986</v>
      </c>
      <c r="CB51" s="5">
        <v>7.9</v>
      </c>
      <c r="CC51" s="8">
        <v>37986</v>
      </c>
      <c r="CD51" s="5">
        <v>-44.08</v>
      </c>
      <c r="CE51" s="8">
        <v>37986</v>
      </c>
      <c r="CF51" s="5">
        <v>21.4</v>
      </c>
      <c r="CG51" s="8">
        <v>37986</v>
      </c>
      <c r="CH51" s="5">
        <v>0.4</v>
      </c>
      <c r="CI51" s="8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8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8">
        <v>37986</v>
      </c>
      <c r="DB51" s="5">
        <v>0.3</v>
      </c>
      <c r="DC51" s="8">
        <v>37986</v>
      </c>
      <c r="DD51" s="5">
        <v>3.1</v>
      </c>
      <c r="DE51" s="8">
        <v>37986</v>
      </c>
      <c r="DF51" s="5">
        <v>0.4</v>
      </c>
      <c r="DG51" s="8">
        <v>37986</v>
      </c>
      <c r="DH51" s="5">
        <v>5.7</v>
      </c>
      <c r="DI51" s="8">
        <v>37986</v>
      </c>
      <c r="DJ51" s="5">
        <v>3.5</v>
      </c>
      <c r="DK51" s="8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8">
        <v>39813</v>
      </c>
      <c r="DR51" s="5">
        <v>-23.7</v>
      </c>
      <c r="DS51" s="8">
        <v>37986</v>
      </c>
      <c r="DT51" s="5">
        <v>1.02</v>
      </c>
      <c r="DU51" s="8">
        <v>37986</v>
      </c>
      <c r="DV51" s="5">
        <v>5.0999999999999996</v>
      </c>
      <c r="DW51" s="8">
        <v>37986</v>
      </c>
      <c r="DX51" s="5">
        <v>7</v>
      </c>
      <c r="DY51" s="6">
        <v>37986</v>
      </c>
      <c r="DZ51" s="5">
        <v>88.1</v>
      </c>
      <c r="EA51" s="8">
        <v>37986</v>
      </c>
      <c r="EB51" s="5">
        <v>100.6892</v>
      </c>
    </row>
    <row r="52" spans="1:132" x14ac:dyDescent="0.2">
      <c r="A52" s="8">
        <v>38017</v>
      </c>
      <c r="B52" s="5">
        <v>60.8</v>
      </c>
      <c r="C52" s="8">
        <v>38017</v>
      </c>
      <c r="D52" s="5">
        <v>70.599999999999994</v>
      </c>
      <c r="E52" s="8">
        <v>38017</v>
      </c>
      <c r="F52" s="5">
        <v>75.5</v>
      </c>
      <c r="G52" s="8">
        <v>38017</v>
      </c>
      <c r="H52" s="5">
        <v>61.2</v>
      </c>
      <c r="I52" s="8"/>
      <c r="K52" s="8"/>
      <c r="M52" s="8"/>
      <c r="O52" s="8">
        <v>38017</v>
      </c>
      <c r="P52" s="5">
        <v>64.900000000000006</v>
      </c>
      <c r="Q52" s="8">
        <v>38564</v>
      </c>
      <c r="R52" s="5">
        <v>23.8</v>
      </c>
      <c r="S52" s="8">
        <v>38564</v>
      </c>
      <c r="T52" s="5">
        <v>9</v>
      </c>
      <c r="U52" s="8">
        <v>39629</v>
      </c>
      <c r="V52" s="5">
        <v>-25.8</v>
      </c>
      <c r="W52" s="8">
        <v>39721</v>
      </c>
      <c r="X52" s="5">
        <v>3.5</v>
      </c>
      <c r="Y52" s="8">
        <v>38017</v>
      </c>
      <c r="Z52" s="5">
        <v>36.1</v>
      </c>
      <c r="AA52" s="8">
        <v>38017</v>
      </c>
      <c r="AB52" s="5">
        <v>5</v>
      </c>
      <c r="AC52" s="8">
        <v>42004</v>
      </c>
      <c r="AD52" s="5">
        <v>10</v>
      </c>
      <c r="AE52" s="8">
        <v>38017</v>
      </c>
      <c r="AF52" s="5">
        <v>103.8</v>
      </c>
      <c r="AG52" s="8">
        <v>38017</v>
      </c>
      <c r="AH52" s="5">
        <v>97.7</v>
      </c>
      <c r="AI52" s="8">
        <v>38017</v>
      </c>
      <c r="AJ52" s="5">
        <v>105.7</v>
      </c>
      <c r="AK52" s="8">
        <v>38017</v>
      </c>
      <c r="AL52" s="5">
        <v>172</v>
      </c>
      <c r="AM52" s="8">
        <v>38017</v>
      </c>
      <c r="AN52" s="5">
        <v>130847</v>
      </c>
      <c r="AO52" s="8">
        <v>41698</v>
      </c>
      <c r="AP52" s="5">
        <v>251</v>
      </c>
      <c r="AQ52" s="8">
        <v>38017</v>
      </c>
      <c r="AR52" s="5">
        <v>5.7</v>
      </c>
      <c r="AS52" s="8">
        <v>40268</v>
      </c>
      <c r="AT52" s="5">
        <v>34</v>
      </c>
      <c r="AU52" s="8">
        <v>38017</v>
      </c>
      <c r="AV52" s="5">
        <v>-1.1000000000000001</v>
      </c>
      <c r="AW52" s="8">
        <v>38017</v>
      </c>
      <c r="AX52" s="5">
        <v>-0.1</v>
      </c>
      <c r="AY52" s="8">
        <v>38017</v>
      </c>
      <c r="AZ52" s="5">
        <v>0.17</v>
      </c>
      <c r="BA52" s="8">
        <v>38017</v>
      </c>
      <c r="BB52" s="5">
        <v>7852</v>
      </c>
      <c r="BC52" s="6">
        <v>38017</v>
      </c>
      <c r="BD52" s="5">
        <v>4.3</v>
      </c>
      <c r="BE52" s="8">
        <v>38017</v>
      </c>
      <c r="BF52" s="5">
        <v>16.350000000000001</v>
      </c>
      <c r="BG52" s="8">
        <v>38017</v>
      </c>
      <c r="BH52" s="5">
        <v>16.303999999999998</v>
      </c>
      <c r="BI52" s="8">
        <v>38017</v>
      </c>
      <c r="BJ52" s="5">
        <v>4.7</v>
      </c>
      <c r="BK52" s="8">
        <v>38017</v>
      </c>
      <c r="BL52" s="5">
        <v>0.6</v>
      </c>
      <c r="BM52" s="8">
        <v>38017</v>
      </c>
      <c r="BN52" s="5">
        <v>5.59</v>
      </c>
      <c r="BO52" s="8">
        <v>38017</v>
      </c>
      <c r="BP52" s="5">
        <v>0.1</v>
      </c>
      <c r="BQ52" s="8">
        <v>38017</v>
      </c>
      <c r="BR52" s="5">
        <v>1911</v>
      </c>
      <c r="BS52" s="8">
        <v>38017</v>
      </c>
      <c r="BT52" s="5">
        <v>1952</v>
      </c>
      <c r="BU52" s="6">
        <v>38017</v>
      </c>
      <c r="BV52" s="5">
        <v>-4.01</v>
      </c>
      <c r="BW52" s="8">
        <v>38017</v>
      </c>
      <c r="BX52" s="5">
        <v>1165</v>
      </c>
      <c r="BY52" s="8">
        <v>38017</v>
      </c>
      <c r="BZ52" s="5">
        <v>9.8000000000000007</v>
      </c>
      <c r="CA52" s="8">
        <v>38017</v>
      </c>
      <c r="CB52" s="5">
        <v>9.3000000000000007</v>
      </c>
      <c r="CC52" s="8">
        <v>38017</v>
      </c>
      <c r="CD52" s="5">
        <v>-44.645000000000003</v>
      </c>
      <c r="CE52" s="8">
        <v>38017</v>
      </c>
      <c r="CF52" s="5">
        <v>13.1</v>
      </c>
      <c r="CG52" s="8">
        <v>38017</v>
      </c>
      <c r="CH52" s="5">
        <v>-0.4</v>
      </c>
      <c r="CI52" s="8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8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8">
        <v>38017</v>
      </c>
      <c r="DB52" s="5">
        <v>0.2</v>
      </c>
      <c r="DC52" s="8">
        <v>38017</v>
      </c>
      <c r="DD52" s="5">
        <v>3.2</v>
      </c>
      <c r="DE52" s="8">
        <v>38017</v>
      </c>
      <c r="DF52" s="5">
        <v>0.7</v>
      </c>
      <c r="DG52" s="8">
        <v>38017</v>
      </c>
      <c r="DH52" s="5">
        <v>6.2</v>
      </c>
      <c r="DI52" s="8">
        <v>38017</v>
      </c>
      <c r="DJ52" s="5">
        <v>3.9</v>
      </c>
      <c r="DK52" s="8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8">
        <v>39844</v>
      </c>
      <c r="DR52" s="5">
        <v>-24.3</v>
      </c>
      <c r="DS52" s="8">
        <v>38017</v>
      </c>
      <c r="DT52" s="5">
        <v>0.95</v>
      </c>
      <c r="DU52" s="8">
        <v>38017</v>
      </c>
      <c r="DV52" s="5">
        <v>4.7</v>
      </c>
      <c r="DW52" s="8">
        <v>38017</v>
      </c>
      <c r="DX52" s="5">
        <v>6.4</v>
      </c>
      <c r="DY52" s="6">
        <v>38017</v>
      </c>
      <c r="DZ52" s="5">
        <v>89</v>
      </c>
      <c r="EA52" s="8">
        <v>38017</v>
      </c>
      <c r="EB52" s="5">
        <v>100.9327</v>
      </c>
    </row>
    <row r="53" spans="1:132" x14ac:dyDescent="0.2">
      <c r="A53" s="8">
        <v>38046</v>
      </c>
      <c r="B53" s="5">
        <v>59.9</v>
      </c>
      <c r="C53" s="8">
        <v>38046</v>
      </c>
      <c r="D53" s="5">
        <v>66.5</v>
      </c>
      <c r="E53" s="8">
        <v>38046</v>
      </c>
      <c r="F53" s="5">
        <v>81.5</v>
      </c>
      <c r="G53" s="8">
        <v>38046</v>
      </c>
      <c r="H53" s="5">
        <v>58</v>
      </c>
      <c r="I53" s="8"/>
      <c r="K53" s="8"/>
      <c r="M53" s="8"/>
      <c r="O53" s="8">
        <v>38046</v>
      </c>
      <c r="P53" s="5">
        <v>64</v>
      </c>
      <c r="Q53" s="8">
        <v>38595</v>
      </c>
      <c r="R53" s="5">
        <v>23.7</v>
      </c>
      <c r="S53" s="8">
        <v>38595</v>
      </c>
      <c r="T53" s="5">
        <v>9</v>
      </c>
      <c r="U53" s="8">
        <v>39660</v>
      </c>
      <c r="V53" s="5">
        <v>-22.5</v>
      </c>
      <c r="W53" s="8">
        <v>39752</v>
      </c>
      <c r="X53" s="5">
        <v>-18.3</v>
      </c>
      <c r="Y53" s="8">
        <v>38046</v>
      </c>
      <c r="Z53" s="5">
        <v>28</v>
      </c>
      <c r="AA53" s="8">
        <v>38046</v>
      </c>
      <c r="AB53" s="5">
        <v>13</v>
      </c>
      <c r="AC53" s="8">
        <v>42035</v>
      </c>
      <c r="AD53" s="5">
        <v>18</v>
      </c>
      <c r="AE53" s="8">
        <v>38046</v>
      </c>
      <c r="AF53" s="5">
        <v>94.4</v>
      </c>
      <c r="AG53" s="8">
        <v>38046</v>
      </c>
      <c r="AH53" s="5">
        <v>88.5</v>
      </c>
      <c r="AI53" s="8">
        <v>38046</v>
      </c>
      <c r="AJ53" s="5">
        <v>102.8</v>
      </c>
      <c r="AK53" s="8">
        <v>38046</v>
      </c>
      <c r="AL53" s="5">
        <v>56</v>
      </c>
      <c r="AM53" s="8">
        <v>38046</v>
      </c>
      <c r="AN53" s="5">
        <v>130909</v>
      </c>
      <c r="AO53" s="8">
        <v>41729</v>
      </c>
      <c r="AP53" s="5">
        <v>149</v>
      </c>
      <c r="AQ53" s="8">
        <v>38046</v>
      </c>
      <c r="AR53" s="5">
        <v>5.6</v>
      </c>
      <c r="AS53" s="8">
        <v>40298</v>
      </c>
      <c r="AT53" s="5">
        <v>34.1</v>
      </c>
      <c r="AU53" s="8">
        <v>38046</v>
      </c>
      <c r="AV53" s="5">
        <v>-0.1</v>
      </c>
      <c r="AW53" s="8">
        <v>38046</v>
      </c>
      <c r="AX53" s="5">
        <v>0.8</v>
      </c>
      <c r="AY53" s="8">
        <v>38046</v>
      </c>
      <c r="AZ53" s="5">
        <v>0.62</v>
      </c>
      <c r="BA53" s="8">
        <v>38046</v>
      </c>
      <c r="BB53" s="5">
        <v>7620</v>
      </c>
      <c r="BC53" s="6">
        <v>38046</v>
      </c>
      <c r="BD53" s="5">
        <v>5.5</v>
      </c>
      <c r="BE53" s="8">
        <v>38046</v>
      </c>
      <c r="BF53" s="5">
        <v>16.670000000000002</v>
      </c>
      <c r="BG53" s="8">
        <v>38046</v>
      </c>
      <c r="BH53" s="5">
        <v>16.634</v>
      </c>
      <c r="BI53" s="8">
        <v>38046</v>
      </c>
      <c r="BJ53" s="5">
        <v>6.9</v>
      </c>
      <c r="BK53" s="8">
        <v>38046</v>
      </c>
      <c r="BL53" s="5">
        <v>0.7</v>
      </c>
      <c r="BM53" s="8">
        <v>38046</v>
      </c>
      <c r="BN53" s="5">
        <v>8.01</v>
      </c>
      <c r="BO53" s="8">
        <v>38046</v>
      </c>
      <c r="BP53" s="5">
        <v>1.3</v>
      </c>
      <c r="BQ53" s="8">
        <v>38046</v>
      </c>
      <c r="BR53" s="5">
        <v>1846</v>
      </c>
      <c r="BS53" s="8">
        <v>38046</v>
      </c>
      <c r="BT53" s="5">
        <v>1966</v>
      </c>
      <c r="BU53" s="6">
        <v>38046</v>
      </c>
      <c r="BV53" s="5">
        <v>2.89</v>
      </c>
      <c r="BW53" s="8">
        <v>38046</v>
      </c>
      <c r="BX53" s="5">
        <v>1159</v>
      </c>
      <c r="BY53" s="8">
        <v>38046</v>
      </c>
      <c r="BZ53" s="5">
        <v>13.3</v>
      </c>
      <c r="CA53" s="8">
        <v>38046</v>
      </c>
      <c r="CB53" s="5">
        <v>12.6</v>
      </c>
      <c r="CC53" s="8">
        <v>38046</v>
      </c>
      <c r="CD53" s="5">
        <v>-44.552</v>
      </c>
      <c r="CE53" s="8">
        <v>38046</v>
      </c>
      <c r="CF53" s="5">
        <v>8</v>
      </c>
      <c r="CG53" s="8">
        <v>38046</v>
      </c>
      <c r="CH53" s="5">
        <v>0.6</v>
      </c>
      <c r="CI53" s="8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8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8">
        <v>38046</v>
      </c>
      <c r="DB53" s="5">
        <v>0.3</v>
      </c>
      <c r="DC53" s="8">
        <v>38046</v>
      </c>
      <c r="DD53" s="5">
        <v>3.7</v>
      </c>
      <c r="DE53" s="8">
        <v>38046</v>
      </c>
      <c r="DF53" s="5">
        <v>0.4</v>
      </c>
      <c r="DG53" s="8">
        <v>38046</v>
      </c>
      <c r="DH53" s="5">
        <v>6.5</v>
      </c>
      <c r="DI53" s="8">
        <v>38046</v>
      </c>
      <c r="DJ53" s="5">
        <v>4.4000000000000004</v>
      </c>
      <c r="DK53" s="8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8">
        <v>39872</v>
      </c>
      <c r="DR53" s="5">
        <v>-24.3</v>
      </c>
      <c r="DS53" s="8">
        <v>38046</v>
      </c>
      <c r="DT53" s="5">
        <v>1.23</v>
      </c>
      <c r="DU53" s="8">
        <v>38046</v>
      </c>
      <c r="DV53" s="5">
        <v>4.7</v>
      </c>
      <c r="DW53" s="8">
        <v>38046</v>
      </c>
      <c r="DX53" s="5">
        <v>6.7</v>
      </c>
      <c r="DY53" s="6">
        <v>38046</v>
      </c>
      <c r="DZ53" s="5">
        <v>89.9</v>
      </c>
      <c r="EA53" s="8">
        <v>38046</v>
      </c>
      <c r="EB53" s="5">
        <v>101.0787</v>
      </c>
    </row>
    <row r="54" spans="1:132" x14ac:dyDescent="0.2">
      <c r="A54" s="8">
        <v>38077</v>
      </c>
      <c r="B54" s="5">
        <v>60.6</v>
      </c>
      <c r="C54" s="8">
        <v>38077</v>
      </c>
      <c r="D54" s="5">
        <v>64.599999999999994</v>
      </c>
      <c r="E54" s="8">
        <v>38077</v>
      </c>
      <c r="F54" s="5">
        <v>86</v>
      </c>
      <c r="G54" s="8">
        <v>38077</v>
      </c>
      <c r="H54" s="5">
        <v>58.3</v>
      </c>
      <c r="I54" s="8"/>
      <c r="K54" s="8"/>
      <c r="M54" s="8"/>
      <c r="O54" s="8">
        <v>38077</v>
      </c>
      <c r="P54" s="5">
        <v>57.5</v>
      </c>
      <c r="Q54" s="8">
        <v>38625</v>
      </c>
      <c r="R54" s="5">
        <v>16.899999999999999</v>
      </c>
      <c r="S54" s="8">
        <v>38625</v>
      </c>
      <c r="T54" s="5">
        <v>14</v>
      </c>
      <c r="U54" s="8">
        <v>39691</v>
      </c>
      <c r="V54" s="5">
        <v>-15.5</v>
      </c>
      <c r="W54" s="8">
        <v>39782</v>
      </c>
      <c r="X54" s="5">
        <v>-18.3</v>
      </c>
      <c r="Y54" s="8">
        <v>38077</v>
      </c>
      <c r="Z54" s="5">
        <v>29.6</v>
      </c>
      <c r="AA54" s="8">
        <v>38077</v>
      </c>
      <c r="AB54" s="5">
        <v>27</v>
      </c>
      <c r="AC54" s="8">
        <v>42063</v>
      </c>
      <c r="AD54" s="5">
        <v>15</v>
      </c>
      <c r="AE54" s="8">
        <v>38077</v>
      </c>
      <c r="AF54" s="5">
        <v>95.8</v>
      </c>
      <c r="AG54" s="8">
        <v>38077</v>
      </c>
      <c r="AH54" s="5">
        <v>88.5</v>
      </c>
      <c r="AI54" s="8">
        <v>38077</v>
      </c>
      <c r="AJ54" s="5">
        <v>103.1</v>
      </c>
      <c r="AK54" s="8">
        <v>38077</v>
      </c>
      <c r="AL54" s="5">
        <v>317</v>
      </c>
      <c r="AM54" s="8">
        <v>38077</v>
      </c>
      <c r="AN54" s="5">
        <v>131224</v>
      </c>
      <c r="AO54" s="8">
        <v>41759</v>
      </c>
      <c r="AP54" s="5">
        <v>379</v>
      </c>
      <c r="AQ54" s="8">
        <v>38077</v>
      </c>
      <c r="AR54" s="5">
        <v>5.8</v>
      </c>
      <c r="AS54" s="8">
        <v>40329</v>
      </c>
      <c r="AT54" s="5">
        <v>34.1</v>
      </c>
      <c r="AU54" s="8">
        <v>38077</v>
      </c>
      <c r="AV54" s="5">
        <v>2.5</v>
      </c>
      <c r="AW54" s="8">
        <v>38077</v>
      </c>
      <c r="AX54" s="5">
        <v>0</v>
      </c>
      <c r="AY54" s="8">
        <v>38077</v>
      </c>
      <c r="AZ54" s="5">
        <v>-0.39</v>
      </c>
      <c r="BA54" s="8">
        <v>38077</v>
      </c>
      <c r="BB54" s="5">
        <v>8408</v>
      </c>
      <c r="BC54" s="6">
        <v>38077</v>
      </c>
      <c r="BD54" s="5">
        <v>7.1</v>
      </c>
      <c r="BE54" s="8">
        <v>38077</v>
      </c>
      <c r="BF54" s="5">
        <v>16.89</v>
      </c>
      <c r="BG54" s="8">
        <v>38077</v>
      </c>
      <c r="BH54" s="5">
        <v>16.837</v>
      </c>
      <c r="BI54" s="8">
        <v>38077</v>
      </c>
      <c r="BJ54" s="5">
        <v>6.9</v>
      </c>
      <c r="BK54" s="8">
        <v>38077</v>
      </c>
      <c r="BL54" s="5">
        <v>1.8</v>
      </c>
      <c r="BM54" s="8">
        <v>38077</v>
      </c>
      <c r="BN54" s="5">
        <v>10.44</v>
      </c>
      <c r="BO54" s="8">
        <v>38077</v>
      </c>
      <c r="BP54" s="5">
        <v>0.6</v>
      </c>
      <c r="BQ54" s="8">
        <v>38077</v>
      </c>
      <c r="BR54" s="5">
        <v>1998</v>
      </c>
      <c r="BS54" s="8">
        <v>38077</v>
      </c>
      <c r="BT54" s="5">
        <v>2066</v>
      </c>
      <c r="BU54" s="6">
        <v>38077</v>
      </c>
      <c r="BV54" s="5">
        <v>3.9</v>
      </c>
      <c r="BW54" s="8">
        <v>38077</v>
      </c>
      <c r="BX54" s="5">
        <v>1276</v>
      </c>
      <c r="BY54" s="8">
        <v>38077</v>
      </c>
      <c r="BZ54" s="5">
        <v>16.3</v>
      </c>
      <c r="CA54" s="8">
        <v>38077</v>
      </c>
      <c r="CB54" s="5">
        <v>13</v>
      </c>
      <c r="CC54" s="8">
        <v>38077</v>
      </c>
      <c r="CD54" s="5">
        <v>-46.753999999999998</v>
      </c>
      <c r="CE54" s="8">
        <v>38077</v>
      </c>
      <c r="CF54" s="5">
        <v>10.9</v>
      </c>
      <c r="CG54" s="8">
        <v>38077</v>
      </c>
      <c r="CH54" s="5">
        <v>3.8</v>
      </c>
      <c r="CI54" s="8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8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8">
        <v>38077</v>
      </c>
      <c r="DB54" s="5">
        <v>0.5</v>
      </c>
      <c r="DC54" s="8">
        <v>38077</v>
      </c>
      <c r="DD54" s="5">
        <v>3.9</v>
      </c>
      <c r="DE54" s="8">
        <v>38077</v>
      </c>
      <c r="DF54" s="5">
        <v>0.7</v>
      </c>
      <c r="DG54" s="8">
        <v>38077</v>
      </c>
      <c r="DH54" s="5">
        <v>6.4</v>
      </c>
      <c r="DI54" s="8">
        <v>38077</v>
      </c>
      <c r="DJ54" s="5">
        <v>4.4000000000000004</v>
      </c>
      <c r="DK54" s="8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8">
        <v>39903</v>
      </c>
      <c r="DR54" s="5">
        <v>-20.8</v>
      </c>
      <c r="DS54" s="8">
        <v>38077</v>
      </c>
      <c r="DT54" s="5">
        <v>1.33</v>
      </c>
      <c r="DU54" s="8">
        <v>38077</v>
      </c>
      <c r="DV54" s="5">
        <v>4.9000000000000004</v>
      </c>
      <c r="DW54" s="8">
        <v>38077</v>
      </c>
      <c r="DX54" s="5">
        <v>7.2</v>
      </c>
      <c r="DY54" s="6">
        <v>38077</v>
      </c>
      <c r="DZ54" s="5">
        <v>91.1</v>
      </c>
      <c r="EA54" s="8">
        <v>38077</v>
      </c>
      <c r="EB54" s="5">
        <v>101.1437</v>
      </c>
    </row>
    <row r="55" spans="1:132" x14ac:dyDescent="0.2">
      <c r="A55" s="8">
        <v>38107</v>
      </c>
      <c r="B55" s="5">
        <v>60.6</v>
      </c>
      <c r="C55" s="8">
        <v>38107</v>
      </c>
      <c r="D55" s="5">
        <v>67.099999999999994</v>
      </c>
      <c r="E55" s="8">
        <v>38107</v>
      </c>
      <c r="F55" s="5">
        <v>88</v>
      </c>
      <c r="G55" s="8">
        <v>38107</v>
      </c>
      <c r="H55" s="5">
        <v>59.6</v>
      </c>
      <c r="I55" s="8"/>
      <c r="K55" s="8"/>
      <c r="M55" s="8"/>
      <c r="O55" s="8">
        <v>38107</v>
      </c>
      <c r="P55" s="5">
        <v>63.9</v>
      </c>
      <c r="Q55" s="8">
        <v>38656</v>
      </c>
      <c r="R55" s="5">
        <v>12.1</v>
      </c>
      <c r="S55" s="8">
        <v>38656</v>
      </c>
      <c r="T55" s="5">
        <v>13</v>
      </c>
      <c r="U55" s="8">
        <v>39721</v>
      </c>
      <c r="V55" s="5">
        <v>-35.9</v>
      </c>
      <c r="W55" s="8">
        <v>39813</v>
      </c>
      <c r="X55" s="5">
        <v>-32</v>
      </c>
      <c r="Y55" s="8">
        <v>38107</v>
      </c>
      <c r="Z55" s="5">
        <v>32.200000000000003</v>
      </c>
      <c r="AA55" s="8">
        <v>38107</v>
      </c>
      <c r="AB55" s="5">
        <v>12</v>
      </c>
      <c r="AC55" s="8">
        <v>42094</v>
      </c>
      <c r="AD55" s="5">
        <v>13</v>
      </c>
      <c r="AE55" s="8">
        <v>38107</v>
      </c>
      <c r="AF55" s="5">
        <v>94.2</v>
      </c>
      <c r="AG55" s="8">
        <v>38107</v>
      </c>
      <c r="AH55" s="5">
        <v>93</v>
      </c>
      <c r="AI55" s="8">
        <v>38107</v>
      </c>
      <c r="AJ55" s="5">
        <v>105</v>
      </c>
      <c r="AK55" s="8">
        <v>38107</v>
      </c>
      <c r="AL55" s="5">
        <v>270</v>
      </c>
      <c r="AM55" s="8">
        <v>38107</v>
      </c>
      <c r="AN55" s="5">
        <v>131176</v>
      </c>
      <c r="AO55" s="8">
        <v>41790</v>
      </c>
      <c r="AP55" s="5">
        <v>336</v>
      </c>
      <c r="AQ55" s="8">
        <v>38107</v>
      </c>
      <c r="AR55" s="5">
        <v>5.6</v>
      </c>
      <c r="AS55" s="8">
        <v>40359</v>
      </c>
      <c r="AT55" s="5">
        <v>34.1</v>
      </c>
      <c r="AU55" s="8">
        <v>38107</v>
      </c>
      <c r="AV55" s="5">
        <v>0.7</v>
      </c>
      <c r="AW55" s="8">
        <v>38107</v>
      </c>
      <c r="AX55" s="5">
        <v>0.3</v>
      </c>
      <c r="AY55" s="8">
        <v>38107</v>
      </c>
      <c r="AZ55" s="5">
        <v>0.39</v>
      </c>
      <c r="BA55" s="8">
        <v>38107</v>
      </c>
      <c r="BB55" s="5">
        <v>8075</v>
      </c>
      <c r="BC55" s="6">
        <v>38107</v>
      </c>
      <c r="BD55" s="5">
        <v>8.5</v>
      </c>
      <c r="BE55" s="8">
        <v>38107</v>
      </c>
      <c r="BF55" s="5">
        <v>16.53</v>
      </c>
      <c r="BG55" s="8">
        <v>38107</v>
      </c>
      <c r="BH55" s="5">
        <v>16.492999999999999</v>
      </c>
      <c r="BI55" s="8">
        <v>38107</v>
      </c>
      <c r="BJ55" s="5">
        <v>6.1</v>
      </c>
      <c r="BK55" s="8">
        <v>38107</v>
      </c>
      <c r="BL55" s="5">
        <v>-1.1000000000000001</v>
      </c>
      <c r="BM55" s="8">
        <v>38107</v>
      </c>
      <c r="BN55" s="5">
        <v>12.51</v>
      </c>
      <c r="BO55" s="8">
        <v>38107</v>
      </c>
      <c r="BP55" s="5">
        <v>0</v>
      </c>
      <c r="BQ55" s="8">
        <v>38107</v>
      </c>
      <c r="BR55" s="5">
        <v>2003</v>
      </c>
      <c r="BS55" s="8">
        <v>38107</v>
      </c>
      <c r="BT55" s="5">
        <v>2070</v>
      </c>
      <c r="BU55" s="6">
        <v>38107</v>
      </c>
      <c r="BV55" s="5">
        <v>1.05</v>
      </c>
      <c r="BW55" s="8">
        <v>38107</v>
      </c>
      <c r="BX55" s="5">
        <v>1186</v>
      </c>
      <c r="BY55" s="8">
        <v>38107</v>
      </c>
      <c r="BZ55" s="5">
        <v>16.8</v>
      </c>
      <c r="CA55" s="8">
        <v>38107</v>
      </c>
      <c r="CB55" s="5">
        <v>15.3</v>
      </c>
      <c r="CC55" s="8">
        <v>38107</v>
      </c>
      <c r="CD55" s="5">
        <v>-47.283000000000001</v>
      </c>
      <c r="CE55" s="8">
        <v>38107</v>
      </c>
      <c r="CF55" s="5">
        <v>8.5</v>
      </c>
      <c r="CG55" s="8">
        <v>38107</v>
      </c>
      <c r="CH55" s="5">
        <v>-1.4</v>
      </c>
      <c r="CI55" s="8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8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8">
        <v>38107</v>
      </c>
      <c r="DB55" s="5">
        <v>0.5</v>
      </c>
      <c r="DC55" s="8">
        <v>38107</v>
      </c>
      <c r="DD55" s="5">
        <v>3.7</v>
      </c>
      <c r="DE55" s="8">
        <v>38107</v>
      </c>
      <c r="DF55" s="5">
        <v>0.1</v>
      </c>
      <c r="DG55" s="8">
        <v>38107</v>
      </c>
      <c r="DH55" s="5">
        <v>6.2</v>
      </c>
      <c r="DI55" s="8">
        <v>38107</v>
      </c>
      <c r="DJ55" s="5">
        <v>3.8</v>
      </c>
      <c r="DK55" s="8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8">
        <v>39933</v>
      </c>
      <c r="DR55" s="5">
        <v>-19.7</v>
      </c>
      <c r="DS55" s="8">
        <v>38107</v>
      </c>
      <c r="DT55" s="5">
        <v>1.04</v>
      </c>
      <c r="DU55" s="8">
        <v>38107</v>
      </c>
      <c r="DV55" s="5">
        <v>5</v>
      </c>
      <c r="DW55" s="8">
        <v>38107</v>
      </c>
      <c r="DX55" s="5">
        <v>6.6</v>
      </c>
      <c r="DY55" s="6">
        <v>38107</v>
      </c>
      <c r="DZ55" s="5">
        <v>91.4</v>
      </c>
      <c r="EA55" s="8">
        <v>38107</v>
      </c>
      <c r="EB55" s="5">
        <v>101.14230000000001</v>
      </c>
    </row>
    <row r="56" spans="1:132" x14ac:dyDescent="0.2">
      <c r="A56" s="8">
        <v>38138</v>
      </c>
      <c r="B56" s="5">
        <v>61.4</v>
      </c>
      <c r="C56" s="8">
        <v>38138</v>
      </c>
      <c r="D56" s="5">
        <v>64.5</v>
      </c>
      <c r="E56" s="8">
        <v>38138</v>
      </c>
      <c r="F56" s="5">
        <v>86</v>
      </c>
      <c r="G56" s="8">
        <v>38138</v>
      </c>
      <c r="H56" s="5">
        <v>58.5</v>
      </c>
      <c r="I56" s="8"/>
      <c r="K56" s="8"/>
      <c r="M56" s="8"/>
      <c r="O56" s="8">
        <v>38138</v>
      </c>
      <c r="P56" s="5">
        <v>65.7</v>
      </c>
      <c r="Q56" s="8">
        <v>38686</v>
      </c>
      <c r="R56" s="5">
        <v>18</v>
      </c>
      <c r="S56" s="8">
        <v>38686</v>
      </c>
      <c r="T56" s="5">
        <v>13</v>
      </c>
      <c r="U56" s="8">
        <v>39752</v>
      </c>
      <c r="V56" s="5">
        <v>-53.4</v>
      </c>
      <c r="W56" s="8">
        <v>39844</v>
      </c>
      <c r="X56" s="5">
        <v>-37.700000000000003</v>
      </c>
      <c r="Y56" s="8">
        <v>38138</v>
      </c>
      <c r="Z56" s="5">
        <v>29.1</v>
      </c>
      <c r="AA56" s="8">
        <v>38138</v>
      </c>
      <c r="AB56" s="5">
        <v>17</v>
      </c>
      <c r="AC56" s="8">
        <v>42124</v>
      </c>
      <c r="AD56" s="5">
        <v>14</v>
      </c>
      <c r="AE56" s="8">
        <v>38138</v>
      </c>
      <c r="AF56" s="5">
        <v>90.2</v>
      </c>
      <c r="AG56" s="8">
        <v>38138</v>
      </c>
      <c r="AH56" s="5">
        <v>93.1</v>
      </c>
      <c r="AI56" s="8">
        <v>38138</v>
      </c>
      <c r="AJ56" s="5">
        <v>104.1</v>
      </c>
      <c r="AK56" s="8">
        <v>38138</v>
      </c>
      <c r="AL56" s="5">
        <v>284</v>
      </c>
      <c r="AM56" s="8">
        <v>38138</v>
      </c>
      <c r="AN56" s="5">
        <v>131381</v>
      </c>
      <c r="AO56" s="8">
        <v>41820</v>
      </c>
      <c r="AP56" s="5">
        <v>315</v>
      </c>
      <c r="AQ56" s="8">
        <v>38138</v>
      </c>
      <c r="AR56" s="5">
        <v>5.6</v>
      </c>
      <c r="AS56" s="8">
        <v>40390</v>
      </c>
      <c r="AT56" s="5">
        <v>34.200000000000003</v>
      </c>
      <c r="AU56" s="8">
        <v>38138</v>
      </c>
      <c r="AV56" s="5">
        <v>0.7</v>
      </c>
      <c r="AW56" s="8">
        <v>38138</v>
      </c>
      <c r="AX56" s="5">
        <v>0.7</v>
      </c>
      <c r="AY56" s="8">
        <v>38138</v>
      </c>
      <c r="AZ56" s="5">
        <v>0.74</v>
      </c>
      <c r="BA56" s="8">
        <v>38138</v>
      </c>
      <c r="BB56" s="5">
        <v>8313</v>
      </c>
      <c r="BC56" s="6">
        <v>38138</v>
      </c>
      <c r="BD56" s="5">
        <v>9.3000000000000007</v>
      </c>
      <c r="BE56" s="8">
        <v>38138</v>
      </c>
      <c r="BF56" s="5">
        <v>17.809999999999999</v>
      </c>
      <c r="BG56" s="8">
        <v>38138</v>
      </c>
      <c r="BH56" s="5">
        <v>17.759</v>
      </c>
      <c r="BI56" s="8">
        <v>38138</v>
      </c>
      <c r="BJ56" s="5">
        <v>7.6</v>
      </c>
      <c r="BK56" s="8">
        <v>38138</v>
      </c>
      <c r="BL56" s="5">
        <v>1.7</v>
      </c>
      <c r="BM56" s="8">
        <v>38138</v>
      </c>
      <c r="BN56" s="5">
        <v>13.58</v>
      </c>
      <c r="BO56" s="8">
        <v>38138</v>
      </c>
      <c r="BP56" s="5">
        <v>1.1000000000000001</v>
      </c>
      <c r="BQ56" s="8">
        <v>38138</v>
      </c>
      <c r="BR56" s="5">
        <v>1981</v>
      </c>
      <c r="BS56" s="8">
        <v>38138</v>
      </c>
      <c r="BT56" s="5">
        <v>2150</v>
      </c>
      <c r="BU56" s="6">
        <v>38138</v>
      </c>
      <c r="BV56" s="5">
        <v>1.78</v>
      </c>
      <c r="BW56" s="8">
        <v>38138</v>
      </c>
      <c r="BX56" s="5">
        <v>1241</v>
      </c>
      <c r="BY56" s="8">
        <v>38138</v>
      </c>
      <c r="BZ56" s="5">
        <v>18.8</v>
      </c>
      <c r="CA56" s="8">
        <v>38138</v>
      </c>
      <c r="CB56" s="5">
        <v>17.8</v>
      </c>
      <c r="CC56" s="8">
        <v>38138</v>
      </c>
      <c r="CD56" s="5">
        <v>-47.552999999999997</v>
      </c>
      <c r="CE56" s="8">
        <v>38138</v>
      </c>
      <c r="CF56" s="5">
        <v>12.9</v>
      </c>
      <c r="CG56" s="8">
        <v>38138</v>
      </c>
      <c r="CH56" s="5">
        <v>0.5</v>
      </c>
      <c r="CI56" s="8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8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8">
        <v>38138</v>
      </c>
      <c r="DB56" s="5">
        <v>0.9</v>
      </c>
      <c r="DC56" s="8">
        <v>38138</v>
      </c>
      <c r="DD56" s="5">
        <v>3.5</v>
      </c>
      <c r="DE56" s="8">
        <v>38138</v>
      </c>
      <c r="DF56" s="5">
        <v>0.9</v>
      </c>
      <c r="DG56" s="8">
        <v>38138</v>
      </c>
      <c r="DH56" s="5">
        <v>6.9</v>
      </c>
      <c r="DI56" s="8">
        <v>38138</v>
      </c>
      <c r="DJ56" s="5">
        <v>4.0999999999999996</v>
      </c>
      <c r="DK56" s="8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8">
        <v>39964</v>
      </c>
      <c r="DR56" s="5">
        <v>-16.899999999999999</v>
      </c>
      <c r="DS56" s="8">
        <v>38138</v>
      </c>
      <c r="DT56" s="5">
        <v>1.77</v>
      </c>
      <c r="DU56" s="8">
        <v>38138</v>
      </c>
      <c r="DV56" s="5">
        <v>5.2</v>
      </c>
      <c r="DW56" s="8">
        <v>38138</v>
      </c>
      <c r="DX56" s="5">
        <v>5.0999999999999996</v>
      </c>
      <c r="DY56" s="6">
        <v>38138</v>
      </c>
      <c r="DZ56" s="5">
        <v>92.3</v>
      </c>
      <c r="EA56" s="8">
        <v>38138</v>
      </c>
      <c r="EB56" s="5">
        <v>101.0958</v>
      </c>
    </row>
    <row r="57" spans="1:132" x14ac:dyDescent="0.2">
      <c r="A57" s="8">
        <v>38168</v>
      </c>
      <c r="B57" s="5">
        <v>60.5</v>
      </c>
      <c r="C57" s="8">
        <v>38168</v>
      </c>
      <c r="D57" s="5">
        <v>60.9</v>
      </c>
      <c r="E57" s="8">
        <v>38168</v>
      </c>
      <c r="F57" s="5">
        <v>81</v>
      </c>
      <c r="G57" s="8">
        <v>38168</v>
      </c>
      <c r="H57" s="5">
        <v>58.6</v>
      </c>
      <c r="I57" s="8"/>
      <c r="K57" s="8"/>
      <c r="M57" s="8"/>
      <c r="O57" s="8">
        <v>38168</v>
      </c>
      <c r="P57" s="5">
        <v>60.4</v>
      </c>
      <c r="Q57" s="8">
        <v>38717</v>
      </c>
      <c r="R57" s="5">
        <v>22.9</v>
      </c>
      <c r="S57" s="8">
        <v>38717</v>
      </c>
      <c r="T57" s="5">
        <v>16</v>
      </c>
      <c r="U57" s="8">
        <v>39782</v>
      </c>
      <c r="V57" s="5">
        <v>-56</v>
      </c>
      <c r="W57" s="8">
        <v>39872</v>
      </c>
      <c r="X57" s="5">
        <v>-21.3</v>
      </c>
      <c r="Y57" s="8">
        <v>38168</v>
      </c>
      <c r="Z57" s="5">
        <v>30.6</v>
      </c>
      <c r="AA57" s="8">
        <v>38168</v>
      </c>
      <c r="AB57" s="5">
        <v>10</v>
      </c>
      <c r="AC57" s="8">
        <v>42155</v>
      </c>
      <c r="AD57" s="5">
        <v>10</v>
      </c>
      <c r="AE57" s="8">
        <v>38168</v>
      </c>
      <c r="AF57" s="5">
        <v>95.6</v>
      </c>
      <c r="AG57" s="8">
        <v>38168</v>
      </c>
      <c r="AH57" s="5">
        <v>102.8</v>
      </c>
      <c r="AI57" s="8">
        <v>38168</v>
      </c>
      <c r="AJ57" s="5">
        <v>103.5</v>
      </c>
      <c r="AK57" s="8">
        <v>38168</v>
      </c>
      <c r="AL57" s="5">
        <v>96</v>
      </c>
      <c r="AM57" s="8">
        <v>38168</v>
      </c>
      <c r="AN57" s="5">
        <v>131702</v>
      </c>
      <c r="AO57" s="8">
        <v>41851</v>
      </c>
      <c r="AP57" s="5">
        <v>279</v>
      </c>
      <c r="AQ57" s="8">
        <v>38168</v>
      </c>
      <c r="AR57" s="5">
        <v>5.6</v>
      </c>
      <c r="AS57" s="8">
        <v>40421</v>
      </c>
      <c r="AT57" s="5">
        <v>34.200000000000003</v>
      </c>
      <c r="AU57" s="8">
        <v>38168</v>
      </c>
      <c r="AV57" s="5">
        <v>0.9</v>
      </c>
      <c r="AW57" s="8">
        <v>38168</v>
      </c>
      <c r="AX57" s="5">
        <v>-0.7</v>
      </c>
      <c r="AY57" s="8">
        <v>38168</v>
      </c>
      <c r="AZ57" s="5">
        <v>-0.77</v>
      </c>
      <c r="BA57" s="8">
        <v>38168</v>
      </c>
      <c r="BB57" s="5">
        <v>8170</v>
      </c>
      <c r="BC57" s="6">
        <v>38168</v>
      </c>
      <c r="BD57" s="5">
        <v>7.9</v>
      </c>
      <c r="BE57" s="8">
        <v>38168</v>
      </c>
      <c r="BF57" s="5">
        <v>15.79</v>
      </c>
      <c r="BG57" s="8">
        <v>38168</v>
      </c>
      <c r="BH57" s="5">
        <v>15.760999999999999</v>
      </c>
      <c r="BI57" s="8">
        <v>38168</v>
      </c>
      <c r="BJ57" s="5">
        <v>5.0999999999999996</v>
      </c>
      <c r="BK57" s="8">
        <v>38168</v>
      </c>
      <c r="BL57" s="5">
        <v>-1.3</v>
      </c>
      <c r="BM57" s="8">
        <v>38168</v>
      </c>
      <c r="BN57" s="5">
        <v>11.95</v>
      </c>
      <c r="BO57" s="8">
        <v>38168</v>
      </c>
      <c r="BP57" s="5">
        <v>0.9</v>
      </c>
      <c r="BQ57" s="8">
        <v>38168</v>
      </c>
      <c r="BR57" s="5">
        <v>1828</v>
      </c>
      <c r="BS57" s="8">
        <v>38168</v>
      </c>
      <c r="BT57" s="5">
        <v>2020</v>
      </c>
      <c r="BU57" s="6">
        <v>38168</v>
      </c>
      <c r="BV57" s="5">
        <v>1.02</v>
      </c>
      <c r="BW57" s="8">
        <v>38168</v>
      </c>
      <c r="BX57" s="5">
        <v>1180</v>
      </c>
      <c r="BY57" s="8">
        <v>38168</v>
      </c>
      <c r="BZ57" s="5">
        <v>12.4</v>
      </c>
      <c r="CA57" s="8">
        <v>38168</v>
      </c>
      <c r="CB57" s="5">
        <v>20.100000000000001</v>
      </c>
      <c r="CC57" s="8">
        <v>38168</v>
      </c>
      <c r="CD57" s="5">
        <v>-54.168999999999997</v>
      </c>
      <c r="CE57" s="8">
        <v>38168</v>
      </c>
      <c r="CF57" s="5">
        <v>12.5</v>
      </c>
      <c r="CG57" s="8">
        <v>38168</v>
      </c>
      <c r="CH57" s="5">
        <v>0.9</v>
      </c>
      <c r="CI57" s="8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8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8">
        <v>38168</v>
      </c>
      <c r="DB57" s="5">
        <v>0.4</v>
      </c>
      <c r="DC57" s="8">
        <v>38168</v>
      </c>
      <c r="DD57" s="5">
        <v>3.3</v>
      </c>
      <c r="DE57" s="8">
        <v>38168</v>
      </c>
      <c r="DF57" s="5">
        <v>-0.2</v>
      </c>
      <c r="DG57" s="8">
        <v>38168</v>
      </c>
      <c r="DH57" s="5">
        <v>5.9</v>
      </c>
      <c r="DI57" s="8">
        <v>38168</v>
      </c>
      <c r="DJ57" s="5">
        <v>3</v>
      </c>
      <c r="DK57" s="8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8">
        <v>39994</v>
      </c>
      <c r="DR57" s="5">
        <v>-13.1</v>
      </c>
      <c r="DS57" s="8">
        <v>38168</v>
      </c>
      <c r="DT57" s="5">
        <v>2.02</v>
      </c>
      <c r="DU57" s="8">
        <v>38168</v>
      </c>
      <c r="DV57" s="5">
        <v>4.5999999999999996</v>
      </c>
      <c r="DW57" s="8">
        <v>38168</v>
      </c>
      <c r="DX57" s="5">
        <v>4.8</v>
      </c>
      <c r="DY57" s="6">
        <v>38168</v>
      </c>
      <c r="DZ57" s="5">
        <v>92.8</v>
      </c>
      <c r="EA57" s="8">
        <v>38168</v>
      </c>
      <c r="EB57" s="5">
        <v>101.01430000000001</v>
      </c>
    </row>
    <row r="58" spans="1:132" x14ac:dyDescent="0.2">
      <c r="A58" s="8">
        <v>38199</v>
      </c>
      <c r="B58" s="5">
        <v>59.9</v>
      </c>
      <c r="C58" s="8">
        <v>38199</v>
      </c>
      <c r="D58" s="5">
        <v>62.8</v>
      </c>
      <c r="E58" s="8">
        <v>38199</v>
      </c>
      <c r="F58" s="5">
        <v>77</v>
      </c>
      <c r="G58" s="8">
        <v>38199</v>
      </c>
      <c r="H58" s="5">
        <v>58.5</v>
      </c>
      <c r="I58" s="8"/>
      <c r="K58" s="8"/>
      <c r="M58" s="8"/>
      <c r="O58" s="8">
        <v>38199</v>
      </c>
      <c r="P58" s="5">
        <v>63.3</v>
      </c>
      <c r="Q58" s="8">
        <v>38748</v>
      </c>
      <c r="R58" s="5">
        <v>17.5</v>
      </c>
      <c r="S58" s="8">
        <v>38748</v>
      </c>
      <c r="T58" s="5">
        <v>16</v>
      </c>
      <c r="U58" s="8">
        <v>39813</v>
      </c>
      <c r="V58" s="5">
        <v>-58.2</v>
      </c>
      <c r="W58" s="8">
        <v>39903</v>
      </c>
      <c r="X58" s="5">
        <v>-26.5</v>
      </c>
      <c r="Y58" s="8">
        <v>38199</v>
      </c>
      <c r="Z58" s="5">
        <v>34.700000000000003</v>
      </c>
      <c r="AA58" s="8">
        <v>38199</v>
      </c>
      <c r="AB58" s="5">
        <v>2</v>
      </c>
      <c r="AC58" s="8">
        <v>42185</v>
      </c>
      <c r="AD58" s="5">
        <v>12</v>
      </c>
      <c r="AE58" s="8">
        <v>38199</v>
      </c>
      <c r="AF58" s="5">
        <v>96.7</v>
      </c>
      <c r="AG58" s="8">
        <v>38199</v>
      </c>
      <c r="AH58" s="5">
        <v>105.7</v>
      </c>
      <c r="AI58" s="8">
        <v>38199</v>
      </c>
      <c r="AJ58" s="5">
        <v>106.2</v>
      </c>
      <c r="AK58" s="8">
        <v>38199</v>
      </c>
      <c r="AL58" s="5">
        <v>61</v>
      </c>
      <c r="AM58" s="8">
        <v>38199</v>
      </c>
      <c r="AN58" s="5">
        <v>132009</v>
      </c>
      <c r="AO58" s="8">
        <v>41882</v>
      </c>
      <c r="AP58" s="5">
        <v>269</v>
      </c>
      <c r="AQ58" s="8">
        <v>38199</v>
      </c>
      <c r="AR58" s="5">
        <v>5.5</v>
      </c>
      <c r="AS58" s="8">
        <v>40451</v>
      </c>
      <c r="AT58" s="5">
        <v>34.299999999999997</v>
      </c>
      <c r="AU58" s="8">
        <v>38199</v>
      </c>
      <c r="AV58" s="5">
        <v>2.2999999999999998</v>
      </c>
      <c r="AW58" s="8">
        <v>38199</v>
      </c>
      <c r="AX58" s="5">
        <v>0.9</v>
      </c>
      <c r="AY58" s="8">
        <v>38199</v>
      </c>
      <c r="AZ58" s="5">
        <v>0.74</v>
      </c>
      <c r="BA58" s="8">
        <v>38199</v>
      </c>
      <c r="BB58" s="5">
        <v>8313</v>
      </c>
      <c r="BC58" s="6">
        <v>38199</v>
      </c>
      <c r="BD58" s="5">
        <v>7.2</v>
      </c>
      <c r="BE58" s="8">
        <v>38199</v>
      </c>
      <c r="BF58" s="5">
        <v>16.899999999999999</v>
      </c>
      <c r="BG58" s="8">
        <v>38199</v>
      </c>
      <c r="BH58" s="5">
        <v>16.87</v>
      </c>
      <c r="BI58" s="8">
        <v>38199</v>
      </c>
      <c r="BJ58" s="5">
        <v>5.2</v>
      </c>
      <c r="BK58" s="8">
        <v>38199</v>
      </c>
      <c r="BL58" s="5">
        <v>1.1000000000000001</v>
      </c>
      <c r="BM58" s="8">
        <v>38199</v>
      </c>
      <c r="BN58" s="5">
        <v>11.34</v>
      </c>
      <c r="BO58" s="8">
        <v>38199</v>
      </c>
      <c r="BP58" s="5">
        <v>1.8</v>
      </c>
      <c r="BQ58" s="8">
        <v>38199</v>
      </c>
      <c r="BR58" s="5">
        <v>2002</v>
      </c>
      <c r="BS58" s="8">
        <v>38199</v>
      </c>
      <c r="BT58" s="5">
        <v>2112</v>
      </c>
      <c r="BU58" s="6">
        <v>38199</v>
      </c>
      <c r="BV58" s="5">
        <v>-1.1599999999999999</v>
      </c>
      <c r="BW58" s="8">
        <v>38199</v>
      </c>
      <c r="BX58" s="5">
        <v>1088</v>
      </c>
      <c r="BY58" s="8">
        <v>38199</v>
      </c>
      <c r="BZ58" s="5">
        <v>12.8</v>
      </c>
      <c r="CA58" s="8">
        <v>38199</v>
      </c>
      <c r="CB58" s="5">
        <v>16.7</v>
      </c>
      <c r="CC58" s="8">
        <v>38199</v>
      </c>
      <c r="CD58" s="5">
        <v>-51.606000000000002</v>
      </c>
      <c r="CE58" s="8">
        <v>38199</v>
      </c>
      <c r="CF58" s="5">
        <v>13</v>
      </c>
      <c r="CG58" s="8">
        <v>38199</v>
      </c>
      <c r="CH58" s="5">
        <v>0.6</v>
      </c>
      <c r="CI58" s="8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8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8">
        <v>38199</v>
      </c>
      <c r="DB58" s="5">
        <v>0.4</v>
      </c>
      <c r="DC58" s="8">
        <v>38199</v>
      </c>
      <c r="DD58" s="5">
        <v>2.2999999999999998</v>
      </c>
      <c r="DE58" s="8">
        <v>38199</v>
      </c>
      <c r="DF58" s="5">
        <v>1</v>
      </c>
      <c r="DG58" s="8">
        <v>38199</v>
      </c>
      <c r="DH58" s="5">
        <v>6.2</v>
      </c>
      <c r="DI58" s="8">
        <v>38199</v>
      </c>
      <c r="DJ58" s="5">
        <v>3.4</v>
      </c>
      <c r="DK58" s="8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8">
        <v>40025</v>
      </c>
      <c r="DR58" s="5">
        <v>-9.5</v>
      </c>
      <c r="DS58" s="8">
        <v>38199</v>
      </c>
      <c r="DT58" s="5">
        <v>0.67</v>
      </c>
      <c r="DU58" s="8">
        <v>38199</v>
      </c>
      <c r="DV58" s="5">
        <v>4</v>
      </c>
      <c r="DW58" s="8">
        <v>38199</v>
      </c>
      <c r="DX58" s="5">
        <v>4.0999999999999996</v>
      </c>
      <c r="DY58" s="6">
        <v>38199</v>
      </c>
      <c r="DZ58" s="5">
        <v>93.4</v>
      </c>
      <c r="EA58" s="8">
        <v>38199</v>
      </c>
      <c r="EB58" s="5">
        <v>100.9044</v>
      </c>
    </row>
    <row r="59" spans="1:132" x14ac:dyDescent="0.2">
      <c r="A59" s="8">
        <v>38230</v>
      </c>
      <c r="B59" s="5">
        <v>58.5</v>
      </c>
      <c r="C59" s="8">
        <v>38230</v>
      </c>
      <c r="D59" s="5">
        <v>62.1</v>
      </c>
      <c r="E59" s="8">
        <v>38230</v>
      </c>
      <c r="F59" s="5">
        <v>81.5</v>
      </c>
      <c r="G59" s="8">
        <v>38230</v>
      </c>
      <c r="H59" s="5">
        <v>57.3</v>
      </c>
      <c r="I59" s="8"/>
      <c r="K59" s="8"/>
      <c r="M59" s="8"/>
      <c r="O59" s="8">
        <v>38230</v>
      </c>
      <c r="P59" s="5">
        <v>59.7</v>
      </c>
      <c r="Q59" s="8">
        <v>38776</v>
      </c>
      <c r="R59" s="5">
        <v>20.9</v>
      </c>
      <c r="S59" s="8">
        <v>38776</v>
      </c>
      <c r="T59" s="5">
        <v>12</v>
      </c>
      <c r="U59" s="8">
        <v>39844</v>
      </c>
      <c r="V59" s="5">
        <v>-55</v>
      </c>
      <c r="W59" s="8">
        <v>39933</v>
      </c>
      <c r="X59" s="5">
        <v>-11.7</v>
      </c>
      <c r="Y59" s="8">
        <v>38230</v>
      </c>
      <c r="Z59" s="5">
        <v>25.1</v>
      </c>
      <c r="AA59" s="8">
        <v>38230</v>
      </c>
      <c r="AB59" s="5">
        <v>9</v>
      </c>
      <c r="AC59" s="8">
        <v>42216</v>
      </c>
      <c r="AD59" s="5">
        <v>11</v>
      </c>
      <c r="AE59" s="8">
        <v>38230</v>
      </c>
      <c r="AF59" s="5">
        <v>95.9</v>
      </c>
      <c r="AG59" s="8">
        <v>38230</v>
      </c>
      <c r="AH59" s="5">
        <v>98.7</v>
      </c>
      <c r="AI59" s="8">
        <v>38230</v>
      </c>
      <c r="AJ59" s="5">
        <v>102.7</v>
      </c>
      <c r="AK59" s="8">
        <v>38230</v>
      </c>
      <c r="AL59" s="5">
        <v>86</v>
      </c>
      <c r="AM59" s="8">
        <v>38230</v>
      </c>
      <c r="AN59" s="5">
        <v>131971</v>
      </c>
      <c r="AO59" s="8">
        <v>41912</v>
      </c>
      <c r="AP59" s="5">
        <v>178</v>
      </c>
      <c r="AQ59" s="8">
        <v>38230</v>
      </c>
      <c r="AR59" s="5">
        <v>5.4</v>
      </c>
      <c r="AS59" s="8">
        <v>40482</v>
      </c>
      <c r="AT59" s="5">
        <v>34.299999999999997</v>
      </c>
      <c r="AU59" s="8">
        <v>38230</v>
      </c>
      <c r="AV59" s="5">
        <v>0.7</v>
      </c>
      <c r="AW59" s="8">
        <v>38230</v>
      </c>
      <c r="AX59" s="5">
        <v>0.5</v>
      </c>
      <c r="AY59" s="8">
        <v>38230</v>
      </c>
      <c r="AZ59" s="5">
        <v>0.09</v>
      </c>
      <c r="BA59" s="8">
        <v>38230</v>
      </c>
      <c r="BB59" s="5">
        <v>8449</v>
      </c>
      <c r="BC59" s="6">
        <v>38230</v>
      </c>
      <c r="BD59" s="5">
        <v>8.1</v>
      </c>
      <c r="BE59" s="8">
        <v>38230</v>
      </c>
      <c r="BF59" s="5">
        <v>16.75</v>
      </c>
      <c r="BG59" s="8">
        <v>38230</v>
      </c>
      <c r="BH59" s="5">
        <v>16.716999999999999</v>
      </c>
      <c r="BI59" s="8">
        <v>38230</v>
      </c>
      <c r="BJ59" s="5">
        <v>3.6</v>
      </c>
      <c r="BK59" s="8">
        <v>38230</v>
      </c>
      <c r="BL59" s="5">
        <v>0.1</v>
      </c>
      <c r="BM59" s="8">
        <v>38230</v>
      </c>
      <c r="BN59" s="5">
        <v>12.82</v>
      </c>
      <c r="BO59" s="8">
        <v>38230</v>
      </c>
      <c r="BP59" s="5">
        <v>1</v>
      </c>
      <c r="BQ59" s="8">
        <v>38230</v>
      </c>
      <c r="BR59" s="5">
        <v>2024</v>
      </c>
      <c r="BS59" s="8">
        <v>38230</v>
      </c>
      <c r="BT59" s="5">
        <v>2056</v>
      </c>
      <c r="BU59" s="6">
        <v>38230</v>
      </c>
      <c r="BV59" s="5">
        <v>-2.0499999999999998</v>
      </c>
      <c r="BW59" s="8">
        <v>38230</v>
      </c>
      <c r="BX59" s="5">
        <v>1175</v>
      </c>
      <c r="BY59" s="8">
        <v>38230</v>
      </c>
      <c r="BZ59" s="5">
        <v>14.6</v>
      </c>
      <c r="CA59" s="8">
        <v>38230</v>
      </c>
      <c r="CB59" s="5">
        <v>21</v>
      </c>
      <c r="CC59" s="8">
        <v>38230</v>
      </c>
      <c r="CD59" s="5">
        <v>-53.646999999999998</v>
      </c>
      <c r="CE59" s="8">
        <v>38230</v>
      </c>
      <c r="CF59" s="5">
        <v>11.7</v>
      </c>
      <c r="CG59" s="8">
        <v>38230</v>
      </c>
      <c r="CH59" s="5">
        <v>-0.3</v>
      </c>
      <c r="CI59" s="8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8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8">
        <v>38230</v>
      </c>
      <c r="DB59" s="5">
        <v>0.5</v>
      </c>
      <c r="DC59" s="8">
        <v>38230</v>
      </c>
      <c r="DD59" s="5">
        <v>1.9</v>
      </c>
      <c r="DE59" s="8">
        <v>38230</v>
      </c>
      <c r="DF59" s="5">
        <v>0.4</v>
      </c>
      <c r="DG59" s="8">
        <v>38230</v>
      </c>
      <c r="DH59" s="5">
        <v>5.3</v>
      </c>
      <c r="DI59" s="8">
        <v>38230</v>
      </c>
      <c r="DJ59" s="5">
        <v>2.9</v>
      </c>
      <c r="DK59" s="8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8">
        <v>40056</v>
      </c>
      <c r="DR59" s="5">
        <v>-5.6</v>
      </c>
      <c r="DS59" s="8">
        <v>38230</v>
      </c>
      <c r="DT59" s="5">
        <v>0.31</v>
      </c>
      <c r="DU59" s="8">
        <v>38230</v>
      </c>
      <c r="DV59" s="5">
        <v>3.4</v>
      </c>
      <c r="DW59" s="8">
        <v>38230</v>
      </c>
      <c r="DX59" s="5">
        <v>4.5</v>
      </c>
      <c r="DY59" s="6">
        <v>38230</v>
      </c>
      <c r="DZ59" s="5">
        <v>93.9</v>
      </c>
      <c r="EA59" s="8">
        <v>38230</v>
      </c>
      <c r="EB59" s="5">
        <v>100.78279999999999</v>
      </c>
    </row>
    <row r="60" spans="1:132" x14ac:dyDescent="0.2">
      <c r="A60" s="8">
        <v>38260</v>
      </c>
      <c r="B60" s="5">
        <v>57.4</v>
      </c>
      <c r="C60" s="8">
        <v>38260</v>
      </c>
      <c r="D60" s="5">
        <v>57.7</v>
      </c>
      <c r="E60" s="8">
        <v>38260</v>
      </c>
      <c r="F60" s="5">
        <v>76</v>
      </c>
      <c r="G60" s="8">
        <v>38260</v>
      </c>
      <c r="H60" s="5">
        <v>57.9</v>
      </c>
      <c r="I60" s="8"/>
      <c r="K60" s="8"/>
      <c r="M60" s="8"/>
      <c r="O60" s="8">
        <v>38260</v>
      </c>
      <c r="P60" s="5">
        <v>62.7</v>
      </c>
      <c r="Q60" s="8">
        <v>38807</v>
      </c>
      <c r="R60" s="5">
        <v>33.200000000000003</v>
      </c>
      <c r="S60" s="8">
        <v>38807</v>
      </c>
      <c r="T60" s="5">
        <v>17</v>
      </c>
      <c r="U60" s="8">
        <v>39872</v>
      </c>
      <c r="V60" s="5">
        <v>-60</v>
      </c>
      <c r="W60" s="8">
        <v>39964</v>
      </c>
      <c r="X60" s="5">
        <v>-8.1999999999999993</v>
      </c>
      <c r="Y60" s="8">
        <v>38260</v>
      </c>
      <c r="Z60" s="5">
        <v>19.7</v>
      </c>
      <c r="AA60" s="8">
        <v>38260</v>
      </c>
      <c r="AB60" s="5">
        <v>5</v>
      </c>
      <c r="AC60" s="8">
        <v>42247</v>
      </c>
      <c r="AD60" s="5">
        <v>23</v>
      </c>
      <c r="AE60" s="8">
        <v>38260</v>
      </c>
      <c r="AF60" s="5">
        <v>94.2</v>
      </c>
      <c r="AG60" s="8">
        <v>38260</v>
      </c>
      <c r="AH60" s="5">
        <v>96.7</v>
      </c>
      <c r="AI60" s="8">
        <v>38260</v>
      </c>
      <c r="AJ60" s="5">
        <v>104.4</v>
      </c>
      <c r="AK60" s="8">
        <v>38260</v>
      </c>
      <c r="AL60" s="5">
        <v>147</v>
      </c>
      <c r="AM60" s="8">
        <v>38260</v>
      </c>
      <c r="AN60" s="5">
        <v>132142</v>
      </c>
      <c r="AO60" s="8">
        <v>41943</v>
      </c>
      <c r="AP60" s="5">
        <v>395</v>
      </c>
      <c r="AQ60" s="8">
        <v>38260</v>
      </c>
      <c r="AR60" s="5">
        <v>5.4</v>
      </c>
      <c r="AS60" s="8">
        <v>40512</v>
      </c>
      <c r="AT60" s="5">
        <v>34.299999999999997</v>
      </c>
      <c r="AU60" s="8">
        <v>38260</v>
      </c>
      <c r="AV60" s="5">
        <v>-0.2</v>
      </c>
      <c r="AW60" s="8">
        <v>38260</v>
      </c>
      <c r="AX60" s="5">
        <v>0</v>
      </c>
      <c r="AY60" s="8">
        <v>38260</v>
      </c>
      <c r="AZ60" s="5">
        <v>0.11</v>
      </c>
      <c r="BA60" s="8">
        <v>38260</v>
      </c>
      <c r="BB60" s="5">
        <v>8377</v>
      </c>
      <c r="BC60" s="6">
        <v>38260</v>
      </c>
      <c r="BD60" s="5">
        <v>8.1999999999999993</v>
      </c>
      <c r="BE60" s="8">
        <v>38260</v>
      </c>
      <c r="BF60" s="5">
        <v>17.47</v>
      </c>
      <c r="BG60" s="8">
        <v>38260</v>
      </c>
      <c r="BH60" s="5">
        <v>17.431999999999999</v>
      </c>
      <c r="BI60" s="8">
        <v>38260</v>
      </c>
      <c r="BJ60" s="5">
        <v>6.1</v>
      </c>
      <c r="BK60" s="8">
        <v>38260</v>
      </c>
      <c r="BL60" s="5">
        <v>1.8</v>
      </c>
      <c r="BM60" s="8">
        <v>38260</v>
      </c>
      <c r="BN60" s="5">
        <v>12.33</v>
      </c>
      <c r="BO60" s="8">
        <v>38260</v>
      </c>
      <c r="BP60" s="5">
        <v>0</v>
      </c>
      <c r="BQ60" s="8">
        <v>38260</v>
      </c>
      <c r="BR60" s="5">
        <v>1905</v>
      </c>
      <c r="BS60" s="8">
        <v>38260</v>
      </c>
      <c r="BT60" s="5">
        <v>2041</v>
      </c>
      <c r="BU60" s="6">
        <v>38260</v>
      </c>
      <c r="BV60" s="5">
        <v>-0.3</v>
      </c>
      <c r="BW60" s="8">
        <v>38260</v>
      </c>
      <c r="BX60" s="5">
        <v>1214</v>
      </c>
      <c r="BY60" s="8">
        <v>38260</v>
      </c>
      <c r="BZ60" s="5">
        <v>13.6</v>
      </c>
      <c r="CA60" s="8">
        <v>38260</v>
      </c>
      <c r="CB60" s="5">
        <v>16.8</v>
      </c>
      <c r="CC60" s="8">
        <v>38260</v>
      </c>
      <c r="CD60" s="5">
        <v>-51.686</v>
      </c>
      <c r="CE60" s="8">
        <v>38260</v>
      </c>
      <c r="CF60" s="5">
        <v>7.8</v>
      </c>
      <c r="CG60" s="8">
        <v>38260</v>
      </c>
      <c r="CH60" s="5">
        <v>1.5</v>
      </c>
      <c r="CI60" s="8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8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8">
        <v>38260</v>
      </c>
      <c r="DB60" s="5">
        <v>0.3</v>
      </c>
      <c r="DC60" s="8">
        <v>38260</v>
      </c>
      <c r="DD60" s="5">
        <v>3.1</v>
      </c>
      <c r="DE60" s="8">
        <v>38260</v>
      </c>
      <c r="DF60" s="5">
        <v>0.8</v>
      </c>
      <c r="DG60" s="8">
        <v>38260</v>
      </c>
      <c r="DH60" s="5">
        <v>6.2</v>
      </c>
      <c r="DI60" s="8">
        <v>38260</v>
      </c>
      <c r="DJ60" s="5">
        <v>3.9</v>
      </c>
      <c r="DK60" s="8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8">
        <v>40086</v>
      </c>
      <c r="DR60" s="5">
        <v>2</v>
      </c>
      <c r="DS60" s="8">
        <v>38260</v>
      </c>
      <c r="DT60" s="5">
        <v>0.43</v>
      </c>
      <c r="DU60" s="8">
        <v>38260</v>
      </c>
      <c r="DV60" s="5">
        <v>4.5</v>
      </c>
      <c r="DW60" s="8">
        <v>38260</v>
      </c>
      <c r="DX60" s="5">
        <v>5</v>
      </c>
      <c r="DY60" s="6">
        <v>38260</v>
      </c>
      <c r="DZ60" s="5">
        <v>94.7</v>
      </c>
      <c r="EA60" s="8">
        <v>38260</v>
      </c>
      <c r="EB60" s="5">
        <v>100.6768</v>
      </c>
    </row>
    <row r="61" spans="1:132" x14ac:dyDescent="0.2">
      <c r="A61" s="8">
        <v>38291</v>
      </c>
      <c r="B61" s="5">
        <v>56.3</v>
      </c>
      <c r="C61" s="8">
        <v>38291</v>
      </c>
      <c r="D61" s="5">
        <v>58.4</v>
      </c>
      <c r="E61" s="8">
        <v>38291</v>
      </c>
      <c r="F61" s="5">
        <v>78.5</v>
      </c>
      <c r="G61" s="8">
        <v>38291</v>
      </c>
      <c r="H61" s="5">
        <v>58.8</v>
      </c>
      <c r="I61" s="8"/>
      <c r="K61" s="8"/>
      <c r="M61" s="8"/>
      <c r="O61" s="8">
        <v>38291</v>
      </c>
      <c r="P61" s="5">
        <v>67</v>
      </c>
      <c r="Q61" s="8">
        <v>38837</v>
      </c>
      <c r="R61" s="5">
        <v>18.5</v>
      </c>
      <c r="S61" s="8">
        <v>38837</v>
      </c>
      <c r="T61" s="5">
        <v>15</v>
      </c>
      <c r="U61" s="8">
        <v>39903</v>
      </c>
      <c r="V61" s="5">
        <v>-54.3</v>
      </c>
      <c r="W61" s="8">
        <v>39994</v>
      </c>
      <c r="X61" s="5">
        <v>-7.3</v>
      </c>
      <c r="Y61" s="8">
        <v>38291</v>
      </c>
      <c r="Z61" s="5">
        <v>26.8</v>
      </c>
      <c r="AA61" s="8">
        <v>38291</v>
      </c>
      <c r="AB61" s="5">
        <v>3</v>
      </c>
      <c r="AC61" s="8">
        <v>42277</v>
      </c>
      <c r="AD61" s="5">
        <v>20</v>
      </c>
      <c r="AE61" s="8">
        <v>38291</v>
      </c>
      <c r="AF61" s="5">
        <v>91.7</v>
      </c>
      <c r="AG61" s="8">
        <v>38291</v>
      </c>
      <c r="AH61" s="5">
        <v>92.9</v>
      </c>
      <c r="AI61" s="8">
        <v>38291</v>
      </c>
      <c r="AJ61" s="5">
        <v>103.9</v>
      </c>
      <c r="AK61" s="8">
        <v>38291</v>
      </c>
      <c r="AL61" s="5">
        <v>352</v>
      </c>
      <c r="AM61" s="8">
        <v>38291</v>
      </c>
      <c r="AN61" s="5">
        <v>132540</v>
      </c>
      <c r="AO61" s="8">
        <v>41973</v>
      </c>
      <c r="AP61" s="5">
        <v>205</v>
      </c>
      <c r="AQ61" s="8">
        <v>38291</v>
      </c>
      <c r="AR61" s="5">
        <v>5.5</v>
      </c>
      <c r="AS61" s="8">
        <v>40543</v>
      </c>
      <c r="AT61" s="5">
        <v>34.299999999999997</v>
      </c>
      <c r="AU61" s="8">
        <v>38291</v>
      </c>
      <c r="AV61" s="5">
        <v>0.4</v>
      </c>
      <c r="AW61" s="8">
        <v>38291</v>
      </c>
      <c r="AX61" s="5">
        <v>0.9</v>
      </c>
      <c r="AY61" s="8">
        <v>38291</v>
      </c>
      <c r="AZ61" s="5">
        <v>0.89</v>
      </c>
      <c r="BA61" s="8">
        <v>38291</v>
      </c>
      <c r="BB61" s="5">
        <v>8664</v>
      </c>
      <c r="BC61" s="6">
        <v>38291</v>
      </c>
      <c r="BD61" s="5">
        <v>9.3000000000000007</v>
      </c>
      <c r="BE61" s="8">
        <v>38291</v>
      </c>
      <c r="BF61" s="5">
        <v>17.09</v>
      </c>
      <c r="BG61" s="8">
        <v>38291</v>
      </c>
      <c r="BH61" s="5">
        <v>17.056000000000001</v>
      </c>
      <c r="BI61" s="8">
        <v>38291</v>
      </c>
      <c r="BJ61" s="5">
        <v>7.2</v>
      </c>
      <c r="BK61" s="8">
        <v>38291</v>
      </c>
      <c r="BL61" s="5">
        <v>0.7</v>
      </c>
      <c r="BM61" s="8">
        <v>38291</v>
      </c>
      <c r="BN61" s="5">
        <v>11.85</v>
      </c>
      <c r="BO61" s="8">
        <v>38291</v>
      </c>
      <c r="BP61" s="5">
        <v>1.6</v>
      </c>
      <c r="BQ61" s="8">
        <v>38291</v>
      </c>
      <c r="BR61" s="5">
        <v>2072</v>
      </c>
      <c r="BS61" s="8">
        <v>38291</v>
      </c>
      <c r="BT61" s="5">
        <v>2097</v>
      </c>
      <c r="BU61" s="6">
        <v>38291</v>
      </c>
      <c r="BV61" s="5">
        <v>2.54</v>
      </c>
      <c r="BW61" s="8">
        <v>38291</v>
      </c>
      <c r="BX61" s="5">
        <v>1305</v>
      </c>
      <c r="BY61" s="8">
        <v>38291</v>
      </c>
      <c r="BZ61" s="5">
        <v>13.1</v>
      </c>
      <c r="CA61" s="8">
        <v>38291</v>
      </c>
      <c r="CB61" s="5">
        <v>19.399999999999999</v>
      </c>
      <c r="CC61" s="8">
        <v>38291</v>
      </c>
      <c r="CD61" s="5">
        <v>-55.058</v>
      </c>
      <c r="CE61" s="8">
        <v>38291</v>
      </c>
      <c r="CF61" s="5">
        <v>6.8</v>
      </c>
      <c r="CG61" s="8">
        <v>38291</v>
      </c>
      <c r="CH61" s="5">
        <v>1</v>
      </c>
      <c r="CI61" s="8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8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8">
        <v>38291</v>
      </c>
      <c r="DB61" s="5">
        <v>0.5</v>
      </c>
      <c r="DC61" s="8">
        <v>38291</v>
      </c>
      <c r="DD61" s="5">
        <v>2.7</v>
      </c>
      <c r="DE61" s="8">
        <v>38291</v>
      </c>
      <c r="DF61" s="5">
        <v>0.7</v>
      </c>
      <c r="DG61" s="8">
        <v>38291</v>
      </c>
      <c r="DH61" s="5">
        <v>6.7</v>
      </c>
      <c r="DI61" s="8">
        <v>38291</v>
      </c>
      <c r="DJ61" s="5">
        <v>3.9</v>
      </c>
      <c r="DK61" s="8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8">
        <v>40117</v>
      </c>
      <c r="DR61" s="5">
        <v>4.2</v>
      </c>
      <c r="DS61" s="8">
        <v>38291</v>
      </c>
      <c r="DT61" s="5">
        <v>0.39</v>
      </c>
      <c r="DU61" s="8">
        <v>38291</v>
      </c>
      <c r="DV61" s="5">
        <v>5.0999999999999996</v>
      </c>
      <c r="DW61" s="8">
        <v>38291</v>
      </c>
      <c r="DX61" s="5">
        <v>5</v>
      </c>
      <c r="DY61" s="6">
        <v>38291</v>
      </c>
      <c r="DZ61" s="5">
        <v>95</v>
      </c>
      <c r="EA61" s="8">
        <v>38291</v>
      </c>
      <c r="EB61" s="5">
        <v>100.60469999999999</v>
      </c>
    </row>
    <row r="62" spans="1:132" x14ac:dyDescent="0.2">
      <c r="A62" s="8">
        <v>38321</v>
      </c>
      <c r="B62" s="5">
        <v>56.2</v>
      </c>
      <c r="C62" s="8">
        <v>38321</v>
      </c>
      <c r="D62" s="5">
        <v>60.1</v>
      </c>
      <c r="E62" s="8">
        <v>38321</v>
      </c>
      <c r="F62" s="5">
        <v>74</v>
      </c>
      <c r="G62" s="8">
        <v>38321</v>
      </c>
      <c r="H62" s="5">
        <v>58.4</v>
      </c>
      <c r="I62" s="8"/>
      <c r="K62" s="8"/>
      <c r="M62" s="8"/>
      <c r="O62" s="8">
        <v>38321</v>
      </c>
      <c r="P62" s="5">
        <v>63.5</v>
      </c>
      <c r="Q62" s="8">
        <v>38868</v>
      </c>
      <c r="R62" s="5">
        <v>18.600000000000001</v>
      </c>
      <c r="S62" s="8">
        <v>38868</v>
      </c>
      <c r="T62" s="5">
        <v>18</v>
      </c>
      <c r="U62" s="8">
        <v>39933</v>
      </c>
      <c r="V62" s="5">
        <v>-37.5</v>
      </c>
      <c r="W62" s="8">
        <v>40025</v>
      </c>
      <c r="X62" s="5">
        <v>-6.8</v>
      </c>
      <c r="Y62" s="8">
        <v>38321</v>
      </c>
      <c r="Z62" s="5">
        <v>19.2</v>
      </c>
      <c r="AA62" s="8">
        <v>38321</v>
      </c>
      <c r="AB62" s="5">
        <v>0</v>
      </c>
      <c r="AC62" s="8">
        <v>42308</v>
      </c>
      <c r="AD62" s="5">
        <v>4</v>
      </c>
      <c r="AE62" s="8">
        <v>38321</v>
      </c>
      <c r="AF62" s="5">
        <v>92.8</v>
      </c>
      <c r="AG62" s="8">
        <v>38321</v>
      </c>
      <c r="AH62" s="5">
        <v>92.6</v>
      </c>
      <c r="AI62" s="8">
        <v>38321</v>
      </c>
      <c r="AJ62" s="5">
        <v>107.4</v>
      </c>
      <c r="AK62" s="8">
        <v>38321</v>
      </c>
      <c r="AL62" s="5">
        <v>74</v>
      </c>
      <c r="AM62" s="8">
        <v>38321</v>
      </c>
      <c r="AN62" s="5">
        <v>132703</v>
      </c>
      <c r="AO62" s="8">
        <v>42004</v>
      </c>
      <c r="AP62" s="5">
        <v>265</v>
      </c>
      <c r="AQ62" s="8">
        <v>38321</v>
      </c>
      <c r="AR62" s="5">
        <v>5.4</v>
      </c>
      <c r="AS62" s="8">
        <v>40574</v>
      </c>
      <c r="AT62" s="5">
        <v>34.200000000000003</v>
      </c>
      <c r="AU62" s="8">
        <v>38321</v>
      </c>
      <c r="AV62" s="5">
        <v>0.7</v>
      </c>
      <c r="AW62" s="8">
        <v>38321</v>
      </c>
      <c r="AX62" s="5">
        <v>0</v>
      </c>
      <c r="AY62" s="8">
        <v>38321</v>
      </c>
      <c r="AZ62" s="5">
        <v>0.25</v>
      </c>
      <c r="BA62" s="8">
        <v>38321</v>
      </c>
      <c r="BB62" s="5">
        <v>8155</v>
      </c>
      <c r="BC62" s="6">
        <v>38321</v>
      </c>
      <c r="BD62" s="5">
        <v>9.4</v>
      </c>
      <c r="BE62" s="8">
        <v>38321</v>
      </c>
      <c r="BF62" s="5">
        <v>16.95</v>
      </c>
      <c r="BG62" s="8">
        <v>38321</v>
      </c>
      <c r="BH62" s="5">
        <v>16.911999999999999</v>
      </c>
      <c r="BI62" s="8">
        <v>38321</v>
      </c>
      <c r="BJ62" s="5">
        <v>6.3</v>
      </c>
      <c r="BK62" s="8">
        <v>38321</v>
      </c>
      <c r="BL62" s="5">
        <v>0.3</v>
      </c>
      <c r="BM62" s="8">
        <v>38321</v>
      </c>
      <c r="BN62" s="5">
        <v>12.71</v>
      </c>
      <c r="BO62" s="8">
        <v>38321</v>
      </c>
      <c r="BP62" s="5">
        <v>1.2</v>
      </c>
      <c r="BQ62" s="8">
        <v>38321</v>
      </c>
      <c r="BR62" s="5">
        <v>1782</v>
      </c>
      <c r="BS62" s="8">
        <v>38321</v>
      </c>
      <c r="BT62" s="5">
        <v>2079</v>
      </c>
      <c r="BU62" s="6">
        <v>38321</v>
      </c>
      <c r="BV62" s="5">
        <v>1.61</v>
      </c>
      <c r="BW62" s="8">
        <v>38321</v>
      </c>
      <c r="BX62" s="5">
        <v>1179</v>
      </c>
      <c r="BY62" s="8">
        <v>38321</v>
      </c>
      <c r="BZ62" s="5">
        <v>9.6</v>
      </c>
      <c r="CA62" s="8">
        <v>38321</v>
      </c>
      <c r="CB62" s="5">
        <v>21.2</v>
      </c>
      <c r="CC62" s="8">
        <v>38321</v>
      </c>
      <c r="CD62" s="5">
        <v>-58.966999999999999</v>
      </c>
      <c r="CE62" s="8">
        <v>38321</v>
      </c>
      <c r="CF62" s="5">
        <v>7.8</v>
      </c>
      <c r="CG62" s="8">
        <v>38321</v>
      </c>
      <c r="CH62" s="5">
        <v>2.4</v>
      </c>
      <c r="CI62" s="8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8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8">
        <v>38321</v>
      </c>
      <c r="DB62" s="5">
        <v>0.1</v>
      </c>
      <c r="DC62" s="8">
        <v>38321</v>
      </c>
      <c r="DD62" s="5">
        <v>1.8</v>
      </c>
      <c r="DE62" s="8">
        <v>38321</v>
      </c>
      <c r="DF62" s="5">
        <v>0.6</v>
      </c>
      <c r="DG62" s="8">
        <v>38321</v>
      </c>
      <c r="DH62" s="5">
        <v>6.6</v>
      </c>
      <c r="DI62" s="8">
        <v>38321</v>
      </c>
      <c r="DJ62" s="5">
        <v>3.5</v>
      </c>
      <c r="DK62" s="8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8">
        <v>40147</v>
      </c>
      <c r="DR62" s="5">
        <v>22.4</v>
      </c>
      <c r="DS62" s="8">
        <v>38321</v>
      </c>
      <c r="DT62" s="5">
        <v>0.39</v>
      </c>
      <c r="DU62" s="8">
        <v>38321</v>
      </c>
      <c r="DV62" s="5">
        <v>5.4</v>
      </c>
      <c r="DW62" s="8">
        <v>38321</v>
      </c>
      <c r="DX62" s="5">
        <v>5.8</v>
      </c>
      <c r="DY62" s="6">
        <v>38321</v>
      </c>
      <c r="DZ62" s="5">
        <v>95.8</v>
      </c>
      <c r="EA62" s="8">
        <v>38321</v>
      </c>
      <c r="EB62" s="5">
        <v>100.5752</v>
      </c>
    </row>
    <row r="63" spans="1:132" x14ac:dyDescent="0.2">
      <c r="A63" s="8">
        <v>38352</v>
      </c>
      <c r="B63" s="5">
        <v>57.2</v>
      </c>
      <c r="C63" s="8">
        <v>38352</v>
      </c>
      <c r="D63" s="5">
        <v>66.3</v>
      </c>
      <c r="E63" s="8">
        <v>38352</v>
      </c>
      <c r="F63" s="5">
        <v>72</v>
      </c>
      <c r="G63" s="8">
        <v>38352</v>
      </c>
      <c r="H63" s="5">
        <v>59.6</v>
      </c>
      <c r="I63" s="8"/>
      <c r="K63" s="8"/>
      <c r="M63" s="8"/>
      <c r="O63" s="8">
        <v>38352</v>
      </c>
      <c r="P63" s="5">
        <v>61.2</v>
      </c>
      <c r="Q63" s="8">
        <v>38898</v>
      </c>
      <c r="R63" s="5">
        <v>26.5</v>
      </c>
      <c r="S63" s="8">
        <v>38898</v>
      </c>
      <c r="T63" s="5">
        <v>18</v>
      </c>
      <c r="U63" s="8">
        <v>39964</v>
      </c>
      <c r="V63" s="5">
        <v>-25.2</v>
      </c>
      <c r="W63" s="8">
        <v>40056</v>
      </c>
      <c r="X63" s="5">
        <v>1.6</v>
      </c>
      <c r="Y63" s="8">
        <v>38352</v>
      </c>
      <c r="Z63" s="5">
        <v>25.5</v>
      </c>
      <c r="AA63" s="8">
        <v>38352</v>
      </c>
      <c r="AB63" s="5">
        <v>5</v>
      </c>
      <c r="AC63" s="8">
        <v>42338</v>
      </c>
      <c r="AD63" s="5">
        <v>13</v>
      </c>
      <c r="AE63" s="8">
        <v>38352</v>
      </c>
      <c r="AF63" s="5">
        <v>97.1</v>
      </c>
      <c r="AG63" s="8">
        <v>38352</v>
      </c>
      <c r="AH63" s="5">
        <v>102.7</v>
      </c>
      <c r="AI63" s="8">
        <v>38352</v>
      </c>
      <c r="AJ63" s="5">
        <v>106.1</v>
      </c>
      <c r="AK63" s="8">
        <v>38352</v>
      </c>
      <c r="AL63" s="5">
        <v>124</v>
      </c>
      <c r="AM63" s="8">
        <v>38352</v>
      </c>
      <c r="AN63" s="5">
        <v>132989</v>
      </c>
      <c r="AO63" s="8">
        <v>42035</v>
      </c>
      <c r="AP63" s="5">
        <v>96</v>
      </c>
      <c r="AQ63" s="8">
        <v>38352</v>
      </c>
      <c r="AR63" s="5">
        <v>5.4</v>
      </c>
      <c r="AS63" s="8">
        <v>40602</v>
      </c>
      <c r="AT63" s="5">
        <v>34.299999999999997</v>
      </c>
      <c r="AU63" s="8">
        <v>38352</v>
      </c>
      <c r="AV63" s="5">
        <v>1.4</v>
      </c>
      <c r="AW63" s="8">
        <v>38352</v>
      </c>
      <c r="AX63" s="5">
        <v>0.8</v>
      </c>
      <c r="AY63" s="8">
        <v>38352</v>
      </c>
      <c r="AZ63" s="5">
        <v>0.78</v>
      </c>
      <c r="BA63" s="8">
        <v>38352</v>
      </c>
      <c r="BB63" s="5">
        <v>8126</v>
      </c>
      <c r="BC63" s="6">
        <v>38352</v>
      </c>
      <c r="BD63" s="5">
        <v>10.4</v>
      </c>
      <c r="BE63" s="8">
        <v>38352</v>
      </c>
      <c r="BF63" s="5">
        <v>17.670000000000002</v>
      </c>
      <c r="BG63" s="8">
        <v>38352</v>
      </c>
      <c r="BH63" s="5">
        <v>17.626999999999999</v>
      </c>
      <c r="BI63" s="8">
        <v>38352</v>
      </c>
      <c r="BJ63" s="5">
        <v>8</v>
      </c>
      <c r="BK63" s="8">
        <v>38352</v>
      </c>
      <c r="BL63" s="5">
        <v>1.2</v>
      </c>
      <c r="BM63" s="8">
        <v>38352</v>
      </c>
      <c r="BN63" s="5">
        <v>13</v>
      </c>
      <c r="BO63" s="8">
        <v>38352</v>
      </c>
      <c r="BP63" s="5">
        <v>0.2</v>
      </c>
      <c r="BQ63" s="8">
        <v>38352</v>
      </c>
      <c r="BR63" s="5">
        <v>2042</v>
      </c>
      <c r="BS63" s="8">
        <v>38352</v>
      </c>
      <c r="BT63" s="5">
        <v>2082</v>
      </c>
      <c r="BU63" s="6">
        <v>38352</v>
      </c>
      <c r="BV63" s="5">
        <v>-1.01</v>
      </c>
      <c r="BW63" s="8">
        <v>38352</v>
      </c>
      <c r="BX63" s="5">
        <v>1242</v>
      </c>
      <c r="BY63" s="8">
        <v>38352</v>
      </c>
      <c r="BZ63" s="5">
        <v>12.9</v>
      </c>
      <c r="CA63" s="8">
        <v>38352</v>
      </c>
      <c r="CB63" s="5">
        <v>16.7</v>
      </c>
      <c r="CC63" s="8">
        <v>38352</v>
      </c>
      <c r="CD63" s="5">
        <v>-54.917999999999999</v>
      </c>
      <c r="CE63" s="8">
        <v>38352</v>
      </c>
      <c r="CF63" s="5">
        <v>8.4</v>
      </c>
      <c r="CG63" s="8">
        <v>38352</v>
      </c>
      <c r="CH63" s="5">
        <v>0.1</v>
      </c>
      <c r="CI63" s="8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8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8">
        <v>38352</v>
      </c>
      <c r="DB63" s="5">
        <v>3.4</v>
      </c>
      <c r="DC63" s="8">
        <v>38352</v>
      </c>
      <c r="DD63" s="5">
        <v>5.4</v>
      </c>
      <c r="DE63" s="8">
        <v>38352</v>
      </c>
      <c r="DF63" s="5">
        <v>0.7</v>
      </c>
      <c r="DG63" s="8">
        <v>38352</v>
      </c>
      <c r="DH63" s="5">
        <v>7</v>
      </c>
      <c r="DI63" s="8">
        <v>38352</v>
      </c>
      <c r="DJ63" s="5">
        <v>4.0999999999999996</v>
      </c>
      <c r="DK63" s="8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8">
        <v>40178</v>
      </c>
      <c r="DR63" s="5">
        <v>25.3</v>
      </c>
      <c r="DS63" s="8">
        <v>38352</v>
      </c>
      <c r="DT63" s="5">
        <v>0.39</v>
      </c>
      <c r="DU63" s="8">
        <v>38352</v>
      </c>
      <c r="DV63" s="5">
        <v>5.8</v>
      </c>
      <c r="DW63" s="8">
        <v>38352</v>
      </c>
      <c r="DX63" s="5">
        <v>5.3</v>
      </c>
      <c r="DY63" s="6">
        <v>38352</v>
      </c>
      <c r="DZ63" s="5">
        <v>96.8</v>
      </c>
      <c r="EA63" s="8">
        <v>38352</v>
      </c>
      <c r="EB63" s="5">
        <v>100.5613</v>
      </c>
    </row>
    <row r="64" spans="1:132" x14ac:dyDescent="0.2">
      <c r="A64" s="8">
        <v>38383</v>
      </c>
      <c r="B64" s="5">
        <v>56.8</v>
      </c>
      <c r="C64" s="8">
        <v>38383</v>
      </c>
      <c r="D64" s="5">
        <v>57.9</v>
      </c>
      <c r="E64" s="8">
        <v>38383</v>
      </c>
      <c r="F64" s="5">
        <v>69</v>
      </c>
      <c r="G64" s="8">
        <v>38383</v>
      </c>
      <c r="H64" s="5">
        <v>58</v>
      </c>
      <c r="I64" s="8"/>
      <c r="K64" s="8"/>
      <c r="M64" s="8"/>
      <c r="O64" s="8">
        <v>38383</v>
      </c>
      <c r="P64" s="5">
        <v>63</v>
      </c>
      <c r="Q64" s="8">
        <v>38929</v>
      </c>
      <c r="R64" s="5">
        <v>16.600000000000001</v>
      </c>
      <c r="S64" s="8">
        <v>38929</v>
      </c>
      <c r="T64" s="5">
        <v>13</v>
      </c>
      <c r="U64" s="8">
        <v>39994</v>
      </c>
      <c r="V64" s="5">
        <v>-22.1</v>
      </c>
      <c r="W64" s="8">
        <v>40086</v>
      </c>
      <c r="X64" s="5">
        <v>8.1</v>
      </c>
      <c r="Y64" s="8">
        <v>38383</v>
      </c>
      <c r="Z64" s="5">
        <v>13.3</v>
      </c>
      <c r="AA64" s="8">
        <v>38383</v>
      </c>
      <c r="AB64" s="5">
        <v>5</v>
      </c>
      <c r="AC64" s="8">
        <v>42369</v>
      </c>
      <c r="AD64" s="5">
        <v>12</v>
      </c>
      <c r="AE64" s="8">
        <v>38383</v>
      </c>
      <c r="AF64" s="5">
        <v>95.5</v>
      </c>
      <c r="AG64" s="8">
        <v>38383</v>
      </c>
      <c r="AH64" s="5">
        <v>105.1</v>
      </c>
      <c r="AI64" s="8">
        <v>38383</v>
      </c>
      <c r="AJ64" s="5">
        <v>103.5</v>
      </c>
      <c r="AK64" s="8">
        <v>38383</v>
      </c>
      <c r="AL64" s="5">
        <v>146</v>
      </c>
      <c r="AM64" s="8">
        <v>38383</v>
      </c>
      <c r="AN64" s="5">
        <v>132635</v>
      </c>
      <c r="AO64" s="8">
        <v>42063</v>
      </c>
      <c r="AP64" s="5">
        <v>60</v>
      </c>
      <c r="AQ64" s="8">
        <v>38383</v>
      </c>
      <c r="AR64" s="5">
        <v>5.3</v>
      </c>
      <c r="AS64" s="8">
        <v>40633</v>
      </c>
      <c r="AT64" s="5">
        <v>34.299999999999997</v>
      </c>
      <c r="AU64" s="8">
        <v>38383</v>
      </c>
      <c r="AV64" s="5">
        <v>0.8</v>
      </c>
      <c r="AW64" s="8">
        <v>38383</v>
      </c>
      <c r="AX64" s="5">
        <v>0.6</v>
      </c>
      <c r="AY64" s="8">
        <v>38383</v>
      </c>
      <c r="AZ64" s="5">
        <v>0.35</v>
      </c>
      <c r="BA64" s="8">
        <v>38383</v>
      </c>
      <c r="BB64" s="5">
        <v>8276</v>
      </c>
      <c r="BC64" s="6">
        <v>38383</v>
      </c>
      <c r="BD64" s="5">
        <v>10.9</v>
      </c>
      <c r="BE64" s="8">
        <v>38383</v>
      </c>
      <c r="BF64" s="5">
        <v>16.399999999999999</v>
      </c>
      <c r="BG64" s="8">
        <v>38383</v>
      </c>
      <c r="BH64" s="5">
        <v>16.37</v>
      </c>
      <c r="BI64" s="8">
        <v>38383</v>
      </c>
      <c r="BJ64" s="5">
        <v>6.3</v>
      </c>
      <c r="BK64" s="8">
        <v>38383</v>
      </c>
      <c r="BL64" s="5">
        <v>-1</v>
      </c>
      <c r="BM64" s="8">
        <v>38383</v>
      </c>
      <c r="BN64" s="5">
        <v>13.57</v>
      </c>
      <c r="BO64" s="8">
        <v>38383</v>
      </c>
      <c r="BP64" s="5">
        <v>1.5</v>
      </c>
      <c r="BQ64" s="8">
        <v>38383</v>
      </c>
      <c r="BR64" s="5">
        <v>2144</v>
      </c>
      <c r="BS64" s="8">
        <v>38383</v>
      </c>
      <c r="BT64" s="5">
        <v>2139</v>
      </c>
      <c r="BU64" s="6">
        <v>38383</v>
      </c>
      <c r="BV64" s="5">
        <v>3.05</v>
      </c>
      <c r="BW64" s="8">
        <v>38383</v>
      </c>
      <c r="BX64" s="5">
        <v>1203</v>
      </c>
      <c r="BY64" s="8">
        <v>38383</v>
      </c>
      <c r="BZ64" s="5">
        <v>14</v>
      </c>
      <c r="CA64" s="8">
        <v>38383</v>
      </c>
      <c r="CB64" s="5">
        <v>17.899999999999999</v>
      </c>
      <c r="CC64" s="8">
        <v>38383</v>
      </c>
      <c r="CD64" s="5">
        <v>-56.189</v>
      </c>
      <c r="CE64" s="8">
        <v>38383</v>
      </c>
      <c r="CF64" s="5">
        <v>8.5</v>
      </c>
      <c r="CG64" s="8">
        <v>38383</v>
      </c>
      <c r="CH64" s="5">
        <v>1.5</v>
      </c>
      <c r="CI64" s="8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8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8">
        <v>38383</v>
      </c>
      <c r="DB64" s="5">
        <v>-2.6</v>
      </c>
      <c r="DC64" s="8">
        <v>38383</v>
      </c>
      <c r="DD64" s="5">
        <v>1.6</v>
      </c>
      <c r="DE64" s="8">
        <v>38383</v>
      </c>
      <c r="DF64" s="5">
        <v>-0.1</v>
      </c>
      <c r="DG64" s="8">
        <v>38383</v>
      </c>
      <c r="DH64" s="5">
        <v>6.1</v>
      </c>
      <c r="DI64" s="8">
        <v>38383</v>
      </c>
      <c r="DJ64" s="5">
        <v>3.5</v>
      </c>
      <c r="DK64" s="8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8">
        <v>40209</v>
      </c>
      <c r="DR64" s="5">
        <v>24.9</v>
      </c>
      <c r="DS64" s="8">
        <v>38383</v>
      </c>
      <c r="DT64" s="5">
        <v>0.47</v>
      </c>
      <c r="DU64" s="8">
        <v>38383</v>
      </c>
      <c r="DV64" s="5">
        <v>5.7</v>
      </c>
      <c r="DW64" s="8">
        <v>38383</v>
      </c>
      <c r="DX64" s="5">
        <v>4.7</v>
      </c>
      <c r="DY64" s="6">
        <v>38383</v>
      </c>
      <c r="DZ64" s="5">
        <v>97.4</v>
      </c>
      <c r="EA64" s="8">
        <v>38383</v>
      </c>
      <c r="EB64" s="5">
        <v>100.5269</v>
      </c>
    </row>
    <row r="65" spans="1:132" x14ac:dyDescent="0.2">
      <c r="A65" s="8">
        <v>38411</v>
      </c>
      <c r="B65" s="5">
        <v>55.5</v>
      </c>
      <c r="C65" s="8">
        <v>38411</v>
      </c>
      <c r="D65" s="5">
        <v>55.9</v>
      </c>
      <c r="E65" s="8">
        <v>38411</v>
      </c>
      <c r="F65" s="5">
        <v>65.5</v>
      </c>
      <c r="G65" s="8">
        <v>38411</v>
      </c>
      <c r="H65" s="5">
        <v>59.4</v>
      </c>
      <c r="I65" s="8"/>
      <c r="K65" s="8"/>
      <c r="M65" s="8"/>
      <c r="O65" s="8">
        <v>38411</v>
      </c>
      <c r="P65" s="5">
        <v>65.3</v>
      </c>
      <c r="Q65" s="8">
        <v>38960</v>
      </c>
      <c r="R65" s="5">
        <v>11.7</v>
      </c>
      <c r="S65" s="8">
        <v>38960</v>
      </c>
      <c r="T65" s="5">
        <v>11</v>
      </c>
      <c r="U65" s="8">
        <v>40025</v>
      </c>
      <c r="V65" s="5">
        <v>-20.6</v>
      </c>
      <c r="W65" s="8">
        <v>40117</v>
      </c>
      <c r="X65" s="5">
        <v>0</v>
      </c>
      <c r="Y65" s="8">
        <v>38411</v>
      </c>
      <c r="Z65" s="5">
        <v>21.3</v>
      </c>
      <c r="AA65" s="8">
        <v>38411</v>
      </c>
      <c r="AB65" s="5">
        <v>10</v>
      </c>
      <c r="AC65" s="8">
        <v>42400</v>
      </c>
      <c r="AD65" s="5">
        <v>11</v>
      </c>
      <c r="AE65" s="8">
        <v>38411</v>
      </c>
      <c r="AF65" s="5">
        <v>94.1</v>
      </c>
      <c r="AG65" s="8">
        <v>38411</v>
      </c>
      <c r="AH65" s="5">
        <v>104.4</v>
      </c>
      <c r="AI65" s="8">
        <v>38411</v>
      </c>
      <c r="AJ65" s="5">
        <v>103.8</v>
      </c>
      <c r="AK65" s="8">
        <v>38411</v>
      </c>
      <c r="AL65" s="5">
        <v>254</v>
      </c>
      <c r="AM65" s="8">
        <v>38411</v>
      </c>
      <c r="AN65" s="5">
        <v>132809</v>
      </c>
      <c r="AO65" s="8">
        <v>42094</v>
      </c>
      <c r="AP65" s="5">
        <v>-78</v>
      </c>
      <c r="AQ65" s="8">
        <v>38411</v>
      </c>
      <c r="AR65" s="5">
        <v>5.4</v>
      </c>
      <c r="AS65" s="8">
        <v>40663</v>
      </c>
      <c r="AT65" s="5">
        <v>34.4</v>
      </c>
      <c r="AU65" s="8">
        <v>38411</v>
      </c>
      <c r="AV65" s="5">
        <v>2</v>
      </c>
      <c r="AW65" s="8">
        <v>38411</v>
      </c>
      <c r="AX65" s="5">
        <v>0.9</v>
      </c>
      <c r="AY65" s="8">
        <v>38411</v>
      </c>
      <c r="AZ65" s="5">
        <v>0.72</v>
      </c>
      <c r="BA65" s="8">
        <v>38411</v>
      </c>
      <c r="BB65" s="5">
        <v>7637</v>
      </c>
      <c r="BC65" s="6">
        <v>38411</v>
      </c>
      <c r="BD65" s="5">
        <v>10.199999999999999</v>
      </c>
      <c r="BE65" s="8">
        <v>38411</v>
      </c>
      <c r="BF65" s="5">
        <v>16.440000000000001</v>
      </c>
      <c r="BG65" s="8">
        <v>38411</v>
      </c>
      <c r="BH65" s="5">
        <v>16.402999999999999</v>
      </c>
      <c r="BI65" s="8">
        <v>38411</v>
      </c>
      <c r="BJ65" s="5">
        <v>6.9</v>
      </c>
      <c r="BK65" s="8">
        <v>38411</v>
      </c>
      <c r="BL65" s="5">
        <v>1.3</v>
      </c>
      <c r="BM65" s="8">
        <v>38411</v>
      </c>
      <c r="BN65" s="5">
        <v>11.5</v>
      </c>
      <c r="BO65" s="8">
        <v>38411</v>
      </c>
      <c r="BP65" s="5">
        <v>0.5</v>
      </c>
      <c r="BQ65" s="8">
        <v>38411</v>
      </c>
      <c r="BR65" s="5">
        <v>2207</v>
      </c>
      <c r="BS65" s="8">
        <v>38411</v>
      </c>
      <c r="BT65" s="5">
        <v>2114</v>
      </c>
      <c r="BU65" s="6">
        <v>38411</v>
      </c>
      <c r="BV65" s="5">
        <v>-3.1</v>
      </c>
      <c r="BW65" s="8">
        <v>38411</v>
      </c>
      <c r="BX65" s="5">
        <v>1319</v>
      </c>
      <c r="BY65" s="8">
        <v>38411</v>
      </c>
      <c r="BZ65" s="5">
        <v>10.5</v>
      </c>
      <c r="CA65" s="8">
        <v>38411</v>
      </c>
      <c r="CB65" s="5">
        <v>16.899999999999999</v>
      </c>
      <c r="CC65" s="8">
        <v>38411</v>
      </c>
      <c r="CD65" s="5">
        <v>-58.094000000000001</v>
      </c>
      <c r="CE65" s="8">
        <v>38411</v>
      </c>
      <c r="CF65" s="5">
        <v>10.9</v>
      </c>
      <c r="CG65" s="8">
        <v>38411</v>
      </c>
      <c r="CH65" s="5">
        <v>0.8</v>
      </c>
      <c r="CI65" s="8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8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8">
        <v>38411</v>
      </c>
      <c r="DB65" s="5">
        <v>0.3</v>
      </c>
      <c r="DC65" s="8">
        <v>38411</v>
      </c>
      <c r="DD65" s="5">
        <v>1.4</v>
      </c>
      <c r="DE65" s="8">
        <v>38411</v>
      </c>
      <c r="DF65" s="5">
        <v>0.7</v>
      </c>
      <c r="DG65" s="8">
        <v>38411</v>
      </c>
      <c r="DH65" s="5">
        <v>6.5</v>
      </c>
      <c r="DI65" s="8">
        <v>38411</v>
      </c>
      <c r="DJ65" s="5">
        <v>3.8</v>
      </c>
      <c r="DK65" s="8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8">
        <v>40237</v>
      </c>
      <c r="DR65" s="5">
        <v>28</v>
      </c>
      <c r="DS65" s="8">
        <v>38411</v>
      </c>
      <c r="DT65" s="5">
        <v>0.59</v>
      </c>
      <c r="DU65" s="8">
        <v>38411</v>
      </c>
      <c r="DV65" s="5">
        <v>5.2</v>
      </c>
      <c r="DW65" s="8">
        <v>38411</v>
      </c>
      <c r="DX65" s="5">
        <v>3.8</v>
      </c>
      <c r="DY65" s="6">
        <v>38411</v>
      </c>
      <c r="DZ65" s="5">
        <v>97.9</v>
      </c>
      <c r="EA65" s="8">
        <v>38411</v>
      </c>
      <c r="EB65" s="5">
        <v>100.4652</v>
      </c>
    </row>
    <row r="66" spans="1:132" x14ac:dyDescent="0.2">
      <c r="A66" s="8">
        <v>38442</v>
      </c>
      <c r="B66" s="5">
        <v>55.2</v>
      </c>
      <c r="C66" s="8">
        <v>38442</v>
      </c>
      <c r="D66" s="5">
        <v>57.7</v>
      </c>
      <c r="E66" s="8">
        <v>38442</v>
      </c>
      <c r="F66" s="5">
        <v>73</v>
      </c>
      <c r="G66" s="8">
        <v>38442</v>
      </c>
      <c r="H66" s="5">
        <v>58</v>
      </c>
      <c r="I66" s="8"/>
      <c r="K66" s="8"/>
      <c r="M66" s="8"/>
      <c r="O66" s="8">
        <v>38442</v>
      </c>
      <c r="P66" s="5">
        <v>65.2</v>
      </c>
      <c r="Q66" s="8">
        <v>38990</v>
      </c>
      <c r="R66" s="5">
        <v>14.9</v>
      </c>
      <c r="S66" s="8">
        <v>38990</v>
      </c>
      <c r="T66" s="5">
        <v>11</v>
      </c>
      <c r="U66" s="8">
        <v>40056</v>
      </c>
      <c r="V66" s="5">
        <v>-5.6</v>
      </c>
      <c r="W66" s="8">
        <v>40147</v>
      </c>
      <c r="X66" s="5">
        <v>-2.2000000000000002</v>
      </c>
      <c r="Y66" s="8">
        <v>38442</v>
      </c>
      <c r="Z66" s="5">
        <v>15.1</v>
      </c>
      <c r="AA66" s="8">
        <v>38442</v>
      </c>
      <c r="AB66" s="5">
        <v>3</v>
      </c>
      <c r="AC66" s="8">
        <v>42429</v>
      </c>
      <c r="AD66" s="5">
        <v>5</v>
      </c>
      <c r="AE66" s="8">
        <v>38442</v>
      </c>
      <c r="AF66" s="5">
        <v>92.6</v>
      </c>
      <c r="AG66" s="8">
        <v>38442</v>
      </c>
      <c r="AH66" s="5">
        <v>103</v>
      </c>
      <c r="AI66" s="8">
        <v>38442</v>
      </c>
      <c r="AJ66" s="5">
        <v>103</v>
      </c>
      <c r="AK66" s="8">
        <v>38442</v>
      </c>
      <c r="AL66" s="5">
        <v>121</v>
      </c>
      <c r="AM66" s="8">
        <v>38442</v>
      </c>
      <c r="AN66" s="5">
        <v>133016</v>
      </c>
      <c r="AO66" s="8">
        <v>42124</v>
      </c>
      <c r="AP66" s="5">
        <v>342</v>
      </c>
      <c r="AQ66" s="8">
        <v>38442</v>
      </c>
      <c r="AR66" s="5">
        <v>5.2</v>
      </c>
      <c r="AS66" s="8">
        <v>40694</v>
      </c>
      <c r="AT66" s="5">
        <v>34.4</v>
      </c>
      <c r="AU66" s="8">
        <v>38442</v>
      </c>
      <c r="AV66" s="5">
        <v>0.5</v>
      </c>
      <c r="AW66" s="8">
        <v>38442</v>
      </c>
      <c r="AX66" s="5">
        <v>-0.5</v>
      </c>
      <c r="AY66" s="8">
        <v>38442</v>
      </c>
      <c r="AZ66" s="5">
        <v>-0.14000000000000001</v>
      </c>
      <c r="BA66" s="8">
        <v>38442</v>
      </c>
      <c r="BB66" s="5">
        <v>8190</v>
      </c>
      <c r="BC66" s="6">
        <v>38442</v>
      </c>
      <c r="BD66" s="5">
        <v>7.4</v>
      </c>
      <c r="BE66" s="8">
        <v>38442</v>
      </c>
      <c r="BF66" s="5">
        <v>16.97</v>
      </c>
      <c r="BG66" s="8">
        <v>38442</v>
      </c>
      <c r="BH66" s="5">
        <v>16.93</v>
      </c>
      <c r="BI66" s="8">
        <v>38442</v>
      </c>
      <c r="BJ66" s="5">
        <v>5.3</v>
      </c>
      <c r="BK66" s="8">
        <v>38442</v>
      </c>
      <c r="BL66" s="5">
        <v>0.2</v>
      </c>
      <c r="BM66" s="8">
        <v>38442</v>
      </c>
      <c r="BN66" s="5">
        <v>7.86</v>
      </c>
      <c r="BO66" s="8">
        <v>38442</v>
      </c>
      <c r="BP66" s="5">
        <v>0.5</v>
      </c>
      <c r="BQ66" s="8">
        <v>38442</v>
      </c>
      <c r="BR66" s="5">
        <v>1864</v>
      </c>
      <c r="BS66" s="8">
        <v>38442</v>
      </c>
      <c r="BT66" s="5">
        <v>2062</v>
      </c>
      <c r="BU66" s="6">
        <v>38442</v>
      </c>
      <c r="BV66" s="5">
        <v>1.1599999999999999</v>
      </c>
      <c r="BW66" s="8">
        <v>38442</v>
      </c>
      <c r="BX66" s="5">
        <v>1328</v>
      </c>
      <c r="BY66" s="8">
        <v>38442</v>
      </c>
      <c r="BZ66" s="5">
        <v>8.6999999999999993</v>
      </c>
      <c r="CA66" s="8">
        <v>38442</v>
      </c>
      <c r="CB66" s="5">
        <v>10.3</v>
      </c>
      <c r="CC66" s="8">
        <v>38442</v>
      </c>
      <c r="CD66" s="5">
        <v>-53.134</v>
      </c>
      <c r="CE66" s="8">
        <v>38442</v>
      </c>
      <c r="CF66" s="5">
        <v>6.7</v>
      </c>
      <c r="CG66" s="8">
        <v>38442</v>
      </c>
      <c r="CH66" s="5">
        <v>-1.9</v>
      </c>
      <c r="CI66" s="8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8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8">
        <v>38442</v>
      </c>
      <c r="DB66" s="5">
        <v>0.6</v>
      </c>
      <c r="DC66" s="8">
        <v>38442</v>
      </c>
      <c r="DD66" s="5">
        <v>1.4</v>
      </c>
      <c r="DE66" s="8">
        <v>38442</v>
      </c>
      <c r="DF66" s="5">
        <v>0.5</v>
      </c>
      <c r="DG66" s="8">
        <v>38442</v>
      </c>
      <c r="DH66" s="5">
        <v>6.2</v>
      </c>
      <c r="DI66" s="8">
        <v>38442</v>
      </c>
      <c r="DJ66" s="5">
        <v>3.3</v>
      </c>
      <c r="DK66" s="8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8">
        <v>40268</v>
      </c>
      <c r="DR66" s="5">
        <v>25.8</v>
      </c>
      <c r="DS66" s="8">
        <v>38442</v>
      </c>
      <c r="DT66" s="5">
        <v>0.93</v>
      </c>
      <c r="DU66" s="8">
        <v>38442</v>
      </c>
      <c r="DV66" s="5">
        <v>4.7</v>
      </c>
      <c r="DW66" s="8">
        <v>38442</v>
      </c>
      <c r="DX66" s="5">
        <v>3.2</v>
      </c>
      <c r="DY66" s="6">
        <v>38442</v>
      </c>
      <c r="DZ66" s="5">
        <v>97.7</v>
      </c>
      <c r="EA66" s="8">
        <v>38442</v>
      </c>
      <c r="EB66" s="5">
        <v>100.3873</v>
      </c>
    </row>
    <row r="67" spans="1:132" x14ac:dyDescent="0.2">
      <c r="A67" s="8">
        <v>38472</v>
      </c>
      <c r="B67" s="5">
        <v>52.2</v>
      </c>
      <c r="C67" s="8">
        <v>38472</v>
      </c>
      <c r="D67" s="5">
        <v>53.4</v>
      </c>
      <c r="E67" s="8">
        <v>38472</v>
      </c>
      <c r="F67" s="5">
        <v>71</v>
      </c>
      <c r="G67" s="8">
        <v>38472</v>
      </c>
      <c r="H67" s="5">
        <v>55.6</v>
      </c>
      <c r="I67" s="8"/>
      <c r="K67" s="8"/>
      <c r="M67" s="8"/>
      <c r="O67" s="8">
        <v>38472</v>
      </c>
      <c r="P67" s="5">
        <v>65.5</v>
      </c>
      <c r="Q67" s="8">
        <v>39021</v>
      </c>
      <c r="R67" s="5">
        <v>18.7</v>
      </c>
      <c r="S67" s="8">
        <v>39021</v>
      </c>
      <c r="T67" s="5">
        <v>12</v>
      </c>
      <c r="U67" s="8">
        <v>40086</v>
      </c>
      <c r="V67" s="5">
        <v>-2.6</v>
      </c>
      <c r="W67" s="8">
        <v>40178</v>
      </c>
      <c r="X67" s="5">
        <v>7</v>
      </c>
      <c r="Y67" s="8">
        <v>38472</v>
      </c>
      <c r="Z67" s="5">
        <v>25.3</v>
      </c>
      <c r="AA67" s="8">
        <v>38472</v>
      </c>
      <c r="AB67" s="5">
        <v>2</v>
      </c>
      <c r="AC67" s="8">
        <v>42460</v>
      </c>
      <c r="AD67" s="5">
        <v>6</v>
      </c>
      <c r="AE67" s="8">
        <v>38472</v>
      </c>
      <c r="AF67" s="5">
        <v>87.7</v>
      </c>
      <c r="AG67" s="8">
        <v>38472</v>
      </c>
      <c r="AH67" s="5">
        <v>97.5</v>
      </c>
      <c r="AI67" s="8">
        <v>38472</v>
      </c>
      <c r="AJ67" s="5">
        <v>99.5</v>
      </c>
      <c r="AK67" s="8">
        <v>38472</v>
      </c>
      <c r="AL67" s="5">
        <v>361</v>
      </c>
      <c r="AM67" s="8">
        <v>38472</v>
      </c>
      <c r="AN67" s="5">
        <v>133557</v>
      </c>
      <c r="AO67" s="8">
        <v>42155</v>
      </c>
      <c r="AP67" s="5">
        <v>371</v>
      </c>
      <c r="AQ67" s="8">
        <v>38472</v>
      </c>
      <c r="AR67" s="5">
        <v>5.2</v>
      </c>
      <c r="AS67" s="8">
        <v>40724</v>
      </c>
      <c r="AT67" s="5">
        <v>34.4</v>
      </c>
      <c r="AU67" s="8">
        <v>38472</v>
      </c>
      <c r="AV67" s="5">
        <v>0.9</v>
      </c>
      <c r="AW67" s="8">
        <v>38472</v>
      </c>
      <c r="AX67" s="5">
        <v>0.4</v>
      </c>
      <c r="AY67" s="8">
        <v>38472</v>
      </c>
      <c r="AZ67" s="5">
        <v>0.21</v>
      </c>
      <c r="BA67" s="8">
        <v>38472</v>
      </c>
      <c r="BB67" s="5">
        <v>7945</v>
      </c>
      <c r="BC67" s="6">
        <v>38472</v>
      </c>
      <c r="BD67" s="5">
        <v>9.6</v>
      </c>
      <c r="BE67" s="8">
        <v>38472</v>
      </c>
      <c r="BF67" s="5">
        <v>17.32</v>
      </c>
      <c r="BG67" s="8">
        <v>38472</v>
      </c>
      <c r="BH67" s="5">
        <v>17.274000000000001</v>
      </c>
      <c r="BI67" s="8">
        <v>38472</v>
      </c>
      <c r="BJ67" s="5">
        <v>7.4</v>
      </c>
      <c r="BK67" s="8">
        <v>38472</v>
      </c>
      <c r="BL67" s="5">
        <v>0.9</v>
      </c>
      <c r="BM67" s="8">
        <v>38472</v>
      </c>
      <c r="BN67" s="5">
        <v>9.2899999999999991</v>
      </c>
      <c r="BO67" s="8">
        <v>38472</v>
      </c>
      <c r="BP67" s="5">
        <v>0.9</v>
      </c>
      <c r="BQ67" s="8">
        <v>38472</v>
      </c>
      <c r="BR67" s="5">
        <v>2061</v>
      </c>
      <c r="BS67" s="8">
        <v>38472</v>
      </c>
      <c r="BT67" s="5">
        <v>2150</v>
      </c>
      <c r="BU67" s="6">
        <v>38472</v>
      </c>
      <c r="BV67" s="5">
        <v>2.2999999999999998</v>
      </c>
      <c r="BW67" s="8">
        <v>38472</v>
      </c>
      <c r="BX67" s="5">
        <v>1260</v>
      </c>
      <c r="BY67" s="8">
        <v>38472</v>
      </c>
      <c r="BZ67" s="5">
        <v>11.3</v>
      </c>
      <c r="CA67" s="8">
        <v>38472</v>
      </c>
      <c r="CB67" s="5">
        <v>14.5</v>
      </c>
      <c r="CC67" s="8">
        <v>38472</v>
      </c>
      <c r="CD67" s="5">
        <v>-57.311999999999998</v>
      </c>
      <c r="CE67" s="8">
        <v>38472</v>
      </c>
      <c r="CF67" s="5">
        <v>8.4</v>
      </c>
      <c r="CG67" s="8">
        <v>38472</v>
      </c>
      <c r="CH67" s="5">
        <v>2.9</v>
      </c>
      <c r="CI67" s="8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8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8">
        <v>38472</v>
      </c>
      <c r="DB67" s="5">
        <v>0.6</v>
      </c>
      <c r="DC67" s="8">
        <v>38472</v>
      </c>
      <c r="DD67" s="5">
        <v>1.4</v>
      </c>
      <c r="DE67" s="8">
        <v>38472</v>
      </c>
      <c r="DF67" s="5">
        <v>0.9</v>
      </c>
      <c r="DG67" s="8">
        <v>38472</v>
      </c>
      <c r="DH67" s="5">
        <v>7</v>
      </c>
      <c r="DI67" s="8">
        <v>38472</v>
      </c>
      <c r="DJ67" s="5">
        <v>4.0999999999999996</v>
      </c>
      <c r="DK67" s="8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8">
        <v>40298</v>
      </c>
      <c r="DR67" s="5">
        <v>27.5</v>
      </c>
      <c r="DS67" s="8">
        <v>38472</v>
      </c>
      <c r="DT67" s="5">
        <v>0.37</v>
      </c>
      <c r="DU67" s="8">
        <v>38472</v>
      </c>
      <c r="DV67" s="5">
        <v>4.3</v>
      </c>
      <c r="DW67" s="8">
        <v>38472</v>
      </c>
      <c r="DX67" s="5">
        <v>1.9</v>
      </c>
      <c r="DY67" s="6">
        <v>38472</v>
      </c>
      <c r="DZ67" s="5">
        <v>98.2</v>
      </c>
      <c r="EA67" s="8">
        <v>38472</v>
      </c>
      <c r="EB67" s="5">
        <v>100.3297</v>
      </c>
    </row>
    <row r="68" spans="1:132" x14ac:dyDescent="0.2">
      <c r="A68" s="8">
        <v>38503</v>
      </c>
      <c r="B68" s="5">
        <v>50.8</v>
      </c>
      <c r="C68" s="8">
        <v>38503</v>
      </c>
      <c r="D68" s="5">
        <v>51.8</v>
      </c>
      <c r="E68" s="8">
        <v>38503</v>
      </c>
      <c r="F68" s="5">
        <v>58</v>
      </c>
      <c r="G68" s="8">
        <v>38503</v>
      </c>
      <c r="H68" s="5">
        <v>55.3</v>
      </c>
      <c r="I68" s="8"/>
      <c r="K68" s="8"/>
      <c r="M68" s="8"/>
      <c r="O68" s="8">
        <v>38503</v>
      </c>
      <c r="P68" s="5">
        <v>53.3</v>
      </c>
      <c r="Q68" s="8">
        <v>39051</v>
      </c>
      <c r="R68" s="5">
        <v>22.9</v>
      </c>
      <c r="S68" s="8">
        <v>39051</v>
      </c>
      <c r="T68" s="5">
        <v>9</v>
      </c>
      <c r="U68" s="8">
        <v>40117</v>
      </c>
      <c r="V68" s="5">
        <v>-7.8</v>
      </c>
      <c r="W68" s="8">
        <v>40209</v>
      </c>
      <c r="X68" s="5">
        <v>10.9</v>
      </c>
      <c r="Y68" s="8">
        <v>38503</v>
      </c>
      <c r="Z68" s="5">
        <v>9.3000000000000007</v>
      </c>
      <c r="AA68" s="8">
        <v>38503</v>
      </c>
      <c r="AB68" s="5">
        <v>14</v>
      </c>
      <c r="AC68" s="8">
        <v>42490</v>
      </c>
      <c r="AD68" s="5">
        <v>7</v>
      </c>
      <c r="AE68" s="8">
        <v>38503</v>
      </c>
      <c r="AF68" s="5">
        <v>86.9</v>
      </c>
      <c r="AG68" s="8">
        <v>38503</v>
      </c>
      <c r="AH68" s="5">
        <v>103.1</v>
      </c>
      <c r="AI68" s="8">
        <v>38503</v>
      </c>
      <c r="AJ68" s="5">
        <v>100.4</v>
      </c>
      <c r="AK68" s="8">
        <v>38503</v>
      </c>
      <c r="AL68" s="5">
        <v>172</v>
      </c>
      <c r="AM68" s="8">
        <v>38503</v>
      </c>
      <c r="AN68" s="5">
        <v>133720</v>
      </c>
      <c r="AO68" s="8">
        <v>42185</v>
      </c>
      <c r="AP68" s="5">
        <v>262</v>
      </c>
      <c r="AQ68" s="8">
        <v>38503</v>
      </c>
      <c r="AR68" s="5">
        <v>5.0999999999999996</v>
      </c>
      <c r="AS68" s="8">
        <v>40755</v>
      </c>
      <c r="AT68" s="5">
        <v>34.4</v>
      </c>
      <c r="AU68" s="8">
        <v>38503</v>
      </c>
      <c r="AV68" s="5">
        <v>1.1000000000000001</v>
      </c>
      <c r="AW68" s="8">
        <v>38503</v>
      </c>
      <c r="AX68" s="5">
        <v>0.3</v>
      </c>
      <c r="AY68" s="8">
        <v>38503</v>
      </c>
      <c r="AZ68" s="5">
        <v>0.09</v>
      </c>
      <c r="BA68" s="8">
        <v>38503</v>
      </c>
      <c r="BB68" s="5">
        <v>7750</v>
      </c>
      <c r="BC68" s="6">
        <v>38503</v>
      </c>
      <c r="BD68" s="5">
        <v>7.8</v>
      </c>
      <c r="BE68" s="8">
        <v>38503</v>
      </c>
      <c r="BF68" s="5">
        <v>16.97</v>
      </c>
      <c r="BG68" s="8">
        <v>38503</v>
      </c>
      <c r="BH68" s="5">
        <v>16.928000000000001</v>
      </c>
      <c r="BI68" s="8">
        <v>38503</v>
      </c>
      <c r="BJ68" s="5">
        <v>4.9000000000000004</v>
      </c>
      <c r="BK68" s="8">
        <v>38503</v>
      </c>
      <c r="BL68" s="5">
        <v>-0.6</v>
      </c>
      <c r="BM68" s="8">
        <v>38503</v>
      </c>
      <c r="BN68" s="5">
        <v>8.33</v>
      </c>
      <c r="BO68" s="8">
        <v>38503</v>
      </c>
      <c r="BP68" s="5">
        <v>0.2</v>
      </c>
      <c r="BQ68" s="8">
        <v>38503</v>
      </c>
      <c r="BR68" s="5">
        <v>2025</v>
      </c>
      <c r="BS68" s="8">
        <v>38503</v>
      </c>
      <c r="BT68" s="5">
        <v>2085</v>
      </c>
      <c r="BU68" s="6">
        <v>38503</v>
      </c>
      <c r="BV68" s="5">
        <v>-0.56000000000000005</v>
      </c>
      <c r="BW68" s="8">
        <v>38503</v>
      </c>
      <c r="BX68" s="5">
        <v>1286</v>
      </c>
      <c r="BY68" s="8">
        <v>38503</v>
      </c>
      <c r="BZ68" s="5">
        <v>9</v>
      </c>
      <c r="CA68" s="8">
        <v>38503</v>
      </c>
      <c r="CB68" s="5">
        <v>11.9</v>
      </c>
      <c r="CC68" s="8">
        <v>38503</v>
      </c>
      <c r="CD68" s="5">
        <v>-56.04</v>
      </c>
      <c r="CE68" s="8">
        <v>38503</v>
      </c>
      <c r="CF68" s="5">
        <v>3.4</v>
      </c>
      <c r="CG68" s="8">
        <v>38503</v>
      </c>
      <c r="CH68" s="5">
        <v>2.7</v>
      </c>
      <c r="CI68" s="8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8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8">
        <v>38503</v>
      </c>
      <c r="DB68" s="5">
        <v>0.5</v>
      </c>
      <c r="DC68" s="8">
        <v>38503</v>
      </c>
      <c r="DD68" s="5">
        <v>1.3</v>
      </c>
      <c r="DE68" s="8">
        <v>38503</v>
      </c>
      <c r="DF68" s="5">
        <v>-0.1</v>
      </c>
      <c r="DG68" s="8">
        <v>38503</v>
      </c>
      <c r="DH68" s="5">
        <v>6.1</v>
      </c>
      <c r="DI68" s="8">
        <v>38503</v>
      </c>
      <c r="DJ68" s="5">
        <v>3.4</v>
      </c>
      <c r="DK68" s="8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8">
        <v>40329</v>
      </c>
      <c r="DR68" s="5">
        <v>27</v>
      </c>
      <c r="DS68" s="8">
        <v>38503</v>
      </c>
      <c r="DT68" s="5">
        <v>0.21</v>
      </c>
      <c r="DU68" s="8">
        <v>38503</v>
      </c>
      <c r="DV68" s="5">
        <v>3.3</v>
      </c>
      <c r="DW68" s="8">
        <v>38503</v>
      </c>
      <c r="DX68" s="5">
        <v>2.5</v>
      </c>
      <c r="DY68" s="6">
        <v>38503</v>
      </c>
      <c r="DZ68" s="5">
        <v>98.1</v>
      </c>
      <c r="EA68" s="8">
        <v>38503</v>
      </c>
      <c r="EB68" s="5">
        <v>100.31789999999999</v>
      </c>
    </row>
    <row r="69" spans="1:132" x14ac:dyDescent="0.2">
      <c r="A69" s="8">
        <v>38533</v>
      </c>
      <c r="B69" s="5">
        <v>52.4</v>
      </c>
      <c r="C69" s="8">
        <v>38533</v>
      </c>
      <c r="D69" s="5">
        <v>55.7</v>
      </c>
      <c r="E69" s="8">
        <v>38533</v>
      </c>
      <c r="F69" s="5">
        <v>50.5</v>
      </c>
      <c r="G69" s="8">
        <v>38533</v>
      </c>
      <c r="H69" s="5">
        <v>58.1</v>
      </c>
      <c r="I69" s="8"/>
      <c r="K69" s="8"/>
      <c r="M69" s="8"/>
      <c r="O69" s="8">
        <v>38533</v>
      </c>
      <c r="P69" s="5">
        <v>57.1</v>
      </c>
      <c r="Q69" s="8">
        <v>39082</v>
      </c>
      <c r="R69" s="5">
        <v>20.100000000000001</v>
      </c>
      <c r="S69" s="8">
        <v>39082</v>
      </c>
      <c r="T69" s="5">
        <v>11</v>
      </c>
      <c r="U69" s="8">
        <v>40147</v>
      </c>
      <c r="V69" s="5">
        <v>-1.7</v>
      </c>
      <c r="W69" s="8">
        <v>40237</v>
      </c>
      <c r="X69" s="5">
        <v>21.2</v>
      </c>
      <c r="Y69" s="8">
        <v>38533</v>
      </c>
      <c r="Z69" s="5">
        <v>-1.3</v>
      </c>
      <c r="AA69" s="8">
        <v>38533</v>
      </c>
      <c r="AB69" s="5">
        <v>3</v>
      </c>
      <c r="AC69" s="8">
        <v>42521</v>
      </c>
      <c r="AD69" s="5">
        <v>6</v>
      </c>
      <c r="AE69" s="8">
        <v>38533</v>
      </c>
      <c r="AF69" s="5">
        <v>96</v>
      </c>
      <c r="AG69" s="8">
        <v>38533</v>
      </c>
      <c r="AH69" s="5">
        <v>106.2</v>
      </c>
      <c r="AI69" s="8">
        <v>38533</v>
      </c>
      <c r="AJ69" s="5">
        <v>101.3</v>
      </c>
      <c r="AK69" s="8">
        <v>38533</v>
      </c>
      <c r="AL69" s="5">
        <v>252</v>
      </c>
      <c r="AM69" s="8">
        <v>38533</v>
      </c>
      <c r="AN69" s="5">
        <v>134190</v>
      </c>
      <c r="AO69" s="8">
        <v>42216</v>
      </c>
      <c r="AP69" s="5">
        <v>280</v>
      </c>
      <c r="AQ69" s="8">
        <v>38533</v>
      </c>
      <c r="AR69" s="5">
        <v>5</v>
      </c>
      <c r="AS69" s="8">
        <v>40786</v>
      </c>
      <c r="AT69" s="5">
        <v>34.299999999999997</v>
      </c>
      <c r="AU69" s="8">
        <v>38533</v>
      </c>
      <c r="AV69" s="5">
        <v>1.1000000000000001</v>
      </c>
      <c r="AW69" s="8">
        <v>38533</v>
      </c>
      <c r="AX69" s="5">
        <v>0.2</v>
      </c>
      <c r="AY69" s="8">
        <v>38533</v>
      </c>
      <c r="AZ69" s="5">
        <v>0.44</v>
      </c>
      <c r="BA69" s="8">
        <v>38533</v>
      </c>
      <c r="BB69" s="5">
        <v>7110</v>
      </c>
      <c r="BC69" s="6">
        <v>38533</v>
      </c>
      <c r="BD69" s="5">
        <v>9.1999999999999993</v>
      </c>
      <c r="BE69" s="8">
        <v>38533</v>
      </c>
      <c r="BF69" s="5">
        <v>18</v>
      </c>
      <c r="BG69" s="8">
        <v>38533</v>
      </c>
      <c r="BH69" s="5">
        <v>17.966999999999999</v>
      </c>
      <c r="BI69" s="8">
        <v>38533</v>
      </c>
      <c r="BJ69" s="5">
        <v>9.1999999999999993</v>
      </c>
      <c r="BK69" s="8">
        <v>38533</v>
      </c>
      <c r="BL69" s="5">
        <v>2.8</v>
      </c>
      <c r="BM69" s="8">
        <v>38533</v>
      </c>
      <c r="BN69" s="5">
        <v>8.27</v>
      </c>
      <c r="BO69" s="8">
        <v>38533</v>
      </c>
      <c r="BP69" s="5">
        <v>0.4</v>
      </c>
      <c r="BQ69" s="8">
        <v>38533</v>
      </c>
      <c r="BR69" s="5">
        <v>2068</v>
      </c>
      <c r="BS69" s="8">
        <v>38533</v>
      </c>
      <c r="BT69" s="5">
        <v>2178</v>
      </c>
      <c r="BU69" s="6">
        <v>38533</v>
      </c>
      <c r="BV69" s="5">
        <v>1.41</v>
      </c>
      <c r="BW69" s="8">
        <v>38533</v>
      </c>
      <c r="BX69" s="5">
        <v>1274</v>
      </c>
      <c r="BY69" s="8">
        <v>38533</v>
      </c>
      <c r="BZ69" s="5">
        <v>11.8</v>
      </c>
      <c r="CA69" s="8">
        <v>38533</v>
      </c>
      <c r="CB69" s="5">
        <v>10.199999999999999</v>
      </c>
      <c r="CC69" s="8">
        <v>38533</v>
      </c>
      <c r="CD69" s="5">
        <v>-58.152000000000001</v>
      </c>
      <c r="CE69" s="8">
        <v>38533</v>
      </c>
      <c r="CF69" s="5">
        <v>8.3000000000000007</v>
      </c>
      <c r="CG69" s="8">
        <v>38533</v>
      </c>
      <c r="CH69" s="5">
        <v>1.2</v>
      </c>
      <c r="CI69" s="8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8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8">
        <v>38533</v>
      </c>
      <c r="DB69" s="5">
        <v>0.3</v>
      </c>
      <c r="DC69" s="8">
        <v>38533</v>
      </c>
      <c r="DD69" s="5">
        <v>1.4</v>
      </c>
      <c r="DE69" s="8">
        <v>38533</v>
      </c>
      <c r="DF69" s="5">
        <v>0.9</v>
      </c>
      <c r="DG69" s="8">
        <v>38533</v>
      </c>
      <c r="DH69" s="5">
        <v>7.3</v>
      </c>
      <c r="DI69" s="8">
        <v>38533</v>
      </c>
      <c r="DJ69" s="5">
        <v>4.8</v>
      </c>
      <c r="DK69" s="8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8">
        <v>40359</v>
      </c>
      <c r="DR69" s="5">
        <v>19.399999999999999</v>
      </c>
      <c r="DS69" s="8">
        <v>38533</v>
      </c>
      <c r="DT69" s="5">
        <v>0.34</v>
      </c>
      <c r="DU69" s="8">
        <v>38533</v>
      </c>
      <c r="DV69" s="5">
        <v>3.8</v>
      </c>
      <c r="DW69" s="8">
        <v>38533</v>
      </c>
      <c r="DX69" s="5">
        <v>2.8</v>
      </c>
      <c r="DY69" s="6">
        <v>38533</v>
      </c>
      <c r="DZ69" s="5">
        <v>98.9</v>
      </c>
      <c r="EA69" s="8">
        <v>38533</v>
      </c>
      <c r="EB69" s="5">
        <v>100.3501</v>
      </c>
    </row>
    <row r="70" spans="1:132" x14ac:dyDescent="0.2">
      <c r="A70" s="8">
        <v>38564</v>
      </c>
      <c r="B70" s="5">
        <v>52.8</v>
      </c>
      <c r="C70" s="8">
        <v>38564</v>
      </c>
      <c r="D70" s="5">
        <v>57.2</v>
      </c>
      <c r="E70" s="8">
        <v>38564</v>
      </c>
      <c r="F70" s="5">
        <v>48.5</v>
      </c>
      <c r="G70" s="8">
        <v>38564</v>
      </c>
      <c r="H70" s="5">
        <v>59.5</v>
      </c>
      <c r="I70" s="8"/>
      <c r="K70" s="8"/>
      <c r="M70" s="8"/>
      <c r="O70" s="8">
        <v>38564</v>
      </c>
      <c r="P70" s="5">
        <v>62.1</v>
      </c>
      <c r="Q70" s="8">
        <v>39113</v>
      </c>
      <c r="R70" s="5">
        <v>7.4</v>
      </c>
      <c r="S70" s="8">
        <v>39113</v>
      </c>
      <c r="T70" s="5">
        <v>8</v>
      </c>
      <c r="U70" s="8">
        <v>40178</v>
      </c>
      <c r="V70" s="5">
        <v>3.3</v>
      </c>
      <c r="W70" s="8">
        <v>40268</v>
      </c>
      <c r="X70" s="5">
        <v>26.5</v>
      </c>
      <c r="Y70" s="8">
        <v>38564</v>
      </c>
      <c r="Z70" s="5">
        <v>8</v>
      </c>
      <c r="AA70" s="8">
        <v>38564</v>
      </c>
      <c r="AB70" s="5">
        <v>-10</v>
      </c>
      <c r="AC70" s="8">
        <v>42551</v>
      </c>
      <c r="AD70" s="5">
        <v>5</v>
      </c>
      <c r="AE70" s="8">
        <v>38564</v>
      </c>
      <c r="AF70" s="5">
        <v>96.5</v>
      </c>
      <c r="AG70" s="8">
        <v>38564</v>
      </c>
      <c r="AH70" s="5">
        <v>103.6</v>
      </c>
      <c r="AI70" s="8">
        <v>38564</v>
      </c>
      <c r="AJ70" s="5">
        <v>101.4</v>
      </c>
      <c r="AK70" s="8">
        <v>38564</v>
      </c>
      <c r="AL70" s="5">
        <v>358</v>
      </c>
      <c r="AM70" s="8">
        <v>38564</v>
      </c>
      <c r="AN70" s="5">
        <v>134649</v>
      </c>
      <c r="AO70" s="8">
        <v>42247</v>
      </c>
      <c r="AP70" s="5">
        <v>149</v>
      </c>
      <c r="AQ70" s="8">
        <v>38564</v>
      </c>
      <c r="AR70" s="5">
        <v>5</v>
      </c>
      <c r="AS70" s="8">
        <v>40816</v>
      </c>
      <c r="AT70" s="5">
        <v>34.4</v>
      </c>
      <c r="AU70" s="8">
        <v>38564</v>
      </c>
      <c r="AV70" s="5">
        <v>1.2</v>
      </c>
      <c r="AW70" s="8">
        <v>38564</v>
      </c>
      <c r="AX70" s="5">
        <v>-0.3</v>
      </c>
      <c r="AY70" s="8">
        <v>38564</v>
      </c>
      <c r="AZ70" s="5">
        <v>-0.32</v>
      </c>
      <c r="BA70" s="8">
        <v>38564</v>
      </c>
      <c r="BB70" s="5">
        <v>7163</v>
      </c>
      <c r="BC70" s="6">
        <v>38564</v>
      </c>
      <c r="BD70" s="5">
        <v>9.3000000000000007</v>
      </c>
      <c r="BE70" s="8">
        <v>38564</v>
      </c>
      <c r="BF70" s="5">
        <v>20.65</v>
      </c>
      <c r="BG70" s="8">
        <v>38564</v>
      </c>
      <c r="BH70" s="5">
        <v>20.606999999999999</v>
      </c>
      <c r="BI70" s="8">
        <v>38564</v>
      </c>
      <c r="BJ70" s="5">
        <v>8.8000000000000007</v>
      </c>
      <c r="BK70" s="8">
        <v>38564</v>
      </c>
      <c r="BL70" s="5">
        <v>0.7</v>
      </c>
      <c r="BM70" s="8">
        <v>38564</v>
      </c>
      <c r="BN70" s="5">
        <v>9.34</v>
      </c>
      <c r="BO70" s="8">
        <v>38564</v>
      </c>
      <c r="BP70" s="5">
        <v>0.4</v>
      </c>
      <c r="BQ70" s="8">
        <v>38564</v>
      </c>
      <c r="BR70" s="5">
        <v>2054</v>
      </c>
      <c r="BS70" s="8">
        <v>38564</v>
      </c>
      <c r="BT70" s="5">
        <v>2203</v>
      </c>
      <c r="BU70" s="6">
        <v>38564</v>
      </c>
      <c r="BV70" s="5">
        <v>-0.56000000000000005</v>
      </c>
      <c r="BW70" s="8">
        <v>38564</v>
      </c>
      <c r="BX70" s="5">
        <v>1389</v>
      </c>
      <c r="BY70" s="8">
        <v>38564</v>
      </c>
      <c r="BZ70" s="5">
        <v>10.5</v>
      </c>
      <c r="CA70" s="8">
        <v>38564</v>
      </c>
      <c r="CB70" s="5">
        <v>11.4</v>
      </c>
      <c r="CC70" s="8">
        <v>38564</v>
      </c>
      <c r="CD70" s="5">
        <v>-58.301000000000002</v>
      </c>
      <c r="CE70" s="8">
        <v>38564</v>
      </c>
      <c r="CF70" s="5">
        <v>6.8</v>
      </c>
      <c r="CG70" s="8">
        <v>38564</v>
      </c>
      <c r="CH70" s="5">
        <v>-3.5</v>
      </c>
      <c r="CI70" s="8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8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8">
        <v>38564</v>
      </c>
      <c r="DB70" s="5">
        <v>0.6</v>
      </c>
      <c r="DC70" s="8">
        <v>38564</v>
      </c>
      <c r="DD70" s="5">
        <v>1.3</v>
      </c>
      <c r="DE70" s="8">
        <v>38564</v>
      </c>
      <c r="DF70" s="5">
        <v>1.1000000000000001</v>
      </c>
      <c r="DG70" s="8">
        <v>38564</v>
      </c>
      <c r="DH70" s="5">
        <v>7.5</v>
      </c>
      <c r="DI70" s="8">
        <v>38564</v>
      </c>
      <c r="DJ70" s="5">
        <v>4.7</v>
      </c>
      <c r="DK70" s="8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8">
        <v>40390</v>
      </c>
      <c r="DR70" s="5">
        <v>15.8</v>
      </c>
      <c r="DS70" s="8">
        <v>38564</v>
      </c>
      <c r="DT70" s="5">
        <v>0.57999999999999996</v>
      </c>
      <c r="DU70" s="8">
        <v>38564</v>
      </c>
      <c r="DV70" s="5">
        <v>4</v>
      </c>
      <c r="DW70" s="8">
        <v>38564</v>
      </c>
      <c r="DX70" s="5">
        <v>2.1</v>
      </c>
      <c r="DY70" s="6">
        <v>38564</v>
      </c>
      <c r="DZ70" s="5">
        <v>99</v>
      </c>
      <c r="EA70" s="8">
        <v>38564</v>
      </c>
      <c r="EB70" s="5">
        <v>100.4016</v>
      </c>
    </row>
    <row r="71" spans="1:132" x14ac:dyDescent="0.2">
      <c r="A71" s="8">
        <v>38595</v>
      </c>
      <c r="B71" s="5">
        <v>52.4</v>
      </c>
      <c r="C71" s="8">
        <v>38595</v>
      </c>
      <c r="D71" s="5">
        <v>57.8</v>
      </c>
      <c r="E71" s="8">
        <v>38595</v>
      </c>
      <c r="F71" s="5">
        <v>62.5</v>
      </c>
      <c r="G71" s="8">
        <v>38595</v>
      </c>
      <c r="H71" s="5">
        <v>61.3</v>
      </c>
      <c r="I71" s="8"/>
      <c r="K71" s="8"/>
      <c r="M71" s="8"/>
      <c r="O71" s="8">
        <v>38595</v>
      </c>
      <c r="P71" s="5">
        <v>52.1</v>
      </c>
      <c r="Q71" s="8">
        <v>39141</v>
      </c>
      <c r="R71" s="5">
        <v>24.5</v>
      </c>
      <c r="S71" s="8">
        <v>39141</v>
      </c>
      <c r="T71" s="5">
        <v>15</v>
      </c>
      <c r="U71" s="8">
        <v>40209</v>
      </c>
      <c r="V71" s="5">
        <v>6.7</v>
      </c>
      <c r="W71" s="8">
        <v>40298</v>
      </c>
      <c r="X71" s="5">
        <v>10.6</v>
      </c>
      <c r="Y71" s="8">
        <v>38595</v>
      </c>
      <c r="Z71" s="5">
        <v>11.3</v>
      </c>
      <c r="AA71" s="8">
        <v>38595</v>
      </c>
      <c r="AB71" s="5">
        <v>3</v>
      </c>
      <c r="AC71" s="8">
        <v>42582</v>
      </c>
      <c r="AD71" s="5">
        <v>14</v>
      </c>
      <c r="AE71" s="8">
        <v>38595</v>
      </c>
      <c r="AF71" s="5">
        <v>89.1</v>
      </c>
      <c r="AG71" s="8">
        <v>38595</v>
      </c>
      <c r="AH71" s="5">
        <v>105.5</v>
      </c>
      <c r="AI71" s="8">
        <v>38595</v>
      </c>
      <c r="AJ71" s="5">
        <v>100.7</v>
      </c>
      <c r="AK71" s="8">
        <v>38595</v>
      </c>
      <c r="AL71" s="5">
        <v>198</v>
      </c>
      <c r="AM71" s="8">
        <v>38595</v>
      </c>
      <c r="AN71" s="5">
        <v>135020</v>
      </c>
      <c r="AO71" s="8">
        <v>42277</v>
      </c>
      <c r="AP71" s="5">
        <v>239</v>
      </c>
      <c r="AQ71" s="8">
        <v>38595</v>
      </c>
      <c r="AR71" s="5">
        <v>4.9000000000000004</v>
      </c>
      <c r="AS71" s="8">
        <v>40847</v>
      </c>
      <c r="AT71" s="5">
        <v>34.5</v>
      </c>
      <c r="AU71" s="8">
        <v>38595</v>
      </c>
      <c r="AV71" s="5">
        <v>0.9</v>
      </c>
      <c r="AW71" s="8">
        <v>38595</v>
      </c>
      <c r="AX71" s="5">
        <v>0.5</v>
      </c>
      <c r="AY71" s="8">
        <v>38595</v>
      </c>
      <c r="AZ71" s="5">
        <v>0.33</v>
      </c>
      <c r="BA71" s="8">
        <v>38595</v>
      </c>
      <c r="BB71" s="5">
        <v>7556</v>
      </c>
      <c r="BC71" s="6">
        <v>38595</v>
      </c>
      <c r="BD71" s="5">
        <v>9.1999999999999993</v>
      </c>
      <c r="BE71" s="8">
        <v>38595</v>
      </c>
      <c r="BF71" s="5">
        <v>16.95</v>
      </c>
      <c r="BG71" s="8">
        <v>38595</v>
      </c>
      <c r="BH71" s="5">
        <v>16.917000000000002</v>
      </c>
      <c r="BI71" s="8">
        <v>38595</v>
      </c>
      <c r="BJ71" s="5">
        <v>7.6</v>
      </c>
      <c r="BK71" s="8">
        <v>38595</v>
      </c>
      <c r="BL71" s="5">
        <v>-0.9</v>
      </c>
      <c r="BM71" s="8">
        <v>38595</v>
      </c>
      <c r="BN71" s="5">
        <v>9.7200000000000006</v>
      </c>
      <c r="BO71" s="8">
        <v>38595</v>
      </c>
      <c r="BP71" s="5">
        <v>0.5</v>
      </c>
      <c r="BQ71" s="8">
        <v>38595</v>
      </c>
      <c r="BR71" s="5">
        <v>2095</v>
      </c>
      <c r="BS71" s="8">
        <v>38595</v>
      </c>
      <c r="BT71" s="5">
        <v>2219</v>
      </c>
      <c r="BU71" s="6">
        <v>38595</v>
      </c>
      <c r="BV71" s="5">
        <v>1.26</v>
      </c>
      <c r="BW71" s="8">
        <v>38595</v>
      </c>
      <c r="BX71" s="5">
        <v>1255</v>
      </c>
      <c r="BY71" s="8">
        <v>38595</v>
      </c>
      <c r="BZ71" s="5">
        <v>11.5</v>
      </c>
      <c r="CA71" s="8">
        <v>38595</v>
      </c>
      <c r="CB71" s="5">
        <v>10.8</v>
      </c>
      <c r="CC71" s="8">
        <v>38595</v>
      </c>
      <c r="CD71" s="5">
        <v>-58.744999999999997</v>
      </c>
      <c r="CE71" s="8">
        <v>38595</v>
      </c>
      <c r="CF71" s="5">
        <v>8.5</v>
      </c>
      <c r="CG71" s="8">
        <v>38595</v>
      </c>
      <c r="CH71" s="5">
        <v>3.8</v>
      </c>
      <c r="CI71" s="8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8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8">
        <v>38595</v>
      </c>
      <c r="DB71" s="5">
        <v>0.6</v>
      </c>
      <c r="DC71" s="8">
        <v>38595</v>
      </c>
      <c r="DD71" s="5">
        <v>1.2</v>
      </c>
      <c r="DE71" s="8">
        <v>38595</v>
      </c>
      <c r="DF71" s="5">
        <v>0</v>
      </c>
      <c r="DG71" s="8">
        <v>38595</v>
      </c>
      <c r="DH71" s="5">
        <v>7</v>
      </c>
      <c r="DI71" s="8">
        <v>38595</v>
      </c>
      <c r="DJ71" s="5">
        <v>3.8</v>
      </c>
      <c r="DK71" s="8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8">
        <v>40421</v>
      </c>
      <c r="DR71" s="5">
        <v>14</v>
      </c>
      <c r="DS71" s="8">
        <v>38595</v>
      </c>
      <c r="DT71" s="5">
        <v>1.1000000000000001</v>
      </c>
      <c r="DU71" s="8">
        <v>38595</v>
      </c>
      <c r="DV71" s="5">
        <v>4.0999999999999996</v>
      </c>
      <c r="DW71" s="8">
        <v>38595</v>
      </c>
      <c r="DX71" s="5">
        <v>1.7</v>
      </c>
      <c r="DY71" s="6">
        <v>38595</v>
      </c>
      <c r="DZ71" s="5">
        <v>99.7</v>
      </c>
      <c r="EA71" s="8">
        <v>38595</v>
      </c>
      <c r="EB71" s="5">
        <v>100.4757</v>
      </c>
    </row>
    <row r="72" spans="1:132" x14ac:dyDescent="0.2">
      <c r="A72" s="8">
        <v>38625</v>
      </c>
      <c r="B72" s="5">
        <v>56.8</v>
      </c>
      <c r="C72" s="8">
        <v>38625</v>
      </c>
      <c r="D72" s="5">
        <v>60.9</v>
      </c>
      <c r="E72" s="8">
        <v>38625</v>
      </c>
      <c r="F72" s="5">
        <v>78</v>
      </c>
      <c r="G72" s="8">
        <v>38625</v>
      </c>
      <c r="H72" s="5">
        <v>55.7</v>
      </c>
      <c r="I72" s="8"/>
      <c r="K72" s="8"/>
      <c r="M72" s="8"/>
      <c r="O72" s="8">
        <v>38625</v>
      </c>
      <c r="P72" s="5">
        <v>58</v>
      </c>
      <c r="Q72" s="8">
        <v>39172</v>
      </c>
      <c r="R72" s="5">
        <v>13.3</v>
      </c>
      <c r="S72" s="8">
        <v>39172</v>
      </c>
      <c r="T72" s="5">
        <v>10</v>
      </c>
      <c r="U72" s="8">
        <v>40237</v>
      </c>
      <c r="V72" s="5">
        <v>-3.6</v>
      </c>
      <c r="W72" s="8">
        <v>40329</v>
      </c>
      <c r="X72" s="5">
        <v>-3.9</v>
      </c>
      <c r="Y72" s="8">
        <v>38625</v>
      </c>
      <c r="Z72" s="5">
        <v>7.1</v>
      </c>
      <c r="AA72" s="8">
        <v>38625</v>
      </c>
      <c r="AB72" s="5">
        <v>2</v>
      </c>
      <c r="AC72" s="8">
        <v>42613</v>
      </c>
      <c r="AD72" s="5">
        <v>0</v>
      </c>
      <c r="AE72" s="8">
        <v>38625</v>
      </c>
      <c r="AF72" s="5">
        <v>76.900000000000006</v>
      </c>
      <c r="AG72" s="8">
        <v>38625</v>
      </c>
      <c r="AH72" s="5">
        <v>87.5</v>
      </c>
      <c r="AI72" s="8">
        <v>38625</v>
      </c>
      <c r="AJ72" s="5">
        <v>100</v>
      </c>
      <c r="AK72" s="8">
        <v>38625</v>
      </c>
      <c r="AL72" s="5">
        <v>57</v>
      </c>
      <c r="AM72" s="8">
        <v>38625</v>
      </c>
      <c r="AN72" s="5">
        <v>135101</v>
      </c>
      <c r="AO72" s="8">
        <v>42308</v>
      </c>
      <c r="AP72" s="5">
        <v>272</v>
      </c>
      <c r="AQ72" s="8">
        <v>38625</v>
      </c>
      <c r="AR72" s="5">
        <v>5</v>
      </c>
      <c r="AS72" s="8">
        <v>40877</v>
      </c>
      <c r="AT72" s="5">
        <v>34.4</v>
      </c>
      <c r="AU72" s="8">
        <v>38625</v>
      </c>
      <c r="AV72" s="5">
        <v>1.7</v>
      </c>
      <c r="AW72" s="8">
        <v>38625</v>
      </c>
      <c r="AX72" s="5">
        <v>-1.1000000000000001</v>
      </c>
      <c r="AY72" s="8">
        <v>38625</v>
      </c>
      <c r="AZ72" s="5">
        <v>-1.94</v>
      </c>
      <c r="BA72" s="8">
        <v>38625</v>
      </c>
      <c r="BB72" s="5">
        <v>7767</v>
      </c>
      <c r="BC72" s="6">
        <v>38625</v>
      </c>
      <c r="BD72" s="5">
        <v>9.8000000000000007</v>
      </c>
      <c r="BE72" s="8">
        <v>38625</v>
      </c>
      <c r="BF72" s="5">
        <v>16.47</v>
      </c>
      <c r="BG72" s="8">
        <v>38625</v>
      </c>
      <c r="BH72" s="5">
        <v>16.427</v>
      </c>
      <c r="BI72" s="8">
        <v>38625</v>
      </c>
      <c r="BJ72" s="5">
        <v>6</v>
      </c>
      <c r="BK72" s="8">
        <v>38625</v>
      </c>
      <c r="BL72" s="5">
        <v>0.2</v>
      </c>
      <c r="BM72" s="8">
        <v>38625</v>
      </c>
      <c r="BN72" s="5">
        <v>11.37</v>
      </c>
      <c r="BO72" s="8">
        <v>38625</v>
      </c>
      <c r="BP72" s="5">
        <v>0.4</v>
      </c>
      <c r="BQ72" s="8">
        <v>38625</v>
      </c>
      <c r="BR72" s="5">
        <v>2151</v>
      </c>
      <c r="BS72" s="8">
        <v>38625</v>
      </c>
      <c r="BT72" s="5">
        <v>2263</v>
      </c>
      <c r="BU72" s="6">
        <v>38625</v>
      </c>
      <c r="BV72" s="5">
        <v>0.28000000000000003</v>
      </c>
      <c r="BW72" s="8">
        <v>38625</v>
      </c>
      <c r="BX72" s="5">
        <v>1244</v>
      </c>
      <c r="BY72" s="8">
        <v>38625</v>
      </c>
      <c r="BZ72" s="5">
        <v>8.5</v>
      </c>
      <c r="CA72" s="8">
        <v>38625</v>
      </c>
      <c r="CB72" s="5">
        <v>14.3</v>
      </c>
      <c r="CC72" s="8">
        <v>38625</v>
      </c>
      <c r="CD72" s="5">
        <v>-64.882000000000005</v>
      </c>
      <c r="CE72" s="8">
        <v>38625</v>
      </c>
      <c r="CF72" s="5">
        <v>10.6</v>
      </c>
      <c r="CG72" s="8">
        <v>38625</v>
      </c>
      <c r="CH72" s="5">
        <v>0.7</v>
      </c>
      <c r="CI72" s="8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8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8">
        <v>38625</v>
      </c>
      <c r="DB72" s="5">
        <v>0.6</v>
      </c>
      <c r="DC72" s="8">
        <v>38625</v>
      </c>
      <c r="DD72" s="5">
        <v>0.8</v>
      </c>
      <c r="DE72" s="8">
        <v>38625</v>
      </c>
      <c r="DF72" s="5">
        <v>0.6</v>
      </c>
      <c r="DG72" s="8">
        <v>38625</v>
      </c>
      <c r="DH72" s="5">
        <v>6.7</v>
      </c>
      <c r="DI72" s="8">
        <v>38625</v>
      </c>
      <c r="DJ72" s="5">
        <v>2.8</v>
      </c>
      <c r="DK72" s="8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8">
        <v>40451</v>
      </c>
      <c r="DR72" s="5">
        <v>8.1</v>
      </c>
      <c r="DS72" s="8">
        <v>38625</v>
      </c>
      <c r="DT72" s="5">
        <v>1.86</v>
      </c>
      <c r="DU72" s="8">
        <v>38625</v>
      </c>
      <c r="DV72" s="5">
        <v>4.0999999999999996</v>
      </c>
      <c r="DW72" s="8">
        <v>38625</v>
      </c>
      <c r="DX72" s="5">
        <v>1.2</v>
      </c>
      <c r="DY72" s="6">
        <v>38625</v>
      </c>
      <c r="DZ72" s="5">
        <v>99.4</v>
      </c>
      <c r="EA72" s="8">
        <v>38625</v>
      </c>
      <c r="EB72" s="5">
        <v>100.5851</v>
      </c>
    </row>
    <row r="73" spans="1:132" x14ac:dyDescent="0.2">
      <c r="A73" s="8">
        <v>38656</v>
      </c>
      <c r="B73" s="5">
        <v>57.2</v>
      </c>
      <c r="C73" s="8">
        <v>38656</v>
      </c>
      <c r="D73" s="5">
        <v>61.4</v>
      </c>
      <c r="E73" s="8">
        <v>38656</v>
      </c>
      <c r="F73" s="5">
        <v>84</v>
      </c>
      <c r="G73" s="8">
        <v>38656</v>
      </c>
      <c r="H73" s="5">
        <v>57.4</v>
      </c>
      <c r="I73" s="8"/>
      <c r="K73" s="8"/>
      <c r="M73" s="8"/>
      <c r="O73" s="8">
        <v>38656</v>
      </c>
      <c r="P73" s="5">
        <v>62.1</v>
      </c>
      <c r="Q73" s="8">
        <v>39202</v>
      </c>
      <c r="R73" s="5">
        <v>3.9</v>
      </c>
      <c r="S73" s="8">
        <v>39202</v>
      </c>
      <c r="T73" s="5">
        <v>11</v>
      </c>
      <c r="U73" s="8">
        <v>40268</v>
      </c>
      <c r="V73" s="5">
        <v>6.8</v>
      </c>
      <c r="W73" s="8">
        <v>40359</v>
      </c>
      <c r="X73" s="5">
        <v>8</v>
      </c>
      <c r="Y73" s="8">
        <v>38656</v>
      </c>
      <c r="Z73" s="5">
        <v>4.8</v>
      </c>
      <c r="AA73" s="8">
        <v>38656</v>
      </c>
      <c r="AB73" s="5">
        <v>4</v>
      </c>
      <c r="AC73" s="8">
        <v>42643</v>
      </c>
      <c r="AD73" s="5">
        <v>1</v>
      </c>
      <c r="AE73" s="8">
        <v>38656</v>
      </c>
      <c r="AF73" s="5">
        <v>74.2</v>
      </c>
      <c r="AG73" s="8">
        <v>38656</v>
      </c>
      <c r="AH73" s="5">
        <v>85.2</v>
      </c>
      <c r="AI73" s="8">
        <v>38656</v>
      </c>
      <c r="AJ73" s="5">
        <v>103.7</v>
      </c>
      <c r="AK73" s="8">
        <v>38656</v>
      </c>
      <c r="AL73" s="5">
        <v>94</v>
      </c>
      <c r="AM73" s="8">
        <v>38656</v>
      </c>
      <c r="AN73" s="5">
        <v>135192</v>
      </c>
      <c r="AO73" s="8">
        <v>42338</v>
      </c>
      <c r="AP73" s="5">
        <v>89</v>
      </c>
      <c r="AQ73" s="8">
        <v>38656</v>
      </c>
      <c r="AR73" s="5">
        <v>5</v>
      </c>
      <c r="AS73" s="8">
        <v>40908</v>
      </c>
      <c r="AT73" s="5">
        <v>34.4</v>
      </c>
      <c r="AU73" s="8">
        <v>38656</v>
      </c>
      <c r="AV73" s="5">
        <v>1.1000000000000001</v>
      </c>
      <c r="AW73" s="8">
        <v>38656</v>
      </c>
      <c r="AX73" s="5">
        <v>1.4</v>
      </c>
      <c r="AY73" s="8">
        <v>38656</v>
      </c>
      <c r="AZ73" s="5">
        <v>1.22</v>
      </c>
      <c r="BA73" s="8">
        <v>38656</v>
      </c>
      <c r="BB73" s="5">
        <v>8193</v>
      </c>
      <c r="BC73" s="6">
        <v>38656</v>
      </c>
      <c r="BD73" s="5">
        <v>9</v>
      </c>
      <c r="BE73" s="8">
        <v>38656</v>
      </c>
      <c r="BF73" s="5">
        <v>14.89</v>
      </c>
      <c r="BG73" s="8">
        <v>38656</v>
      </c>
      <c r="BH73" s="5">
        <v>14.847</v>
      </c>
      <c r="BI73" s="8">
        <v>38656</v>
      </c>
      <c r="BJ73" s="5">
        <v>5.3</v>
      </c>
      <c r="BK73" s="8">
        <v>38656</v>
      </c>
      <c r="BL73" s="5">
        <v>0</v>
      </c>
      <c r="BM73" s="8">
        <v>38656</v>
      </c>
      <c r="BN73" s="5">
        <v>11.83</v>
      </c>
      <c r="BO73" s="8">
        <v>38656</v>
      </c>
      <c r="BP73" s="5">
        <v>0.9</v>
      </c>
      <c r="BQ73" s="8">
        <v>38656</v>
      </c>
      <c r="BR73" s="5">
        <v>2065</v>
      </c>
      <c r="BS73" s="8">
        <v>38656</v>
      </c>
      <c r="BT73" s="5">
        <v>2170</v>
      </c>
      <c r="BU73" s="6">
        <v>38656</v>
      </c>
      <c r="BV73" s="5">
        <v>-2.0699999999999998</v>
      </c>
      <c r="BW73" s="8">
        <v>38656</v>
      </c>
      <c r="BX73" s="5">
        <v>1336</v>
      </c>
      <c r="BY73" s="8">
        <v>38656</v>
      </c>
      <c r="BZ73" s="5">
        <v>9.3000000000000007</v>
      </c>
      <c r="CA73" s="8">
        <v>38656</v>
      </c>
      <c r="CB73" s="5">
        <v>13.8</v>
      </c>
      <c r="CC73" s="8">
        <v>38656</v>
      </c>
      <c r="CD73" s="5">
        <v>-67.265000000000001</v>
      </c>
      <c r="CE73" s="8">
        <v>38656</v>
      </c>
      <c r="CF73" s="5">
        <v>11.6</v>
      </c>
      <c r="CG73" s="8">
        <v>38656</v>
      </c>
      <c r="CH73" s="5">
        <v>1.3</v>
      </c>
      <c r="CI73" s="8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8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8">
        <v>38656</v>
      </c>
      <c r="DB73" s="5">
        <v>0.7</v>
      </c>
      <c r="DC73" s="8">
        <v>38656</v>
      </c>
      <c r="DD73" s="5">
        <v>1.3</v>
      </c>
      <c r="DE73" s="8">
        <v>38656</v>
      </c>
      <c r="DF73" s="5">
        <v>0.4</v>
      </c>
      <c r="DG73" s="8">
        <v>38656</v>
      </c>
      <c r="DH73" s="5">
        <v>6.4</v>
      </c>
      <c r="DI73" s="8">
        <v>38656</v>
      </c>
      <c r="DJ73" s="5">
        <v>2.8</v>
      </c>
      <c r="DK73" s="8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8">
        <v>40482</v>
      </c>
      <c r="DR73" s="5">
        <v>6.4</v>
      </c>
      <c r="DS73" s="8">
        <v>38656</v>
      </c>
      <c r="DT73" s="5">
        <v>2.31</v>
      </c>
      <c r="DU73" s="8">
        <v>38656</v>
      </c>
      <c r="DV73" s="5">
        <v>4.2</v>
      </c>
      <c r="DW73" s="8">
        <v>38656</v>
      </c>
      <c r="DX73" s="5">
        <v>1</v>
      </c>
      <c r="DY73" s="6">
        <v>38656</v>
      </c>
      <c r="DZ73" s="5">
        <v>99.6</v>
      </c>
      <c r="EA73" s="8">
        <v>38656</v>
      </c>
      <c r="EB73" s="5">
        <v>100.7398</v>
      </c>
    </row>
    <row r="74" spans="1:132" x14ac:dyDescent="0.2">
      <c r="A74" s="8">
        <v>38686</v>
      </c>
      <c r="B74" s="5">
        <v>56.7</v>
      </c>
      <c r="C74" s="8">
        <v>38686</v>
      </c>
      <c r="D74" s="5">
        <v>61.2</v>
      </c>
      <c r="E74" s="8">
        <v>38686</v>
      </c>
      <c r="F74" s="5">
        <v>74</v>
      </c>
      <c r="G74" s="8">
        <v>38686</v>
      </c>
      <c r="H74" s="5">
        <v>59.1</v>
      </c>
      <c r="I74" s="8"/>
      <c r="K74" s="8"/>
      <c r="M74" s="8"/>
      <c r="O74" s="8">
        <v>38686</v>
      </c>
      <c r="P74" s="5">
        <v>61.5</v>
      </c>
      <c r="Q74" s="8">
        <v>39233</v>
      </c>
      <c r="R74" s="5">
        <v>10</v>
      </c>
      <c r="S74" s="8">
        <v>39233</v>
      </c>
      <c r="T74" s="5">
        <v>9</v>
      </c>
      <c r="U74" s="8">
        <v>40298</v>
      </c>
      <c r="V74" s="5">
        <v>24.4</v>
      </c>
      <c r="W74" s="8">
        <v>40390</v>
      </c>
      <c r="X74" s="5">
        <v>6.4</v>
      </c>
      <c r="Y74" s="8">
        <v>38686</v>
      </c>
      <c r="Z74" s="5">
        <v>10.3</v>
      </c>
      <c r="AA74" s="8">
        <v>38686</v>
      </c>
      <c r="AB74" s="5">
        <v>2</v>
      </c>
      <c r="AC74" s="8">
        <v>42674</v>
      </c>
      <c r="AD74" s="5">
        <v>13</v>
      </c>
      <c r="AE74" s="8">
        <v>38686</v>
      </c>
      <c r="AF74" s="5">
        <v>81.599999999999994</v>
      </c>
      <c r="AG74" s="8">
        <v>38686</v>
      </c>
      <c r="AH74" s="5">
        <v>98.3</v>
      </c>
      <c r="AI74" s="8">
        <v>38686</v>
      </c>
      <c r="AJ74" s="5">
        <v>100.9</v>
      </c>
      <c r="AK74" s="8">
        <v>38686</v>
      </c>
      <c r="AL74" s="5">
        <v>355</v>
      </c>
      <c r="AM74" s="8">
        <v>38686</v>
      </c>
      <c r="AN74" s="5">
        <v>135169</v>
      </c>
      <c r="AO74" s="8">
        <v>42369</v>
      </c>
      <c r="AP74" s="5">
        <v>64</v>
      </c>
      <c r="AQ74" s="8">
        <v>38686</v>
      </c>
      <c r="AR74" s="5">
        <v>5</v>
      </c>
      <c r="AS74" s="8">
        <v>40939</v>
      </c>
      <c r="AT74" s="5">
        <v>34.5</v>
      </c>
      <c r="AU74" s="8">
        <v>38686</v>
      </c>
      <c r="AV74" s="5">
        <v>1</v>
      </c>
      <c r="AW74" s="8">
        <v>38686</v>
      </c>
      <c r="AX74" s="5">
        <v>0.9</v>
      </c>
      <c r="AY74" s="8">
        <v>38686</v>
      </c>
      <c r="AZ74" s="5">
        <v>1.1000000000000001</v>
      </c>
      <c r="BA74" s="8">
        <v>38686</v>
      </c>
      <c r="BB74" s="5">
        <v>7828</v>
      </c>
      <c r="BC74" s="6">
        <v>38686</v>
      </c>
      <c r="BD74" s="5">
        <v>8.3000000000000007</v>
      </c>
      <c r="BE74" s="8">
        <v>38686</v>
      </c>
      <c r="BF74" s="5">
        <v>16.07</v>
      </c>
      <c r="BG74" s="8">
        <v>38686</v>
      </c>
      <c r="BH74" s="5">
        <v>16.021999999999998</v>
      </c>
      <c r="BI74" s="8">
        <v>38686</v>
      </c>
      <c r="BJ74" s="5">
        <v>5.9</v>
      </c>
      <c r="BK74" s="8">
        <v>38686</v>
      </c>
      <c r="BL74" s="5">
        <v>0.9</v>
      </c>
      <c r="BM74" s="8">
        <v>38686</v>
      </c>
      <c r="BN74" s="5">
        <v>8.9499999999999993</v>
      </c>
      <c r="BO74" s="8">
        <v>38686</v>
      </c>
      <c r="BP74" s="5">
        <v>0.5</v>
      </c>
      <c r="BQ74" s="8">
        <v>38686</v>
      </c>
      <c r="BR74" s="5">
        <v>2147</v>
      </c>
      <c r="BS74" s="8">
        <v>38686</v>
      </c>
      <c r="BT74" s="5">
        <v>2218</v>
      </c>
      <c r="BU74" s="6">
        <v>38686</v>
      </c>
      <c r="BV74" s="5">
        <v>-0.99</v>
      </c>
      <c r="BW74" s="8">
        <v>38686</v>
      </c>
      <c r="BX74" s="5">
        <v>1214</v>
      </c>
      <c r="BY74" s="8">
        <v>38686</v>
      </c>
      <c r="BZ74" s="5">
        <v>11.4</v>
      </c>
      <c r="CA74" s="8">
        <v>38686</v>
      </c>
      <c r="CB74" s="5">
        <v>10.199999999999999</v>
      </c>
      <c r="CC74" s="8">
        <v>38686</v>
      </c>
      <c r="CD74" s="5">
        <v>-63.859000000000002</v>
      </c>
      <c r="CE74" s="8">
        <v>38686</v>
      </c>
      <c r="CF74" s="5">
        <v>10.6</v>
      </c>
      <c r="CG74" s="8">
        <v>38686</v>
      </c>
      <c r="CH74" s="5">
        <v>2.9</v>
      </c>
      <c r="CI74" s="8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8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8">
        <v>38686</v>
      </c>
      <c r="DB74" s="5">
        <v>0.4</v>
      </c>
      <c r="DC74" s="8">
        <v>38686</v>
      </c>
      <c r="DD74" s="5">
        <v>2.2999999999999998</v>
      </c>
      <c r="DE74" s="8">
        <v>38686</v>
      </c>
      <c r="DF74" s="5">
        <v>0.1</v>
      </c>
      <c r="DG74" s="8">
        <v>38686</v>
      </c>
      <c r="DH74" s="5">
        <v>5.9</v>
      </c>
      <c r="DI74" s="8">
        <v>38686</v>
      </c>
      <c r="DJ74" s="5">
        <v>2.9</v>
      </c>
      <c r="DK74" s="8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8">
        <v>40512</v>
      </c>
      <c r="DR74" s="5">
        <v>-2.1</v>
      </c>
      <c r="DS74" s="8">
        <v>38686</v>
      </c>
      <c r="DT74" s="5">
        <v>3.22</v>
      </c>
      <c r="DU74" s="8">
        <v>38686</v>
      </c>
      <c r="DV74" s="5">
        <v>4</v>
      </c>
      <c r="DW74" s="8">
        <v>38686</v>
      </c>
      <c r="DX74" s="5">
        <v>0.1</v>
      </c>
      <c r="DY74" s="6">
        <v>38686</v>
      </c>
      <c r="DZ74" s="5">
        <v>100.1</v>
      </c>
      <c r="EA74" s="8">
        <v>38686</v>
      </c>
      <c r="EB74" s="5">
        <v>100.92440000000001</v>
      </c>
    </row>
    <row r="75" spans="1:132" x14ac:dyDescent="0.2">
      <c r="A75" s="8">
        <v>38717</v>
      </c>
      <c r="B75" s="5">
        <v>55.1</v>
      </c>
      <c r="C75" s="8">
        <v>38717</v>
      </c>
      <c r="D75" s="5">
        <v>60.1</v>
      </c>
      <c r="E75" s="8">
        <v>38717</v>
      </c>
      <c r="F75" s="5">
        <v>63</v>
      </c>
      <c r="G75" s="8">
        <v>38717</v>
      </c>
      <c r="H75" s="5">
        <v>59</v>
      </c>
      <c r="I75" s="8"/>
      <c r="K75" s="8"/>
      <c r="M75" s="8"/>
      <c r="O75" s="8">
        <v>38717</v>
      </c>
      <c r="P75" s="5">
        <v>60.3</v>
      </c>
      <c r="Q75" s="8">
        <v>39263</v>
      </c>
      <c r="R75" s="5">
        <v>24.3</v>
      </c>
      <c r="S75" s="8">
        <v>39263</v>
      </c>
      <c r="T75" s="5">
        <v>5</v>
      </c>
      <c r="U75" s="8">
        <v>40329</v>
      </c>
      <c r="V75" s="5">
        <v>12.7</v>
      </c>
      <c r="W75" s="8">
        <v>40421</v>
      </c>
      <c r="X75" s="5">
        <v>8.9</v>
      </c>
      <c r="Y75" s="8">
        <v>38717</v>
      </c>
      <c r="Z75" s="5">
        <v>12.9</v>
      </c>
      <c r="AA75" s="8">
        <v>38717</v>
      </c>
      <c r="AB75" s="5">
        <v>-3</v>
      </c>
      <c r="AC75" s="8">
        <v>42704</v>
      </c>
      <c r="AD75" s="5">
        <v>7</v>
      </c>
      <c r="AE75" s="8">
        <v>38717</v>
      </c>
      <c r="AF75" s="5">
        <v>91.5</v>
      </c>
      <c r="AG75" s="8">
        <v>38717</v>
      </c>
      <c r="AH75" s="5">
        <v>103.8</v>
      </c>
      <c r="AI75" s="8">
        <v>38717</v>
      </c>
      <c r="AJ75" s="5">
        <v>101.3</v>
      </c>
      <c r="AK75" s="8">
        <v>38717</v>
      </c>
      <c r="AL75" s="5">
        <v>159</v>
      </c>
      <c r="AM75" s="8">
        <v>38717</v>
      </c>
      <c r="AN75" s="5">
        <v>135674</v>
      </c>
      <c r="AO75" s="8">
        <v>42400</v>
      </c>
      <c r="AP75" s="5">
        <v>128</v>
      </c>
      <c r="AQ75" s="8">
        <v>38717</v>
      </c>
      <c r="AR75" s="5">
        <v>4.9000000000000004</v>
      </c>
      <c r="AS75" s="8">
        <v>40968</v>
      </c>
      <c r="AT75" s="5">
        <v>34.5</v>
      </c>
      <c r="AU75" s="8">
        <v>38717</v>
      </c>
      <c r="AV75" s="5">
        <v>1.1000000000000001</v>
      </c>
      <c r="AW75" s="8">
        <v>38717</v>
      </c>
      <c r="AX75" s="5">
        <v>0.1</v>
      </c>
      <c r="AY75" s="8">
        <v>38717</v>
      </c>
      <c r="AZ75" s="5">
        <v>0.48</v>
      </c>
      <c r="BA75" s="8">
        <v>38717</v>
      </c>
      <c r="BB75" s="5">
        <v>7801</v>
      </c>
      <c r="BC75" s="6">
        <v>38717</v>
      </c>
      <c r="BD75" s="5">
        <v>8.1999999999999993</v>
      </c>
      <c r="BE75" s="8">
        <v>38717</v>
      </c>
      <c r="BF75" s="5">
        <v>16.73</v>
      </c>
      <c r="BG75" s="8">
        <v>38717</v>
      </c>
      <c r="BH75" s="5">
        <v>16.687999999999999</v>
      </c>
      <c r="BI75" s="8">
        <v>38717</v>
      </c>
      <c r="BJ75" s="5">
        <v>4.7</v>
      </c>
      <c r="BK75" s="8">
        <v>38717</v>
      </c>
      <c r="BL75" s="5">
        <v>0</v>
      </c>
      <c r="BM75" s="8">
        <v>38717</v>
      </c>
      <c r="BN75" s="5">
        <v>8.9600000000000009</v>
      </c>
      <c r="BO75" s="8">
        <v>38717</v>
      </c>
      <c r="BP75" s="5">
        <v>1.2</v>
      </c>
      <c r="BQ75" s="8">
        <v>38717</v>
      </c>
      <c r="BR75" s="5">
        <v>1994</v>
      </c>
      <c r="BS75" s="8">
        <v>38717</v>
      </c>
      <c r="BT75" s="5">
        <v>2120</v>
      </c>
      <c r="BU75" s="6">
        <v>38717</v>
      </c>
      <c r="BV75" s="5">
        <v>-2.7</v>
      </c>
      <c r="BW75" s="8">
        <v>38717</v>
      </c>
      <c r="BX75" s="5">
        <v>1239</v>
      </c>
      <c r="BY75" s="8">
        <v>38717</v>
      </c>
      <c r="BZ75" s="5">
        <v>10.7</v>
      </c>
      <c r="CA75" s="8">
        <v>38717</v>
      </c>
      <c r="CB75" s="5">
        <v>13.1</v>
      </c>
      <c r="CC75" s="8">
        <v>38717</v>
      </c>
      <c r="CD75" s="5">
        <v>-64.567999999999998</v>
      </c>
      <c r="CE75" s="8">
        <v>38717</v>
      </c>
      <c r="CF75" s="5">
        <v>8.1999999999999993</v>
      </c>
      <c r="CG75" s="8">
        <v>38717</v>
      </c>
      <c r="CH75" s="5">
        <v>0.4</v>
      </c>
      <c r="CI75" s="8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8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8">
        <v>38717</v>
      </c>
      <c r="DB75" s="5">
        <v>0.3</v>
      </c>
      <c r="DC75" s="8">
        <v>38717</v>
      </c>
      <c r="DD75" s="5">
        <v>-1.1000000000000001</v>
      </c>
      <c r="DE75" s="8">
        <v>38717</v>
      </c>
      <c r="DF75" s="5">
        <v>0.4</v>
      </c>
      <c r="DG75" s="8">
        <v>38717</v>
      </c>
      <c r="DH75" s="5">
        <v>5.6</v>
      </c>
      <c r="DI75" s="8">
        <v>38717</v>
      </c>
      <c r="DJ75" s="5">
        <v>2.6</v>
      </c>
      <c r="DK75" s="8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8">
        <v>40543</v>
      </c>
      <c r="DR75" s="5">
        <v>2.1</v>
      </c>
      <c r="DS75" s="8">
        <v>38717</v>
      </c>
      <c r="DT75" s="5">
        <v>3.61</v>
      </c>
      <c r="DU75" s="8">
        <v>38717</v>
      </c>
      <c r="DV75" s="5">
        <v>4.0999999999999996</v>
      </c>
      <c r="DW75" s="8">
        <v>38717</v>
      </c>
      <c r="DX75" s="5">
        <v>-0.1</v>
      </c>
      <c r="DY75" s="6">
        <v>38717</v>
      </c>
      <c r="DZ75" s="5">
        <v>100.3</v>
      </c>
      <c r="EA75" s="8">
        <v>38717</v>
      </c>
      <c r="EB75" s="5">
        <v>101.09910000000001</v>
      </c>
    </row>
    <row r="76" spans="1:132" x14ac:dyDescent="0.2">
      <c r="A76" s="8">
        <v>38748</v>
      </c>
      <c r="B76" s="5">
        <v>55</v>
      </c>
      <c r="C76" s="8">
        <v>38748</v>
      </c>
      <c r="D76" s="5">
        <v>58.9</v>
      </c>
      <c r="E76" s="8">
        <v>38748</v>
      </c>
      <c r="F76" s="5">
        <v>65</v>
      </c>
      <c r="G76" s="8">
        <v>38748</v>
      </c>
      <c r="H76" s="5">
        <v>56.3</v>
      </c>
      <c r="I76" s="8"/>
      <c r="K76" s="8"/>
      <c r="M76" s="8"/>
      <c r="O76" s="8">
        <v>38748</v>
      </c>
      <c r="P76" s="5">
        <v>60.4</v>
      </c>
      <c r="Q76" s="8">
        <v>39294</v>
      </c>
      <c r="R76" s="5">
        <v>26.2</v>
      </c>
      <c r="S76" s="8">
        <v>39294</v>
      </c>
      <c r="T76" s="5">
        <v>7</v>
      </c>
      <c r="U76" s="8">
        <v>40359</v>
      </c>
      <c r="V76" s="5">
        <v>0.4</v>
      </c>
      <c r="W76" s="8">
        <v>40451</v>
      </c>
      <c r="X76" s="5">
        <v>12</v>
      </c>
      <c r="Y76" s="8">
        <v>38748</v>
      </c>
      <c r="Z76" s="5">
        <v>5.4</v>
      </c>
      <c r="AA76" s="8">
        <v>38748</v>
      </c>
      <c r="AB76" s="5">
        <v>6</v>
      </c>
      <c r="AC76" s="8">
        <v>42735</v>
      </c>
      <c r="AD76" s="5">
        <v>10</v>
      </c>
      <c r="AE76" s="8">
        <v>38748</v>
      </c>
      <c r="AF76" s="5">
        <v>91.2</v>
      </c>
      <c r="AG76" s="8">
        <v>38748</v>
      </c>
      <c r="AH76" s="5">
        <v>106.8</v>
      </c>
      <c r="AI76" s="8">
        <v>38748</v>
      </c>
      <c r="AJ76" s="5">
        <v>100.9</v>
      </c>
      <c r="AK76" s="8">
        <v>38748</v>
      </c>
      <c r="AL76" s="5">
        <v>265</v>
      </c>
      <c r="AM76" s="8">
        <v>38748</v>
      </c>
      <c r="AN76" s="5">
        <v>135704</v>
      </c>
      <c r="AO76" s="8">
        <v>42429</v>
      </c>
      <c r="AP76" s="5">
        <v>115</v>
      </c>
      <c r="AQ76" s="8">
        <v>38748</v>
      </c>
      <c r="AR76" s="5">
        <v>4.7</v>
      </c>
      <c r="AS76" s="8">
        <v>40999</v>
      </c>
      <c r="AT76" s="5">
        <v>34.5</v>
      </c>
      <c r="AU76" s="8">
        <v>38748</v>
      </c>
      <c r="AV76" s="5">
        <v>0.9</v>
      </c>
      <c r="AW76" s="8">
        <v>38748</v>
      </c>
      <c r="AX76" s="5">
        <v>0.8</v>
      </c>
      <c r="AY76" s="8">
        <v>38748</v>
      </c>
      <c r="AZ76" s="5">
        <v>0.16</v>
      </c>
      <c r="BA76" s="8">
        <v>38748</v>
      </c>
      <c r="BB76" s="5">
        <v>8090</v>
      </c>
      <c r="BC76" s="6">
        <v>38748</v>
      </c>
      <c r="BD76" s="5">
        <v>8.8000000000000007</v>
      </c>
      <c r="BE76" s="8">
        <v>38748</v>
      </c>
      <c r="BF76" s="5">
        <v>17.63</v>
      </c>
      <c r="BG76" s="8">
        <v>38748</v>
      </c>
      <c r="BH76" s="5">
        <v>17.571999999999999</v>
      </c>
      <c r="BI76" s="8">
        <v>38748</v>
      </c>
      <c r="BJ76" s="5">
        <v>8.6999999999999993</v>
      </c>
      <c r="BK76" s="8">
        <v>38748</v>
      </c>
      <c r="BL76" s="5">
        <v>2.9</v>
      </c>
      <c r="BM76" s="8">
        <v>38748</v>
      </c>
      <c r="BN76" s="5">
        <v>9.0299999999999994</v>
      </c>
      <c r="BO76" s="8">
        <v>38748</v>
      </c>
      <c r="BP76" s="5">
        <v>0.4</v>
      </c>
      <c r="BQ76" s="8">
        <v>38748</v>
      </c>
      <c r="BR76" s="5">
        <v>2273</v>
      </c>
      <c r="BS76" s="8">
        <v>38748</v>
      </c>
      <c r="BT76" s="5">
        <v>2212</v>
      </c>
      <c r="BU76" s="6">
        <v>38748</v>
      </c>
      <c r="BV76" s="5">
        <v>-1.75</v>
      </c>
      <c r="BW76" s="8">
        <v>38748</v>
      </c>
      <c r="BX76" s="5">
        <v>1174</v>
      </c>
      <c r="BY76" s="8">
        <v>38748</v>
      </c>
      <c r="BZ76" s="5">
        <v>12.2</v>
      </c>
      <c r="CA76" s="8">
        <v>38748</v>
      </c>
      <c r="CB76" s="5">
        <v>14.7</v>
      </c>
      <c r="CC76" s="8">
        <v>38748</v>
      </c>
      <c r="CD76" s="5">
        <v>-66.966999999999999</v>
      </c>
      <c r="CE76" s="8">
        <v>38748</v>
      </c>
      <c r="CF76" s="5">
        <v>9.1999999999999993</v>
      </c>
      <c r="CG76" s="8">
        <v>38748</v>
      </c>
      <c r="CH76" s="5">
        <v>-1.7</v>
      </c>
      <c r="CI76" s="8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8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8">
        <v>38748</v>
      </c>
      <c r="DB76" s="5">
        <v>1.7</v>
      </c>
      <c r="DC76" s="8">
        <v>38748</v>
      </c>
      <c r="DD76" s="5">
        <v>3.8</v>
      </c>
      <c r="DE76" s="8">
        <v>38748</v>
      </c>
      <c r="DF76" s="5">
        <v>1</v>
      </c>
      <c r="DG76" s="8">
        <v>38748</v>
      </c>
      <c r="DH76" s="5">
        <v>6.8</v>
      </c>
      <c r="DI76" s="8">
        <v>38748</v>
      </c>
      <c r="DJ76" s="5">
        <v>3.4</v>
      </c>
      <c r="DK76" s="8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8">
        <v>40574</v>
      </c>
      <c r="DR76" s="5">
        <v>2.6</v>
      </c>
      <c r="DS76" s="8">
        <v>38748</v>
      </c>
      <c r="DT76" s="5">
        <v>4.45</v>
      </c>
      <c r="DU76" s="8">
        <v>38748</v>
      </c>
      <c r="DV76" s="5">
        <v>4.7</v>
      </c>
      <c r="DW76" s="8">
        <v>38748</v>
      </c>
      <c r="DX76" s="5">
        <v>0.9</v>
      </c>
      <c r="DY76" s="6">
        <v>38748</v>
      </c>
      <c r="DZ76" s="5">
        <v>100.9</v>
      </c>
      <c r="EA76" s="8">
        <v>38748</v>
      </c>
      <c r="EB76" s="5">
        <v>101.2336</v>
      </c>
    </row>
    <row r="77" spans="1:132" x14ac:dyDescent="0.2">
      <c r="A77" s="8">
        <v>38776</v>
      </c>
      <c r="B77" s="5">
        <v>55.8</v>
      </c>
      <c r="C77" s="8">
        <v>38776</v>
      </c>
      <c r="D77" s="5">
        <v>61</v>
      </c>
      <c r="E77" s="8">
        <v>38776</v>
      </c>
      <c r="F77" s="5">
        <v>62.5</v>
      </c>
      <c r="G77" s="8">
        <v>38776</v>
      </c>
      <c r="H77" s="5">
        <v>57.6</v>
      </c>
      <c r="I77" s="8"/>
      <c r="K77" s="8"/>
      <c r="M77" s="8"/>
      <c r="O77" s="8">
        <v>38776</v>
      </c>
      <c r="P77" s="5">
        <v>58.8</v>
      </c>
      <c r="Q77" s="8">
        <v>39325</v>
      </c>
      <c r="R77" s="5">
        <v>22.8</v>
      </c>
      <c r="S77" s="8">
        <v>39325</v>
      </c>
      <c r="T77" s="5">
        <v>8</v>
      </c>
      <c r="U77" s="8">
        <v>40390</v>
      </c>
      <c r="V77" s="5">
        <v>-17.100000000000001</v>
      </c>
      <c r="W77" s="8">
        <v>40482</v>
      </c>
      <c r="X77" s="5">
        <v>0</v>
      </c>
      <c r="Y77" s="8">
        <v>38776</v>
      </c>
      <c r="Z77" s="5">
        <v>15.3</v>
      </c>
      <c r="AA77" s="8">
        <v>38776</v>
      </c>
      <c r="AB77" s="5">
        <v>1</v>
      </c>
      <c r="AC77" s="8">
        <v>42766</v>
      </c>
      <c r="AD77" s="5">
        <v>11</v>
      </c>
      <c r="AE77" s="8">
        <v>38776</v>
      </c>
      <c r="AF77" s="5">
        <v>86.7</v>
      </c>
      <c r="AG77" s="8">
        <v>38776</v>
      </c>
      <c r="AH77" s="5">
        <v>102.7</v>
      </c>
      <c r="AI77" s="8">
        <v>38776</v>
      </c>
      <c r="AJ77" s="5">
        <v>101.6</v>
      </c>
      <c r="AK77" s="8">
        <v>38776</v>
      </c>
      <c r="AL77" s="5">
        <v>307</v>
      </c>
      <c r="AM77" s="8">
        <v>38776</v>
      </c>
      <c r="AN77" s="5">
        <v>135583</v>
      </c>
      <c r="AO77" s="8">
        <v>42460</v>
      </c>
      <c r="AP77" s="5">
        <v>207</v>
      </c>
      <c r="AQ77" s="8">
        <v>38776</v>
      </c>
      <c r="AR77" s="5">
        <v>4.8</v>
      </c>
      <c r="AS77" s="8">
        <v>41029</v>
      </c>
      <c r="AT77" s="5">
        <v>34.4</v>
      </c>
      <c r="AU77" s="8">
        <v>38776</v>
      </c>
      <c r="AV77" s="5">
        <v>0.8</v>
      </c>
      <c r="AW77" s="8">
        <v>38776</v>
      </c>
      <c r="AX77" s="5">
        <v>-0.3</v>
      </c>
      <c r="AY77" s="8">
        <v>38776</v>
      </c>
      <c r="AZ77" s="5">
        <v>0.04</v>
      </c>
      <c r="BA77" s="8">
        <v>38776</v>
      </c>
      <c r="BB77" s="5">
        <v>7716</v>
      </c>
      <c r="BC77" s="6">
        <v>38776</v>
      </c>
      <c r="BD77" s="5">
        <v>8</v>
      </c>
      <c r="BE77" s="8">
        <v>38776</v>
      </c>
      <c r="BF77" s="5">
        <v>16.57</v>
      </c>
      <c r="BG77" s="8">
        <v>38776</v>
      </c>
      <c r="BH77" s="5">
        <v>16.515000000000001</v>
      </c>
      <c r="BI77" s="8">
        <v>38776</v>
      </c>
      <c r="BJ77" s="5">
        <v>6.5</v>
      </c>
      <c r="BK77" s="8">
        <v>38776</v>
      </c>
      <c r="BL77" s="5">
        <v>-0.7</v>
      </c>
      <c r="BM77" s="8">
        <v>38776</v>
      </c>
      <c r="BN77" s="5">
        <v>9.09</v>
      </c>
      <c r="BO77" s="8">
        <v>38776</v>
      </c>
      <c r="BP77" s="5">
        <v>1</v>
      </c>
      <c r="BQ77" s="8">
        <v>38776</v>
      </c>
      <c r="BR77" s="5">
        <v>2119</v>
      </c>
      <c r="BS77" s="8">
        <v>38776</v>
      </c>
      <c r="BT77" s="5">
        <v>2141</v>
      </c>
      <c r="BU77" s="6">
        <v>38776</v>
      </c>
      <c r="BV77" s="5">
        <v>1.79</v>
      </c>
      <c r="BW77" s="8">
        <v>38776</v>
      </c>
      <c r="BX77" s="5">
        <v>1061</v>
      </c>
      <c r="BY77" s="8">
        <v>38776</v>
      </c>
      <c r="BZ77" s="5">
        <v>12.4</v>
      </c>
      <c r="CA77" s="8">
        <v>38776</v>
      </c>
      <c r="CB77" s="5">
        <v>10.5</v>
      </c>
      <c r="CC77" s="8">
        <v>38776</v>
      </c>
      <c r="CD77" s="5">
        <v>-62.308</v>
      </c>
      <c r="CE77" s="8">
        <v>38776</v>
      </c>
      <c r="CF77" s="5">
        <v>7.6</v>
      </c>
      <c r="CG77" s="8">
        <v>38776</v>
      </c>
      <c r="CH77" s="5">
        <v>1.3</v>
      </c>
      <c r="CI77" s="8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8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8">
        <v>38776</v>
      </c>
      <c r="DB77" s="5">
        <v>0.6</v>
      </c>
      <c r="DC77" s="8">
        <v>38776</v>
      </c>
      <c r="DD77" s="5">
        <v>4.2</v>
      </c>
      <c r="DE77" s="8">
        <v>38776</v>
      </c>
      <c r="DF77" s="5">
        <v>0.3</v>
      </c>
      <c r="DG77" s="8">
        <v>38776</v>
      </c>
      <c r="DH77" s="5">
        <v>6.3</v>
      </c>
      <c r="DI77" s="8">
        <v>38776</v>
      </c>
      <c r="DJ77" s="5">
        <v>3.2</v>
      </c>
      <c r="DK77" s="8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8">
        <v>40602</v>
      </c>
      <c r="DR77" s="5">
        <v>-4.5999999999999996</v>
      </c>
      <c r="DS77" s="8">
        <v>38776</v>
      </c>
      <c r="DT77" s="5">
        <v>6.27</v>
      </c>
      <c r="DU77" s="8">
        <v>38776</v>
      </c>
      <c r="DV77" s="5">
        <v>4.9000000000000004</v>
      </c>
      <c r="DW77" s="8">
        <v>38776</v>
      </c>
      <c r="DX77" s="5">
        <v>0.5</v>
      </c>
      <c r="DY77" s="6">
        <v>38776</v>
      </c>
      <c r="DZ77" s="5">
        <v>100.9</v>
      </c>
      <c r="EA77" s="8">
        <v>38776</v>
      </c>
      <c r="EB77" s="5">
        <v>101.3182</v>
      </c>
    </row>
    <row r="78" spans="1:132" x14ac:dyDescent="0.2">
      <c r="A78" s="8">
        <v>38807</v>
      </c>
      <c r="B78" s="5">
        <v>54.3</v>
      </c>
      <c r="C78" s="8">
        <v>38807</v>
      </c>
      <c r="D78" s="5">
        <v>57</v>
      </c>
      <c r="E78" s="8">
        <v>38807</v>
      </c>
      <c r="F78" s="5">
        <v>66.5</v>
      </c>
      <c r="G78" s="8">
        <v>38807</v>
      </c>
      <c r="H78" s="5">
        <v>56.9</v>
      </c>
      <c r="I78" s="8"/>
      <c r="K78" s="8"/>
      <c r="M78" s="8"/>
      <c r="O78" s="8">
        <v>38807</v>
      </c>
      <c r="P78" s="5">
        <v>59.3</v>
      </c>
      <c r="Q78" s="8">
        <v>39355</v>
      </c>
      <c r="R78" s="5">
        <v>14.7</v>
      </c>
      <c r="S78" s="8">
        <v>39355</v>
      </c>
      <c r="T78" s="5">
        <v>2</v>
      </c>
      <c r="U78" s="8">
        <v>40421</v>
      </c>
      <c r="V78" s="5">
        <v>-8.6999999999999993</v>
      </c>
      <c r="W78" s="8">
        <v>40512</v>
      </c>
      <c r="X78" s="5">
        <v>0</v>
      </c>
      <c r="Y78" s="8">
        <v>38807</v>
      </c>
      <c r="Z78" s="5">
        <v>14.7</v>
      </c>
      <c r="AA78" s="8">
        <v>38807</v>
      </c>
      <c r="AB78" s="5">
        <v>14</v>
      </c>
      <c r="AC78" s="8">
        <v>42794</v>
      </c>
      <c r="AD78" s="5">
        <v>9</v>
      </c>
      <c r="AE78" s="8">
        <v>38807</v>
      </c>
      <c r="AF78" s="5">
        <v>88.9</v>
      </c>
      <c r="AG78" s="8">
        <v>38807</v>
      </c>
      <c r="AH78" s="5">
        <v>107.5</v>
      </c>
      <c r="AI78" s="8">
        <v>38807</v>
      </c>
      <c r="AJ78" s="5">
        <v>98.5</v>
      </c>
      <c r="AK78" s="8">
        <v>38807</v>
      </c>
      <c r="AL78" s="5">
        <v>309</v>
      </c>
      <c r="AM78" s="8">
        <v>38807</v>
      </c>
      <c r="AN78" s="5">
        <v>135772</v>
      </c>
      <c r="AO78" s="8">
        <v>42490</v>
      </c>
      <c r="AP78" s="5">
        <v>154</v>
      </c>
      <c r="AQ78" s="8">
        <v>38807</v>
      </c>
      <c r="AR78" s="5">
        <v>4.7</v>
      </c>
      <c r="AS78" s="8">
        <v>41060</v>
      </c>
      <c r="AT78" s="5">
        <v>34.4</v>
      </c>
      <c r="AU78" s="8">
        <v>38807</v>
      </c>
      <c r="AV78" s="5">
        <v>0</v>
      </c>
      <c r="AW78" s="8">
        <v>38807</v>
      </c>
      <c r="AX78" s="5">
        <v>0</v>
      </c>
      <c r="AY78" s="8">
        <v>38807</v>
      </c>
      <c r="AZ78" s="5">
        <v>0.23</v>
      </c>
      <c r="BA78" s="8">
        <v>38807</v>
      </c>
      <c r="BB78" s="5">
        <v>8863</v>
      </c>
      <c r="BC78" s="6">
        <v>38807</v>
      </c>
      <c r="BD78" s="5">
        <v>8.4</v>
      </c>
      <c r="BE78" s="8">
        <v>38807</v>
      </c>
      <c r="BF78" s="5">
        <v>16.46</v>
      </c>
      <c r="BG78" s="8">
        <v>38807</v>
      </c>
      <c r="BH78" s="5">
        <v>16.408999999999999</v>
      </c>
      <c r="BI78" s="8">
        <v>38807</v>
      </c>
      <c r="BJ78" s="5">
        <v>6.6</v>
      </c>
      <c r="BK78" s="8">
        <v>38807</v>
      </c>
      <c r="BL78" s="5">
        <v>0.3</v>
      </c>
      <c r="BM78" s="8">
        <v>38807</v>
      </c>
      <c r="BN78" s="5">
        <v>9.5</v>
      </c>
      <c r="BO78" s="8">
        <v>38807</v>
      </c>
      <c r="BP78" s="5">
        <v>0.5</v>
      </c>
      <c r="BQ78" s="8">
        <v>38807</v>
      </c>
      <c r="BR78" s="5">
        <v>1969</v>
      </c>
      <c r="BS78" s="8">
        <v>38807</v>
      </c>
      <c r="BT78" s="5">
        <v>2118</v>
      </c>
      <c r="BU78" s="6">
        <v>38807</v>
      </c>
      <c r="BV78" s="5">
        <v>-0.15</v>
      </c>
      <c r="BW78" s="8">
        <v>38807</v>
      </c>
      <c r="BX78" s="5">
        <v>1116</v>
      </c>
      <c r="BY78" s="8">
        <v>38807</v>
      </c>
      <c r="BZ78" s="5">
        <v>13.1</v>
      </c>
      <c r="CA78" s="8">
        <v>38807</v>
      </c>
      <c r="CB78" s="5">
        <v>14.5</v>
      </c>
      <c r="CC78" s="8">
        <v>38807</v>
      </c>
      <c r="CD78" s="5">
        <v>-62.396999999999998</v>
      </c>
      <c r="CE78" s="8">
        <v>38807</v>
      </c>
      <c r="CF78" s="5">
        <v>11.5</v>
      </c>
      <c r="CG78" s="8">
        <v>38807</v>
      </c>
      <c r="CH78" s="5">
        <v>2.2000000000000002</v>
      </c>
      <c r="CI78" s="8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8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8">
        <v>38807</v>
      </c>
      <c r="DB78" s="5">
        <v>0.6</v>
      </c>
      <c r="DC78" s="8">
        <v>38807</v>
      </c>
      <c r="DD78" s="5">
        <v>4.2</v>
      </c>
      <c r="DE78" s="8">
        <v>38807</v>
      </c>
      <c r="DF78" s="5">
        <v>0.4</v>
      </c>
      <c r="DG78" s="8">
        <v>38807</v>
      </c>
      <c r="DH78" s="5">
        <v>6.2</v>
      </c>
      <c r="DI78" s="8">
        <v>38807</v>
      </c>
      <c r="DJ78" s="5">
        <v>3.2</v>
      </c>
      <c r="DK78" s="8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8">
        <v>40633</v>
      </c>
      <c r="DR78" s="5">
        <v>7.1</v>
      </c>
      <c r="DS78" s="8">
        <v>38807</v>
      </c>
      <c r="DT78" s="5">
        <v>5.36</v>
      </c>
      <c r="DU78" s="8">
        <v>38807</v>
      </c>
      <c r="DV78" s="5">
        <v>5</v>
      </c>
      <c r="DW78" s="8">
        <v>38807</v>
      </c>
      <c r="DX78" s="5">
        <v>0.9</v>
      </c>
      <c r="DY78" s="6">
        <v>38807</v>
      </c>
      <c r="DZ78" s="5">
        <v>101.3</v>
      </c>
      <c r="EA78" s="8">
        <v>38807</v>
      </c>
      <c r="EB78" s="5">
        <v>101.3473</v>
      </c>
    </row>
    <row r="79" spans="1:132" x14ac:dyDescent="0.2">
      <c r="A79" s="8">
        <v>38837</v>
      </c>
      <c r="B79" s="5">
        <v>55.2</v>
      </c>
      <c r="C79" s="8">
        <v>38837</v>
      </c>
      <c r="D79" s="5">
        <v>55.7</v>
      </c>
      <c r="E79" s="8">
        <v>38837</v>
      </c>
      <c r="F79" s="5">
        <v>71.5</v>
      </c>
      <c r="G79" s="8">
        <v>38837</v>
      </c>
      <c r="H79" s="5">
        <v>58.4</v>
      </c>
      <c r="I79" s="8"/>
      <c r="K79" s="8"/>
      <c r="M79" s="8"/>
      <c r="O79" s="8">
        <v>38837</v>
      </c>
      <c r="P79" s="5">
        <v>58.4</v>
      </c>
      <c r="Q79" s="8">
        <v>39386</v>
      </c>
      <c r="R79" s="5">
        <v>25.7</v>
      </c>
      <c r="S79" s="8">
        <v>39386</v>
      </c>
      <c r="T79" s="5">
        <v>3</v>
      </c>
      <c r="U79" s="8">
        <v>40451</v>
      </c>
      <c r="V79" s="5">
        <v>-13.5</v>
      </c>
      <c r="W79" s="8">
        <v>40543</v>
      </c>
      <c r="X79" s="5">
        <v>0</v>
      </c>
      <c r="Y79" s="8">
        <v>38837</v>
      </c>
      <c r="Z79" s="5">
        <v>14.2</v>
      </c>
      <c r="AA79" s="8">
        <v>38837</v>
      </c>
      <c r="AB79" s="5">
        <v>8</v>
      </c>
      <c r="AC79" s="8">
        <v>42825</v>
      </c>
      <c r="AD79" s="5">
        <v>9</v>
      </c>
      <c r="AE79" s="8">
        <v>38837</v>
      </c>
      <c r="AF79" s="5">
        <v>87.4</v>
      </c>
      <c r="AG79" s="8">
        <v>38837</v>
      </c>
      <c r="AH79" s="5">
        <v>109.8</v>
      </c>
      <c r="AI79" s="8">
        <v>38837</v>
      </c>
      <c r="AJ79" s="5">
        <v>99.7</v>
      </c>
      <c r="AK79" s="8">
        <v>38837</v>
      </c>
      <c r="AL79" s="5">
        <v>169</v>
      </c>
      <c r="AM79" s="8">
        <v>38837</v>
      </c>
      <c r="AN79" s="5">
        <v>135623</v>
      </c>
      <c r="AO79" s="8">
        <v>42521</v>
      </c>
      <c r="AP79" s="5">
        <v>67</v>
      </c>
      <c r="AQ79" s="8">
        <v>38837</v>
      </c>
      <c r="AR79" s="5">
        <v>4.7</v>
      </c>
      <c r="AS79" s="8">
        <v>41090</v>
      </c>
      <c r="AT79" s="5">
        <v>34.4</v>
      </c>
      <c r="AU79" s="8">
        <v>38837</v>
      </c>
      <c r="AV79" s="5">
        <v>-1</v>
      </c>
      <c r="AW79" s="8">
        <v>38837</v>
      </c>
      <c r="AX79" s="5">
        <v>0.3</v>
      </c>
      <c r="AY79" s="8">
        <v>38837</v>
      </c>
      <c r="AZ79" s="5">
        <v>0.3</v>
      </c>
      <c r="BA79" s="8">
        <v>38837</v>
      </c>
      <c r="BB79" s="5">
        <v>8511</v>
      </c>
      <c r="BC79" s="6">
        <v>38837</v>
      </c>
      <c r="BD79" s="5">
        <v>6.6</v>
      </c>
      <c r="BE79" s="8">
        <v>38837</v>
      </c>
      <c r="BF79" s="5">
        <v>16.62</v>
      </c>
      <c r="BG79" s="8">
        <v>38837</v>
      </c>
      <c r="BH79" s="5">
        <v>16.568000000000001</v>
      </c>
      <c r="BI79" s="8">
        <v>38837</v>
      </c>
      <c r="BJ79" s="5">
        <v>6.2</v>
      </c>
      <c r="BK79" s="8">
        <v>38837</v>
      </c>
      <c r="BL79" s="5">
        <v>0.5</v>
      </c>
      <c r="BM79" s="8">
        <v>38837</v>
      </c>
      <c r="BN79" s="5">
        <v>8.75</v>
      </c>
      <c r="BO79" s="8">
        <v>38837</v>
      </c>
      <c r="BP79" s="5">
        <v>1.2</v>
      </c>
      <c r="BQ79" s="8">
        <v>38837</v>
      </c>
      <c r="BR79" s="5">
        <v>1821</v>
      </c>
      <c r="BS79" s="8">
        <v>38837</v>
      </c>
      <c r="BT79" s="5">
        <v>1998</v>
      </c>
      <c r="BU79" s="6">
        <v>38837</v>
      </c>
      <c r="BV79" s="5">
        <v>-1.9</v>
      </c>
      <c r="BW79" s="8">
        <v>38837</v>
      </c>
      <c r="BX79" s="5">
        <v>1123</v>
      </c>
      <c r="BY79" s="8">
        <v>38837</v>
      </c>
      <c r="BZ79" s="5">
        <v>11.5</v>
      </c>
      <c r="CA79" s="8">
        <v>38837</v>
      </c>
      <c r="CB79" s="5">
        <v>10.7</v>
      </c>
      <c r="CC79" s="8">
        <v>38837</v>
      </c>
      <c r="CD79" s="5">
        <v>-62.603000000000002</v>
      </c>
      <c r="CE79" s="8">
        <v>38837</v>
      </c>
      <c r="CF79" s="5">
        <v>10</v>
      </c>
      <c r="CG79" s="8">
        <v>38837</v>
      </c>
      <c r="CH79" s="5">
        <v>-2.7</v>
      </c>
      <c r="CI79" s="8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8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8">
        <v>38837</v>
      </c>
      <c r="DB79" s="5">
        <v>0.5</v>
      </c>
      <c r="DC79" s="8">
        <v>38837</v>
      </c>
      <c r="DD79" s="5">
        <v>3.9</v>
      </c>
      <c r="DE79" s="8">
        <v>38837</v>
      </c>
      <c r="DF79" s="5">
        <v>0.6</v>
      </c>
      <c r="DG79" s="8">
        <v>38837</v>
      </c>
      <c r="DH79" s="5">
        <v>5.9</v>
      </c>
      <c r="DI79" s="8">
        <v>38837</v>
      </c>
      <c r="DJ79" s="5">
        <v>2.7</v>
      </c>
      <c r="DK79" s="8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8">
        <v>40663</v>
      </c>
      <c r="DR79" s="5">
        <v>-4.3</v>
      </c>
      <c r="DS79" s="8">
        <v>38837</v>
      </c>
      <c r="DT79" s="5">
        <v>6.89</v>
      </c>
      <c r="DU79" s="8">
        <v>38837</v>
      </c>
      <c r="DV79" s="5">
        <v>5.3</v>
      </c>
      <c r="DW79" s="8">
        <v>38837</v>
      </c>
      <c r="DX79" s="5">
        <v>1.7</v>
      </c>
      <c r="DY79" s="6">
        <v>38837</v>
      </c>
      <c r="DZ79" s="5">
        <v>100.8</v>
      </c>
      <c r="EA79" s="8">
        <v>38837</v>
      </c>
      <c r="EB79" s="5">
        <v>101.3175</v>
      </c>
    </row>
    <row r="80" spans="1:132" x14ac:dyDescent="0.2">
      <c r="A80" s="8">
        <v>38868</v>
      </c>
      <c r="B80" s="5">
        <v>53.7</v>
      </c>
      <c r="C80" s="8">
        <v>38868</v>
      </c>
      <c r="D80" s="5">
        <v>54.9</v>
      </c>
      <c r="E80" s="8">
        <v>38868</v>
      </c>
      <c r="F80" s="5">
        <v>77</v>
      </c>
      <c r="G80" s="8">
        <v>38868</v>
      </c>
      <c r="H80" s="5">
        <v>57</v>
      </c>
      <c r="I80" s="8"/>
      <c r="K80" s="8"/>
      <c r="M80" s="8"/>
      <c r="O80" s="8">
        <v>38868</v>
      </c>
      <c r="P80" s="5">
        <v>58.4</v>
      </c>
      <c r="Q80" s="8">
        <v>39416</v>
      </c>
      <c r="R80" s="5">
        <v>25.9</v>
      </c>
      <c r="S80" s="8">
        <v>39416</v>
      </c>
      <c r="T80" s="5">
        <v>4</v>
      </c>
      <c r="U80" s="8">
        <v>40482</v>
      </c>
      <c r="V80" s="5">
        <v>2.7</v>
      </c>
      <c r="W80" s="8">
        <v>40574</v>
      </c>
      <c r="X80" s="5">
        <v>2.2000000000000002</v>
      </c>
      <c r="Y80" s="8">
        <v>38868</v>
      </c>
      <c r="Z80" s="5">
        <v>13.7</v>
      </c>
      <c r="AA80" s="8">
        <v>38868</v>
      </c>
      <c r="AB80" s="5">
        <v>-4</v>
      </c>
      <c r="AC80" s="8">
        <v>42855</v>
      </c>
      <c r="AD80" s="5">
        <v>18</v>
      </c>
      <c r="AE80" s="8">
        <v>38868</v>
      </c>
      <c r="AF80" s="5">
        <v>79.099999999999994</v>
      </c>
      <c r="AG80" s="8">
        <v>38868</v>
      </c>
      <c r="AH80" s="5">
        <v>104.7</v>
      </c>
      <c r="AI80" s="8">
        <v>38868</v>
      </c>
      <c r="AJ80" s="5">
        <v>98.1</v>
      </c>
      <c r="AK80" s="8">
        <v>38868</v>
      </c>
      <c r="AL80" s="5">
        <v>37</v>
      </c>
      <c r="AM80" s="8">
        <v>38868</v>
      </c>
      <c r="AN80" s="5">
        <v>136370</v>
      </c>
      <c r="AO80" s="8">
        <v>42551</v>
      </c>
      <c r="AP80" s="5">
        <v>274</v>
      </c>
      <c r="AQ80" s="8">
        <v>38868</v>
      </c>
      <c r="AR80" s="5">
        <v>4.5999999999999996</v>
      </c>
      <c r="AS80" s="8">
        <v>41121</v>
      </c>
      <c r="AT80" s="5">
        <v>34.4</v>
      </c>
      <c r="AU80" s="8">
        <v>38868</v>
      </c>
      <c r="AV80" s="5">
        <v>-1.1000000000000001</v>
      </c>
      <c r="AW80" s="8">
        <v>38868</v>
      </c>
      <c r="AX80" s="5">
        <v>-0.2</v>
      </c>
      <c r="AY80" s="8">
        <v>38868</v>
      </c>
      <c r="AZ80" s="5">
        <v>0.03</v>
      </c>
      <c r="BA80" s="8">
        <v>38868</v>
      </c>
      <c r="BB80" s="5">
        <v>8900</v>
      </c>
      <c r="BC80" s="6">
        <v>38868</v>
      </c>
      <c r="BD80" s="5">
        <v>8.6999999999999993</v>
      </c>
      <c r="BE80" s="8">
        <v>38868</v>
      </c>
      <c r="BF80" s="5">
        <v>16.22</v>
      </c>
      <c r="BG80" s="8">
        <v>38868</v>
      </c>
      <c r="BH80" s="5">
        <v>16.170000000000002</v>
      </c>
      <c r="BI80" s="8">
        <v>38868</v>
      </c>
      <c r="BJ80" s="5">
        <v>6.6</v>
      </c>
      <c r="BK80" s="8">
        <v>38868</v>
      </c>
      <c r="BL80" s="5">
        <v>-0.2</v>
      </c>
      <c r="BM80" s="8">
        <v>38868</v>
      </c>
      <c r="BN80" s="5">
        <v>10.76</v>
      </c>
      <c r="BO80" s="8">
        <v>38868</v>
      </c>
      <c r="BP80" s="5">
        <v>0.8</v>
      </c>
      <c r="BQ80" s="8">
        <v>38868</v>
      </c>
      <c r="BR80" s="5">
        <v>1942</v>
      </c>
      <c r="BS80" s="8">
        <v>38868</v>
      </c>
      <c r="BT80" s="5">
        <v>1905</v>
      </c>
      <c r="BU80" s="6">
        <v>38868</v>
      </c>
      <c r="BV80" s="5">
        <v>-1.79</v>
      </c>
      <c r="BW80" s="8">
        <v>38868</v>
      </c>
      <c r="BX80" s="5">
        <v>1086</v>
      </c>
      <c r="BY80" s="8">
        <v>38868</v>
      </c>
      <c r="BZ80" s="5">
        <v>13.1</v>
      </c>
      <c r="CA80" s="8">
        <v>38868</v>
      </c>
      <c r="CB80" s="5">
        <v>14</v>
      </c>
      <c r="CC80" s="8">
        <v>38868</v>
      </c>
      <c r="CD80" s="5">
        <v>-64.817999999999998</v>
      </c>
      <c r="CE80" s="8">
        <v>38868</v>
      </c>
      <c r="CF80" s="5">
        <v>13.3</v>
      </c>
      <c r="CG80" s="8">
        <v>38868</v>
      </c>
      <c r="CH80" s="5">
        <v>1.2</v>
      </c>
      <c r="CI80" s="8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8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8">
        <v>38868</v>
      </c>
      <c r="DB80" s="5">
        <v>0.2</v>
      </c>
      <c r="DC80" s="8">
        <v>38868</v>
      </c>
      <c r="DD80" s="5">
        <v>3.4</v>
      </c>
      <c r="DE80" s="8">
        <v>38868</v>
      </c>
      <c r="DF80" s="5">
        <v>0.4</v>
      </c>
      <c r="DG80" s="8">
        <v>38868</v>
      </c>
      <c r="DH80" s="5">
        <v>6.5</v>
      </c>
      <c r="DI80" s="8">
        <v>38868</v>
      </c>
      <c r="DJ80" s="5">
        <v>3</v>
      </c>
      <c r="DK80" s="8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8">
        <v>40694</v>
      </c>
      <c r="DR80" s="5">
        <v>-7.7</v>
      </c>
      <c r="DS80" s="8">
        <v>38868</v>
      </c>
      <c r="DT80" s="5">
        <v>9.3699999999999992</v>
      </c>
      <c r="DU80" s="8">
        <v>38868</v>
      </c>
      <c r="DV80" s="5">
        <v>5.2</v>
      </c>
      <c r="DW80" s="8">
        <v>38868</v>
      </c>
      <c r="DX80" s="5">
        <v>1.6</v>
      </c>
      <c r="DY80" s="6">
        <v>38868</v>
      </c>
      <c r="DZ80" s="5">
        <v>100.4</v>
      </c>
      <c r="EA80" s="8">
        <v>38868</v>
      </c>
      <c r="EB80" s="5">
        <v>101.25360000000001</v>
      </c>
    </row>
    <row r="81" spans="1:132" x14ac:dyDescent="0.2">
      <c r="A81" s="8">
        <v>38898</v>
      </c>
      <c r="B81" s="5">
        <v>52</v>
      </c>
      <c r="C81" s="8">
        <v>38898</v>
      </c>
      <c r="D81" s="5">
        <v>55</v>
      </c>
      <c r="E81" s="8">
        <v>38898</v>
      </c>
      <c r="F81" s="5">
        <v>76.5</v>
      </c>
      <c r="G81" s="8">
        <v>38898</v>
      </c>
      <c r="H81" s="5">
        <v>55.2</v>
      </c>
      <c r="I81" s="8"/>
      <c r="K81" s="8"/>
      <c r="M81" s="8"/>
      <c r="O81" s="8">
        <v>38898</v>
      </c>
      <c r="P81" s="5">
        <v>57</v>
      </c>
      <c r="Q81" s="8">
        <v>39447</v>
      </c>
      <c r="R81" s="5">
        <v>8.6</v>
      </c>
      <c r="S81" s="8">
        <v>39447</v>
      </c>
      <c r="T81" s="5">
        <v>8</v>
      </c>
      <c r="U81" s="8">
        <v>40512</v>
      </c>
      <c r="V81" s="5">
        <v>18.399999999999999</v>
      </c>
      <c r="W81" s="8">
        <v>40602</v>
      </c>
      <c r="X81" s="5">
        <v>2.4</v>
      </c>
      <c r="Y81" s="8">
        <v>38898</v>
      </c>
      <c r="Z81" s="5">
        <v>11.7</v>
      </c>
      <c r="AA81" s="8">
        <v>38898</v>
      </c>
      <c r="AB81" s="5">
        <v>-3</v>
      </c>
      <c r="AC81" s="8">
        <v>42886</v>
      </c>
      <c r="AD81" s="5">
        <v>11</v>
      </c>
      <c r="AE81" s="8">
        <v>38898</v>
      </c>
      <c r="AF81" s="5">
        <v>84.9</v>
      </c>
      <c r="AG81" s="8">
        <v>38898</v>
      </c>
      <c r="AH81" s="5">
        <v>105.4</v>
      </c>
      <c r="AI81" s="8">
        <v>38898</v>
      </c>
      <c r="AJ81" s="5">
        <v>97.2</v>
      </c>
      <c r="AK81" s="8">
        <v>38898</v>
      </c>
      <c r="AL81" s="5">
        <v>81</v>
      </c>
      <c r="AM81" s="8">
        <v>38898</v>
      </c>
      <c r="AN81" s="5">
        <v>136336</v>
      </c>
      <c r="AO81" s="8">
        <v>42582</v>
      </c>
      <c r="AP81" s="5">
        <v>234</v>
      </c>
      <c r="AQ81" s="8">
        <v>38898</v>
      </c>
      <c r="AR81" s="5">
        <v>4.5999999999999996</v>
      </c>
      <c r="AS81" s="8">
        <v>41152</v>
      </c>
      <c r="AT81" s="5">
        <v>34.4</v>
      </c>
      <c r="AU81" s="8">
        <v>38898</v>
      </c>
      <c r="AV81" s="5">
        <v>-0.7</v>
      </c>
      <c r="AW81" s="8">
        <v>38898</v>
      </c>
      <c r="AX81" s="5">
        <v>0.3</v>
      </c>
      <c r="AY81" s="8">
        <v>38898</v>
      </c>
      <c r="AZ81" s="5">
        <v>0.34</v>
      </c>
      <c r="BA81" s="8">
        <v>38898</v>
      </c>
      <c r="BB81" s="5">
        <v>8580</v>
      </c>
      <c r="BC81" s="6">
        <v>38898</v>
      </c>
      <c r="BD81" s="5">
        <v>7.7</v>
      </c>
      <c r="BE81" s="8">
        <v>38898</v>
      </c>
      <c r="BF81" s="5">
        <v>16.399999999999999</v>
      </c>
      <c r="BG81" s="8">
        <v>38898</v>
      </c>
      <c r="BH81" s="5">
        <v>16.352</v>
      </c>
      <c r="BI81" s="8">
        <v>38898</v>
      </c>
      <c r="BJ81" s="5">
        <v>4</v>
      </c>
      <c r="BK81" s="8">
        <v>38898</v>
      </c>
      <c r="BL81" s="5">
        <v>0.3</v>
      </c>
      <c r="BM81" s="8">
        <v>38898</v>
      </c>
      <c r="BN81" s="5">
        <v>11.18</v>
      </c>
      <c r="BO81" s="8">
        <v>38898</v>
      </c>
      <c r="BP81" s="5">
        <v>0.8</v>
      </c>
      <c r="BQ81" s="8">
        <v>38898</v>
      </c>
      <c r="BR81" s="5">
        <v>1802</v>
      </c>
      <c r="BS81" s="8">
        <v>38898</v>
      </c>
      <c r="BT81" s="5">
        <v>1867</v>
      </c>
      <c r="BU81" s="6">
        <v>38898</v>
      </c>
      <c r="BV81" s="5">
        <v>-1.52</v>
      </c>
      <c r="BW81" s="8">
        <v>38898</v>
      </c>
      <c r="BX81" s="5">
        <v>1074</v>
      </c>
      <c r="BY81" s="8">
        <v>38898</v>
      </c>
      <c r="BZ81" s="5">
        <v>14.7</v>
      </c>
      <c r="CA81" s="8">
        <v>38898</v>
      </c>
      <c r="CB81" s="5">
        <v>12.9</v>
      </c>
      <c r="CC81" s="8">
        <v>38898</v>
      </c>
      <c r="CD81" s="5">
        <v>-63.8</v>
      </c>
      <c r="CE81" s="8">
        <v>38898</v>
      </c>
      <c r="CF81" s="5">
        <v>10</v>
      </c>
      <c r="CG81" s="8">
        <v>38898</v>
      </c>
      <c r="CH81" s="5">
        <v>0.9</v>
      </c>
      <c r="CI81" s="8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8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8">
        <v>38898</v>
      </c>
      <c r="DB81" s="5">
        <v>0.4</v>
      </c>
      <c r="DC81" s="8">
        <v>38898</v>
      </c>
      <c r="DD81" s="5">
        <v>3.3</v>
      </c>
      <c r="DE81" s="8">
        <v>38898</v>
      </c>
      <c r="DF81" s="5">
        <v>0.3</v>
      </c>
      <c r="DG81" s="8">
        <v>38898</v>
      </c>
      <c r="DH81" s="5">
        <v>5.8</v>
      </c>
      <c r="DI81" s="8">
        <v>38898</v>
      </c>
      <c r="DJ81" s="5">
        <v>2.2000000000000002</v>
      </c>
      <c r="DK81" s="8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8">
        <v>40724</v>
      </c>
      <c r="DR81" s="5">
        <v>0.2</v>
      </c>
      <c r="DS81" s="8">
        <v>38898</v>
      </c>
      <c r="DT81" s="5">
        <v>12.62</v>
      </c>
      <c r="DU81" s="8">
        <v>38898</v>
      </c>
      <c r="DV81" s="5">
        <v>5.2</v>
      </c>
      <c r="DW81" s="8">
        <v>38898</v>
      </c>
      <c r="DX81" s="5">
        <v>-0.3</v>
      </c>
      <c r="DY81" s="6">
        <v>38898</v>
      </c>
      <c r="DZ81" s="5">
        <v>100.2</v>
      </c>
      <c r="EA81" s="8">
        <v>38898</v>
      </c>
      <c r="EB81" s="5">
        <v>101.19450000000001</v>
      </c>
    </row>
    <row r="82" spans="1:132" x14ac:dyDescent="0.2">
      <c r="A82" s="8">
        <v>38929</v>
      </c>
      <c r="B82" s="5">
        <v>53</v>
      </c>
      <c r="C82" s="8">
        <v>38929</v>
      </c>
      <c r="D82" s="5">
        <v>55.8</v>
      </c>
      <c r="E82" s="8">
        <v>38929</v>
      </c>
      <c r="F82" s="5">
        <v>78.5</v>
      </c>
      <c r="G82" s="8">
        <v>38929</v>
      </c>
      <c r="H82" s="5">
        <v>55.6</v>
      </c>
      <c r="I82" s="8"/>
      <c r="K82" s="8"/>
      <c r="M82" s="8"/>
      <c r="O82" s="8">
        <v>38929</v>
      </c>
      <c r="P82" s="5">
        <v>58.1</v>
      </c>
      <c r="Q82" s="8">
        <v>39478</v>
      </c>
      <c r="R82" s="5">
        <v>7.2</v>
      </c>
      <c r="S82" s="8">
        <v>39478</v>
      </c>
      <c r="T82" s="5">
        <v>9</v>
      </c>
      <c r="U82" s="8">
        <v>40543</v>
      </c>
      <c r="V82" s="5">
        <v>16.399999999999999</v>
      </c>
      <c r="W82" s="8">
        <v>40633</v>
      </c>
      <c r="X82" s="5">
        <v>-2.4</v>
      </c>
      <c r="Y82" s="8">
        <v>38929</v>
      </c>
      <c r="Z82" s="5">
        <v>4</v>
      </c>
      <c r="AA82" s="8">
        <v>38929</v>
      </c>
      <c r="AB82" s="5">
        <v>5</v>
      </c>
      <c r="AC82" s="8">
        <v>42916</v>
      </c>
      <c r="AD82" s="5">
        <v>21</v>
      </c>
      <c r="AE82" s="8">
        <v>38929</v>
      </c>
      <c r="AF82" s="5">
        <v>84.7</v>
      </c>
      <c r="AG82" s="8">
        <v>38929</v>
      </c>
      <c r="AH82" s="5">
        <v>107</v>
      </c>
      <c r="AI82" s="8">
        <v>38929</v>
      </c>
      <c r="AJ82" s="5">
        <v>98.4</v>
      </c>
      <c r="AK82" s="8">
        <v>38929</v>
      </c>
      <c r="AL82" s="5">
        <v>194</v>
      </c>
      <c r="AM82" s="8">
        <v>38929</v>
      </c>
      <c r="AN82" s="5">
        <v>136721</v>
      </c>
      <c r="AO82" s="8">
        <v>42613</v>
      </c>
      <c r="AP82" s="5">
        <v>215</v>
      </c>
      <c r="AQ82" s="8">
        <v>38929</v>
      </c>
      <c r="AR82" s="5">
        <v>4.7</v>
      </c>
      <c r="AS82" s="8">
        <v>41182</v>
      </c>
      <c r="AT82" s="5">
        <v>34.4</v>
      </c>
      <c r="AU82" s="8">
        <v>38929</v>
      </c>
      <c r="AV82" s="5">
        <v>-1.2</v>
      </c>
      <c r="AW82" s="8">
        <v>38929</v>
      </c>
      <c r="AX82" s="5">
        <v>-0.3</v>
      </c>
      <c r="AY82" s="8">
        <v>38929</v>
      </c>
      <c r="AZ82" s="5">
        <v>-7.0000000000000007E-2</v>
      </c>
      <c r="BA82" s="8">
        <v>38929</v>
      </c>
      <c r="BB82" s="5">
        <v>8458</v>
      </c>
      <c r="BC82" s="6">
        <v>38929</v>
      </c>
      <c r="BD82" s="5">
        <v>6.7</v>
      </c>
      <c r="BE82" s="8">
        <v>38929</v>
      </c>
      <c r="BF82" s="5">
        <v>17.170000000000002</v>
      </c>
      <c r="BG82" s="8">
        <v>38929</v>
      </c>
      <c r="BH82" s="5">
        <v>17.125</v>
      </c>
      <c r="BI82" s="8">
        <v>38929</v>
      </c>
      <c r="BJ82" s="5">
        <v>3.6</v>
      </c>
      <c r="BK82" s="8">
        <v>38929</v>
      </c>
      <c r="BL82" s="5">
        <v>0.3</v>
      </c>
      <c r="BM82" s="8">
        <v>38929</v>
      </c>
      <c r="BN82" s="5">
        <v>10.119999999999999</v>
      </c>
      <c r="BO82" s="8">
        <v>38929</v>
      </c>
      <c r="BP82" s="5">
        <v>0.9</v>
      </c>
      <c r="BQ82" s="8">
        <v>38929</v>
      </c>
      <c r="BR82" s="5">
        <v>1737</v>
      </c>
      <c r="BS82" s="8">
        <v>38929</v>
      </c>
      <c r="BT82" s="5">
        <v>1763</v>
      </c>
      <c r="BU82" s="6">
        <v>38929</v>
      </c>
      <c r="BV82" s="5">
        <v>-2.4700000000000002</v>
      </c>
      <c r="BW82" s="8">
        <v>38929</v>
      </c>
      <c r="BX82" s="5">
        <v>965</v>
      </c>
      <c r="BY82" s="8">
        <v>38929</v>
      </c>
      <c r="BZ82" s="5">
        <v>12.5</v>
      </c>
      <c r="CA82" s="8">
        <v>38929</v>
      </c>
      <c r="CB82" s="5">
        <v>13.3</v>
      </c>
      <c r="CC82" s="8">
        <v>38929</v>
      </c>
      <c r="CD82" s="5">
        <v>-66.909000000000006</v>
      </c>
      <c r="CE82" s="8">
        <v>38929</v>
      </c>
      <c r="CF82" s="5">
        <v>9.5</v>
      </c>
      <c r="CG82" s="8">
        <v>38929</v>
      </c>
      <c r="CH82" s="5">
        <v>-2.5</v>
      </c>
      <c r="CI82" s="8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8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8">
        <v>38929</v>
      </c>
      <c r="DB82" s="5">
        <v>0.3</v>
      </c>
      <c r="DC82" s="8">
        <v>38929</v>
      </c>
      <c r="DD82" s="5">
        <v>3.2</v>
      </c>
      <c r="DE82" s="8">
        <v>38929</v>
      </c>
      <c r="DF82" s="5">
        <v>0.9</v>
      </c>
      <c r="DG82" s="8">
        <v>38929</v>
      </c>
      <c r="DH82" s="5">
        <v>5.5</v>
      </c>
      <c r="DI82" s="8">
        <v>38929</v>
      </c>
      <c r="DJ82" s="5">
        <v>2</v>
      </c>
      <c r="DK82" s="8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8">
        <v>40755</v>
      </c>
      <c r="DR82" s="5">
        <v>-5.2</v>
      </c>
      <c r="DS82" s="8">
        <v>38929</v>
      </c>
      <c r="DT82" s="5">
        <v>13.66</v>
      </c>
      <c r="DU82" s="8">
        <v>38929</v>
      </c>
      <c r="DV82" s="5">
        <v>5.3</v>
      </c>
      <c r="DW82" s="8">
        <v>38929</v>
      </c>
      <c r="DX82" s="5">
        <v>0.2</v>
      </c>
      <c r="DY82" s="6">
        <v>38929</v>
      </c>
      <c r="DZ82" s="5">
        <v>99.8</v>
      </c>
      <c r="EA82" s="8">
        <v>38929</v>
      </c>
      <c r="EB82" s="5">
        <v>101.15989999999999</v>
      </c>
    </row>
    <row r="83" spans="1:132" x14ac:dyDescent="0.2">
      <c r="A83" s="8">
        <v>38960</v>
      </c>
      <c r="B83" s="5">
        <v>53.7</v>
      </c>
      <c r="C83" s="8">
        <v>38960</v>
      </c>
      <c r="D83" s="5">
        <v>55.3</v>
      </c>
      <c r="E83" s="8">
        <v>38960</v>
      </c>
      <c r="F83" s="5">
        <v>73</v>
      </c>
      <c r="G83" s="8">
        <v>38960</v>
      </c>
      <c r="H83" s="5">
        <v>53.9</v>
      </c>
      <c r="I83" s="8"/>
      <c r="K83" s="8"/>
      <c r="M83" s="8"/>
      <c r="O83" s="8">
        <v>38960</v>
      </c>
      <c r="P83" s="5">
        <v>56.9</v>
      </c>
      <c r="Q83" s="8">
        <v>39507</v>
      </c>
      <c r="R83" s="5">
        <v>-7.3</v>
      </c>
      <c r="S83" s="8">
        <v>39507</v>
      </c>
      <c r="T83" s="5">
        <v>2</v>
      </c>
      <c r="U83" s="8">
        <v>40574</v>
      </c>
      <c r="V83" s="5">
        <v>8</v>
      </c>
      <c r="W83" s="8">
        <v>40663</v>
      </c>
      <c r="X83" s="5">
        <v>7.9</v>
      </c>
      <c r="Y83" s="8">
        <v>38960</v>
      </c>
      <c r="Z83" s="5">
        <v>12.5</v>
      </c>
      <c r="AA83" s="8">
        <v>38960</v>
      </c>
      <c r="AB83" s="5">
        <v>-2</v>
      </c>
      <c r="AC83" s="8">
        <v>42947</v>
      </c>
      <c r="AD83" s="5">
        <v>15</v>
      </c>
      <c r="AE83" s="8">
        <v>38960</v>
      </c>
      <c r="AF83" s="5">
        <v>82</v>
      </c>
      <c r="AG83" s="8">
        <v>38960</v>
      </c>
      <c r="AH83" s="5">
        <v>100.2</v>
      </c>
      <c r="AI83" s="8">
        <v>38960</v>
      </c>
      <c r="AJ83" s="5">
        <v>95.7</v>
      </c>
      <c r="AK83" s="8">
        <v>38960</v>
      </c>
      <c r="AL83" s="5">
        <v>166</v>
      </c>
      <c r="AM83" s="8">
        <v>38960</v>
      </c>
      <c r="AN83" s="5">
        <v>137053</v>
      </c>
      <c r="AO83" s="8">
        <v>42643</v>
      </c>
      <c r="AP83" s="5">
        <v>261</v>
      </c>
      <c r="AQ83" s="8">
        <v>38960</v>
      </c>
      <c r="AR83" s="5">
        <v>4.7</v>
      </c>
      <c r="AS83" s="8">
        <v>41213</v>
      </c>
      <c r="AT83" s="5">
        <v>34.299999999999997</v>
      </c>
      <c r="AU83" s="8">
        <v>38960</v>
      </c>
      <c r="AV83" s="5">
        <v>-1</v>
      </c>
      <c r="AW83" s="8">
        <v>38960</v>
      </c>
      <c r="AX83" s="5">
        <v>0.7</v>
      </c>
      <c r="AY83" s="8">
        <v>38960</v>
      </c>
      <c r="AZ83" s="5">
        <v>0.43</v>
      </c>
      <c r="BA83" s="8">
        <v>38960</v>
      </c>
      <c r="BB83" s="5">
        <v>8455</v>
      </c>
      <c r="BC83" s="6">
        <v>38960</v>
      </c>
      <c r="BD83" s="5">
        <v>6.9</v>
      </c>
      <c r="BE83" s="8">
        <v>38960</v>
      </c>
      <c r="BF83" s="5">
        <v>15.95</v>
      </c>
      <c r="BG83" s="8">
        <v>38960</v>
      </c>
      <c r="BH83" s="5">
        <v>15.901</v>
      </c>
      <c r="BI83" s="8">
        <v>38960</v>
      </c>
      <c r="BJ83" s="5">
        <v>5.0999999999999996</v>
      </c>
      <c r="BK83" s="8">
        <v>38960</v>
      </c>
      <c r="BL83" s="5">
        <v>0.5</v>
      </c>
      <c r="BM83" s="8">
        <v>38960</v>
      </c>
      <c r="BN83" s="5">
        <v>9.39</v>
      </c>
      <c r="BO83" s="8">
        <v>38960</v>
      </c>
      <c r="BP83" s="5">
        <v>0.9</v>
      </c>
      <c r="BQ83" s="8">
        <v>38960</v>
      </c>
      <c r="BR83" s="5">
        <v>1650</v>
      </c>
      <c r="BS83" s="8">
        <v>38960</v>
      </c>
      <c r="BT83" s="5">
        <v>1722</v>
      </c>
      <c r="BU83" s="6">
        <v>38960</v>
      </c>
      <c r="BV83" s="5">
        <v>0.32</v>
      </c>
      <c r="BW83" s="8">
        <v>38960</v>
      </c>
      <c r="BX83" s="5">
        <v>1035</v>
      </c>
      <c r="BY83" s="8">
        <v>38960</v>
      </c>
      <c r="BZ83" s="5">
        <v>13.2</v>
      </c>
      <c r="CA83" s="8">
        <v>38960</v>
      </c>
      <c r="CB83" s="5">
        <v>14.3</v>
      </c>
      <c r="CC83" s="8">
        <v>38960</v>
      </c>
      <c r="CD83" s="5">
        <v>-68.277000000000001</v>
      </c>
      <c r="CE83" s="8">
        <v>38960</v>
      </c>
      <c r="CF83" s="5">
        <v>8.8000000000000007</v>
      </c>
      <c r="CG83" s="8">
        <v>38960</v>
      </c>
      <c r="CH83" s="5">
        <v>0.5</v>
      </c>
      <c r="CI83" s="8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8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8">
        <v>38960</v>
      </c>
      <c r="DB83" s="5">
        <v>0.2</v>
      </c>
      <c r="DC83" s="8">
        <v>38960</v>
      </c>
      <c r="DD83" s="5">
        <v>2.9</v>
      </c>
      <c r="DE83" s="8">
        <v>38960</v>
      </c>
      <c r="DF83" s="5">
        <v>0</v>
      </c>
      <c r="DG83" s="8">
        <v>38960</v>
      </c>
      <c r="DH83" s="5">
        <v>5.6</v>
      </c>
      <c r="DI83" s="8">
        <v>38960</v>
      </c>
      <c r="DJ83" s="5">
        <v>2.1</v>
      </c>
      <c r="DK83" s="8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8">
        <v>40786</v>
      </c>
      <c r="DR83" s="5">
        <v>-4.0999999999999996</v>
      </c>
      <c r="DS83" s="8">
        <v>38960</v>
      </c>
      <c r="DT83" s="5">
        <v>15.8</v>
      </c>
      <c r="DU83" s="8">
        <v>38960</v>
      </c>
      <c r="DV83" s="5">
        <v>5.3</v>
      </c>
      <c r="DW83" s="8">
        <v>38960</v>
      </c>
      <c r="DX83" s="5">
        <v>-0.4</v>
      </c>
      <c r="DY83" s="6">
        <v>38960</v>
      </c>
      <c r="DZ83" s="5">
        <v>99.6</v>
      </c>
      <c r="EA83" s="8">
        <v>38960</v>
      </c>
      <c r="EB83" s="5">
        <v>101.1712</v>
      </c>
    </row>
    <row r="84" spans="1:132" x14ac:dyDescent="0.2">
      <c r="A84" s="8">
        <v>38990</v>
      </c>
      <c r="B84" s="5">
        <v>52.2</v>
      </c>
      <c r="C84" s="8">
        <v>38990</v>
      </c>
      <c r="D84" s="5">
        <v>54.8</v>
      </c>
      <c r="E84" s="8">
        <v>38990</v>
      </c>
      <c r="F84" s="5">
        <v>61</v>
      </c>
      <c r="G84" s="8">
        <v>38990</v>
      </c>
      <c r="H84" s="5">
        <v>54.5</v>
      </c>
      <c r="I84" s="8"/>
      <c r="K84" s="8"/>
      <c r="M84" s="8"/>
      <c r="O84" s="8">
        <v>38990</v>
      </c>
      <c r="P84" s="5">
        <v>58.7</v>
      </c>
      <c r="Q84" s="8">
        <v>39538</v>
      </c>
      <c r="R84" s="5">
        <v>-14.7</v>
      </c>
      <c r="S84" s="8">
        <v>39538</v>
      </c>
      <c r="T84" s="5">
        <v>-2</v>
      </c>
      <c r="U84" s="8">
        <v>40602</v>
      </c>
      <c r="V84" s="5">
        <v>14.8</v>
      </c>
      <c r="W84" s="8">
        <v>40694</v>
      </c>
      <c r="X84" s="5">
        <v>4.4000000000000004</v>
      </c>
      <c r="Y84" s="8">
        <v>38990</v>
      </c>
      <c r="Z84" s="5">
        <v>-0.8</v>
      </c>
      <c r="AA84" s="8">
        <v>38990</v>
      </c>
      <c r="AB84" s="5">
        <v>3</v>
      </c>
      <c r="AC84" s="8">
        <v>42978</v>
      </c>
      <c r="AD84" s="5">
        <v>14</v>
      </c>
      <c r="AE84" s="8">
        <v>38990</v>
      </c>
      <c r="AF84" s="5">
        <v>85.4</v>
      </c>
      <c r="AG84" s="8">
        <v>38990</v>
      </c>
      <c r="AH84" s="5">
        <v>105.9</v>
      </c>
      <c r="AI84" s="8">
        <v>38990</v>
      </c>
      <c r="AJ84" s="5">
        <v>99.4</v>
      </c>
      <c r="AK84" s="8">
        <v>38990</v>
      </c>
      <c r="AL84" s="5">
        <v>137</v>
      </c>
      <c r="AM84" s="8">
        <v>38990</v>
      </c>
      <c r="AN84" s="5">
        <v>137391</v>
      </c>
      <c r="AO84" s="8">
        <v>42674</v>
      </c>
      <c r="AP84" s="5">
        <v>187</v>
      </c>
      <c r="AQ84" s="8">
        <v>38990</v>
      </c>
      <c r="AR84" s="5">
        <v>4.5</v>
      </c>
      <c r="AS84" s="8">
        <v>41243</v>
      </c>
      <c r="AT84" s="5">
        <v>34.4</v>
      </c>
      <c r="AU84" s="8">
        <v>38990</v>
      </c>
      <c r="AV84" s="5">
        <v>-0.9</v>
      </c>
      <c r="AW84" s="8">
        <v>38990</v>
      </c>
      <c r="AX84" s="5">
        <v>0.1</v>
      </c>
      <c r="AY84" s="8">
        <v>38990</v>
      </c>
      <c r="AZ84" s="5">
        <v>-0.18</v>
      </c>
      <c r="BA84" s="8">
        <v>38990</v>
      </c>
      <c r="BB84" s="5">
        <v>8421</v>
      </c>
      <c r="BC84" s="6">
        <v>38990</v>
      </c>
      <c r="BD84" s="5">
        <v>4</v>
      </c>
      <c r="BE84" s="8">
        <v>38990</v>
      </c>
      <c r="BF84" s="5">
        <v>16.47</v>
      </c>
      <c r="BG84" s="8">
        <v>38990</v>
      </c>
      <c r="BH84" s="5">
        <v>16.419</v>
      </c>
      <c r="BI84" s="8">
        <v>38990</v>
      </c>
      <c r="BJ84" s="5">
        <v>4.4000000000000004</v>
      </c>
      <c r="BK84" s="8">
        <v>38990</v>
      </c>
      <c r="BL84" s="5">
        <v>-0.5</v>
      </c>
      <c r="BM84" s="8">
        <v>38990</v>
      </c>
      <c r="BN84" s="5">
        <v>6.13</v>
      </c>
      <c r="BO84" s="8">
        <v>38990</v>
      </c>
      <c r="BP84" s="5">
        <v>0.5</v>
      </c>
      <c r="BQ84" s="8">
        <v>38990</v>
      </c>
      <c r="BR84" s="5">
        <v>1720</v>
      </c>
      <c r="BS84" s="8">
        <v>38990</v>
      </c>
      <c r="BT84" s="5">
        <v>1655</v>
      </c>
      <c r="BU84" s="6">
        <v>38990</v>
      </c>
      <c r="BV84" s="5">
        <v>-0.95</v>
      </c>
      <c r="BW84" s="8">
        <v>38990</v>
      </c>
      <c r="BX84" s="5">
        <v>1016</v>
      </c>
      <c r="BY84" s="8">
        <v>38990</v>
      </c>
      <c r="BZ84" s="5">
        <v>15.8</v>
      </c>
      <c r="CA84" s="8">
        <v>38990</v>
      </c>
      <c r="CB84" s="5">
        <v>9.9</v>
      </c>
      <c r="CC84" s="8">
        <v>38990</v>
      </c>
      <c r="CD84" s="5">
        <v>-65.094999999999999</v>
      </c>
      <c r="CE84" s="8">
        <v>38990</v>
      </c>
      <c r="CF84" s="5">
        <v>8.6</v>
      </c>
      <c r="CG84" s="8">
        <v>38990</v>
      </c>
      <c r="CH84" s="5">
        <v>4.0999999999999996</v>
      </c>
      <c r="CI84" s="8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8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8">
        <v>38990</v>
      </c>
      <c r="DB84" s="5">
        <v>0.3</v>
      </c>
      <c r="DC84" s="8">
        <v>38990</v>
      </c>
      <c r="DD84" s="5">
        <v>3.8</v>
      </c>
      <c r="DE84" s="8">
        <v>38990</v>
      </c>
      <c r="DF84" s="5">
        <v>0.4</v>
      </c>
      <c r="DG84" s="8">
        <v>38990</v>
      </c>
      <c r="DH84" s="5">
        <v>5.3</v>
      </c>
      <c r="DI84" s="8">
        <v>38990</v>
      </c>
      <c r="DJ84" s="5">
        <v>3.2</v>
      </c>
      <c r="DK84" s="8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8">
        <v>40816</v>
      </c>
      <c r="DR84" s="5">
        <v>-4.3</v>
      </c>
      <c r="DS84" s="8">
        <v>38990</v>
      </c>
      <c r="DT84" s="5">
        <v>16.41</v>
      </c>
      <c r="DU84" s="8">
        <v>38990</v>
      </c>
      <c r="DV84" s="5">
        <v>5.0999999999999996</v>
      </c>
      <c r="DW84" s="8">
        <v>38990</v>
      </c>
      <c r="DX84" s="5">
        <v>-1</v>
      </c>
      <c r="DY84" s="6">
        <v>38990</v>
      </c>
      <c r="DZ84" s="5">
        <v>99.5</v>
      </c>
      <c r="EA84" s="8">
        <v>38990</v>
      </c>
      <c r="EB84" s="5">
        <v>101.2347</v>
      </c>
    </row>
    <row r="85" spans="1:132" x14ac:dyDescent="0.2">
      <c r="A85" s="8">
        <v>39021</v>
      </c>
      <c r="B85" s="5">
        <v>51.4</v>
      </c>
      <c r="C85" s="8">
        <v>39021</v>
      </c>
      <c r="D85" s="5">
        <v>54.1</v>
      </c>
      <c r="E85" s="8">
        <v>39021</v>
      </c>
      <c r="F85" s="5">
        <v>47</v>
      </c>
      <c r="G85" s="8">
        <v>39021</v>
      </c>
      <c r="H85" s="5">
        <v>54.9</v>
      </c>
      <c r="I85" s="8"/>
      <c r="K85" s="8"/>
      <c r="M85" s="8"/>
      <c r="O85" s="8">
        <v>39021</v>
      </c>
      <c r="P85" s="5">
        <v>53.7</v>
      </c>
      <c r="Q85" s="8">
        <v>39568</v>
      </c>
      <c r="R85" s="5">
        <v>-3.1</v>
      </c>
      <c r="S85" s="8">
        <v>39568</v>
      </c>
      <c r="T85" s="5">
        <v>1</v>
      </c>
      <c r="U85" s="8">
        <v>40633</v>
      </c>
      <c r="V85" s="5">
        <v>9.1999999999999993</v>
      </c>
      <c r="W85" s="8">
        <v>40724</v>
      </c>
      <c r="X85" s="5">
        <v>16.7</v>
      </c>
      <c r="Y85" s="8">
        <v>39021</v>
      </c>
      <c r="Z85" s="5">
        <v>2.2999999999999998</v>
      </c>
      <c r="AA85" s="8">
        <v>39021</v>
      </c>
      <c r="AB85" s="5">
        <v>-2</v>
      </c>
      <c r="AC85" s="8">
        <v>43008</v>
      </c>
      <c r="AD85" s="5">
        <v>14</v>
      </c>
      <c r="AE85" s="8">
        <v>39021</v>
      </c>
      <c r="AF85" s="5">
        <v>93.6</v>
      </c>
      <c r="AG85" s="8">
        <v>39021</v>
      </c>
      <c r="AH85" s="5">
        <v>105.1</v>
      </c>
      <c r="AI85" s="8">
        <v>39021</v>
      </c>
      <c r="AJ85" s="5">
        <v>100.7</v>
      </c>
      <c r="AK85" s="8">
        <v>39021</v>
      </c>
      <c r="AL85" s="5">
        <v>24</v>
      </c>
      <c r="AM85" s="8">
        <v>39021</v>
      </c>
      <c r="AN85" s="5">
        <v>137824</v>
      </c>
      <c r="AO85" s="8">
        <v>42704</v>
      </c>
      <c r="AP85" s="5">
        <v>217</v>
      </c>
      <c r="AQ85" s="8">
        <v>39021</v>
      </c>
      <c r="AR85" s="5">
        <v>4.4000000000000004</v>
      </c>
      <c r="AS85" s="8">
        <v>41274</v>
      </c>
      <c r="AT85" s="5">
        <v>34.4</v>
      </c>
      <c r="AU85" s="8">
        <v>39021</v>
      </c>
      <c r="AV85" s="5">
        <v>-1.1000000000000001</v>
      </c>
      <c r="AW85" s="8">
        <v>39021</v>
      </c>
      <c r="AX85" s="5">
        <v>-0.5</v>
      </c>
      <c r="AY85" s="8">
        <v>39021</v>
      </c>
      <c r="AZ85" s="5">
        <v>-0.1</v>
      </c>
      <c r="BA85" s="8">
        <v>39021</v>
      </c>
      <c r="BB85" s="5">
        <v>8094</v>
      </c>
      <c r="BC85" s="6">
        <v>39021</v>
      </c>
      <c r="BD85" s="5">
        <v>2.8</v>
      </c>
      <c r="BE85" s="8">
        <v>39021</v>
      </c>
      <c r="BF85" s="5">
        <v>16.38</v>
      </c>
      <c r="BG85" s="8">
        <v>39021</v>
      </c>
      <c r="BH85" s="5">
        <v>16.321999999999999</v>
      </c>
      <c r="BI85" s="8">
        <v>39021</v>
      </c>
      <c r="BJ85" s="5">
        <v>4.2</v>
      </c>
      <c r="BK85" s="8">
        <v>39021</v>
      </c>
      <c r="BL85" s="5">
        <v>-0.1</v>
      </c>
      <c r="BM85" s="8">
        <v>39021</v>
      </c>
      <c r="BN85" s="5">
        <v>3.93</v>
      </c>
      <c r="BO85" s="8">
        <v>39021</v>
      </c>
      <c r="BP85" s="5">
        <v>0.6</v>
      </c>
      <c r="BQ85" s="8">
        <v>39021</v>
      </c>
      <c r="BR85" s="5">
        <v>1491</v>
      </c>
      <c r="BS85" s="8">
        <v>39021</v>
      </c>
      <c r="BT85" s="5">
        <v>1570</v>
      </c>
      <c r="BU85" s="6">
        <v>39021</v>
      </c>
      <c r="BV85" s="5">
        <v>1.27</v>
      </c>
      <c r="BW85" s="8">
        <v>39021</v>
      </c>
      <c r="BX85" s="5">
        <v>941</v>
      </c>
      <c r="BY85" s="8">
        <v>39021</v>
      </c>
      <c r="BZ85" s="5">
        <v>14.3</v>
      </c>
      <c r="CA85" s="8">
        <v>39021</v>
      </c>
      <c r="CB85" s="5">
        <v>4.5</v>
      </c>
      <c r="CC85" s="8">
        <v>39021</v>
      </c>
      <c r="CD85" s="5">
        <v>-59.537999999999997</v>
      </c>
      <c r="CE85" s="8">
        <v>39021</v>
      </c>
      <c r="CF85" s="5">
        <v>9.1</v>
      </c>
      <c r="CG85" s="8">
        <v>39021</v>
      </c>
      <c r="CH85" s="5">
        <v>-4.5999999999999996</v>
      </c>
      <c r="CI85" s="8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8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8">
        <v>39021</v>
      </c>
      <c r="DB85" s="5">
        <v>0.3</v>
      </c>
      <c r="DC85" s="8">
        <v>39021</v>
      </c>
      <c r="DD85" s="5">
        <v>3.7</v>
      </c>
      <c r="DE85" s="8">
        <v>39021</v>
      </c>
      <c r="DF85" s="5">
        <v>0.2</v>
      </c>
      <c r="DG85" s="8">
        <v>39021</v>
      </c>
      <c r="DH85" s="5">
        <v>5.0999999999999996</v>
      </c>
      <c r="DI85" s="8">
        <v>39021</v>
      </c>
      <c r="DJ85" s="5">
        <v>3.4</v>
      </c>
      <c r="DK85" s="8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8">
        <v>40847</v>
      </c>
      <c r="DR85" s="5">
        <v>-10.1</v>
      </c>
      <c r="DS85" s="8">
        <v>39021</v>
      </c>
      <c r="DT85" s="5">
        <v>17.03</v>
      </c>
      <c r="DU85" s="8">
        <v>39021</v>
      </c>
      <c r="DV85" s="5">
        <v>5.3</v>
      </c>
      <c r="DW85" s="8">
        <v>39021</v>
      </c>
      <c r="DX85" s="5">
        <v>-0.5</v>
      </c>
      <c r="DY85" s="6">
        <v>39021</v>
      </c>
      <c r="DZ85" s="5">
        <v>99.4</v>
      </c>
      <c r="EA85" s="8">
        <v>39021</v>
      </c>
      <c r="EB85" s="5">
        <v>101.3301</v>
      </c>
    </row>
    <row r="86" spans="1:132" x14ac:dyDescent="0.2">
      <c r="A86" s="8">
        <v>39051</v>
      </c>
      <c r="B86" s="5">
        <v>50.3</v>
      </c>
      <c r="C86" s="8">
        <v>39051</v>
      </c>
      <c r="D86" s="5">
        <v>50.8</v>
      </c>
      <c r="E86" s="8">
        <v>39051</v>
      </c>
      <c r="F86" s="5">
        <v>53.5</v>
      </c>
      <c r="G86" s="8">
        <v>39051</v>
      </c>
      <c r="H86" s="5">
        <v>54.5</v>
      </c>
      <c r="I86" s="8"/>
      <c r="K86" s="8"/>
      <c r="M86" s="8"/>
      <c r="O86" s="8">
        <v>39051</v>
      </c>
      <c r="P86" s="5">
        <v>50.5</v>
      </c>
      <c r="Q86" s="8">
        <v>39599</v>
      </c>
      <c r="R86" s="5">
        <v>-3.9</v>
      </c>
      <c r="S86" s="8">
        <v>39599</v>
      </c>
      <c r="T86" s="5">
        <v>0</v>
      </c>
      <c r="U86" s="8">
        <v>40663</v>
      </c>
      <c r="V86" s="5">
        <v>10.5</v>
      </c>
      <c r="W86" s="8">
        <v>40755</v>
      </c>
      <c r="X86" s="5">
        <v>7.3</v>
      </c>
      <c r="Y86" s="8">
        <v>39051</v>
      </c>
      <c r="Z86" s="5">
        <v>4.5</v>
      </c>
      <c r="AA86" s="8">
        <v>39051</v>
      </c>
      <c r="AB86" s="5">
        <v>3</v>
      </c>
      <c r="AC86" s="8">
        <v>43039</v>
      </c>
      <c r="AD86" s="5">
        <v>17</v>
      </c>
      <c r="AE86" s="8">
        <v>39051</v>
      </c>
      <c r="AF86" s="5">
        <v>92.1</v>
      </c>
      <c r="AG86" s="8">
        <v>39051</v>
      </c>
      <c r="AH86" s="5">
        <v>105.3</v>
      </c>
      <c r="AI86" s="8">
        <v>39051</v>
      </c>
      <c r="AJ86" s="5">
        <v>99.5</v>
      </c>
      <c r="AK86" s="8">
        <v>39051</v>
      </c>
      <c r="AL86" s="5">
        <v>219</v>
      </c>
      <c r="AM86" s="8">
        <v>39051</v>
      </c>
      <c r="AN86" s="5">
        <v>138020</v>
      </c>
      <c r="AO86" s="8">
        <v>42735</v>
      </c>
      <c r="AP86" s="5">
        <v>88</v>
      </c>
      <c r="AQ86" s="8">
        <v>39051</v>
      </c>
      <c r="AR86" s="5">
        <v>4.5</v>
      </c>
      <c r="AS86" s="8">
        <v>41305</v>
      </c>
      <c r="AT86" s="5">
        <v>34.4</v>
      </c>
      <c r="AU86" s="8">
        <v>39051</v>
      </c>
      <c r="AV86" s="5">
        <v>-0.1</v>
      </c>
      <c r="AW86" s="8">
        <v>39051</v>
      </c>
      <c r="AX86" s="5">
        <v>0.1</v>
      </c>
      <c r="AY86" s="8">
        <v>39051</v>
      </c>
      <c r="AZ86" s="5">
        <v>-0.03</v>
      </c>
      <c r="BA86" s="8">
        <v>39051</v>
      </c>
      <c r="BB86" s="5">
        <v>7400</v>
      </c>
      <c r="BC86" s="6">
        <v>39051</v>
      </c>
      <c r="BD86" s="5">
        <v>3.4</v>
      </c>
      <c r="BE86" s="8">
        <v>39051</v>
      </c>
      <c r="BF86" s="5">
        <v>16.18</v>
      </c>
      <c r="BG86" s="8">
        <v>39051</v>
      </c>
      <c r="BH86" s="5">
        <v>16.128</v>
      </c>
      <c r="BI86" s="8">
        <v>39051</v>
      </c>
      <c r="BJ86" s="5">
        <v>3.4</v>
      </c>
      <c r="BK86" s="8">
        <v>39051</v>
      </c>
      <c r="BL86" s="5">
        <v>0.2</v>
      </c>
      <c r="BM86" s="8">
        <v>39051</v>
      </c>
      <c r="BN86" s="5">
        <v>5.58</v>
      </c>
      <c r="BO86" s="8">
        <v>39051</v>
      </c>
      <c r="BP86" s="5">
        <v>1</v>
      </c>
      <c r="BQ86" s="8">
        <v>39051</v>
      </c>
      <c r="BR86" s="5">
        <v>1570</v>
      </c>
      <c r="BS86" s="8">
        <v>39051</v>
      </c>
      <c r="BT86" s="5">
        <v>1535</v>
      </c>
      <c r="BU86" s="6">
        <v>39051</v>
      </c>
      <c r="BV86" s="5">
        <v>-0.31</v>
      </c>
      <c r="BW86" s="8">
        <v>39051</v>
      </c>
      <c r="BX86" s="5">
        <v>1003</v>
      </c>
      <c r="BY86" s="8">
        <v>39051</v>
      </c>
      <c r="BZ86" s="5">
        <v>14.3</v>
      </c>
      <c r="CA86" s="8">
        <v>39051</v>
      </c>
      <c r="CB86" s="5">
        <v>6.3</v>
      </c>
      <c r="CC86" s="8">
        <v>39051</v>
      </c>
      <c r="CD86" s="5">
        <v>-58.939</v>
      </c>
      <c r="CE86" s="8">
        <v>39051</v>
      </c>
      <c r="CF86" s="5">
        <v>8.9</v>
      </c>
      <c r="CG86" s="8">
        <v>39051</v>
      </c>
      <c r="CH86" s="5">
        <v>2.6</v>
      </c>
      <c r="CI86" s="8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8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8">
        <v>39051</v>
      </c>
      <c r="DB86" s="5">
        <v>0.5</v>
      </c>
      <c r="DC86" s="8">
        <v>39051</v>
      </c>
      <c r="DD86" s="5">
        <v>3.5</v>
      </c>
      <c r="DE86" s="8">
        <v>39051</v>
      </c>
      <c r="DF86" s="5">
        <v>0.1</v>
      </c>
      <c r="DG86" s="8">
        <v>39051</v>
      </c>
      <c r="DH86" s="5">
        <v>5.0999999999999996</v>
      </c>
      <c r="DI86" s="8">
        <v>39051</v>
      </c>
      <c r="DJ86" s="5">
        <v>3.1</v>
      </c>
      <c r="DK86" s="8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8">
        <v>40877</v>
      </c>
      <c r="DR86" s="5">
        <v>-0.4</v>
      </c>
      <c r="DS86" s="8">
        <v>39051</v>
      </c>
      <c r="DT86" s="5">
        <v>18.61</v>
      </c>
      <c r="DU86" s="8">
        <v>39051</v>
      </c>
      <c r="DV86" s="5">
        <v>5.6</v>
      </c>
      <c r="DW86" s="8">
        <v>39051</v>
      </c>
      <c r="DX86" s="5">
        <v>-0.4</v>
      </c>
      <c r="DY86" s="6">
        <v>39051</v>
      </c>
      <c r="DZ86" s="5">
        <v>99.2</v>
      </c>
      <c r="EA86" s="8">
        <v>39051</v>
      </c>
      <c r="EB86" s="5">
        <v>101.4443</v>
      </c>
    </row>
    <row r="87" spans="1:132" x14ac:dyDescent="0.2">
      <c r="A87" s="8">
        <v>39082</v>
      </c>
      <c r="B87" s="5">
        <v>51.4</v>
      </c>
      <c r="C87" s="8">
        <v>39082</v>
      </c>
      <c r="D87" s="5">
        <v>51.4</v>
      </c>
      <c r="E87" s="8">
        <v>39082</v>
      </c>
      <c r="F87" s="5">
        <v>47.5</v>
      </c>
      <c r="G87" s="8">
        <v>39082</v>
      </c>
      <c r="H87" s="5">
        <v>53.7</v>
      </c>
      <c r="I87" s="8"/>
      <c r="K87" s="8"/>
      <c r="M87" s="8"/>
      <c r="O87" s="8">
        <v>39082</v>
      </c>
      <c r="P87" s="5">
        <v>51.6</v>
      </c>
      <c r="Q87" s="8">
        <v>39629</v>
      </c>
      <c r="R87" s="5">
        <v>-8.1999999999999993</v>
      </c>
      <c r="S87" s="8">
        <v>39629</v>
      </c>
      <c r="T87" s="5">
        <v>-5</v>
      </c>
      <c r="U87" s="8">
        <v>40694</v>
      </c>
      <c r="V87" s="5">
        <v>-0.6</v>
      </c>
      <c r="W87" s="8">
        <v>40786</v>
      </c>
      <c r="X87" s="5">
        <v>-2.1</v>
      </c>
      <c r="Y87" s="8">
        <v>39082</v>
      </c>
      <c r="Z87" s="5">
        <v>-1.8</v>
      </c>
      <c r="AA87" s="8">
        <v>39082</v>
      </c>
      <c r="AB87" s="5">
        <v>-4</v>
      </c>
      <c r="AC87" s="8">
        <v>43069</v>
      </c>
      <c r="AD87" s="5">
        <v>16</v>
      </c>
      <c r="AE87" s="8">
        <v>39082</v>
      </c>
      <c r="AF87" s="5">
        <v>91.7</v>
      </c>
      <c r="AG87" s="8">
        <v>39082</v>
      </c>
      <c r="AH87" s="5">
        <v>110</v>
      </c>
      <c r="AI87" s="8">
        <v>39082</v>
      </c>
      <c r="AJ87" s="5">
        <v>96.5</v>
      </c>
      <c r="AK87" s="8">
        <v>39082</v>
      </c>
      <c r="AL87" s="5">
        <v>183</v>
      </c>
      <c r="AM87" s="8">
        <v>39082</v>
      </c>
      <c r="AN87" s="5">
        <v>138409</v>
      </c>
      <c r="AO87" s="8">
        <v>42766</v>
      </c>
      <c r="AP87" s="5">
        <v>-51</v>
      </c>
      <c r="AQ87" s="8">
        <v>39082</v>
      </c>
      <c r="AR87" s="5">
        <v>4.4000000000000004</v>
      </c>
      <c r="AS87" s="8">
        <v>41333</v>
      </c>
      <c r="AT87" s="5">
        <v>34.5</v>
      </c>
      <c r="AU87" s="8">
        <v>39082</v>
      </c>
      <c r="AV87" s="5">
        <v>1.2</v>
      </c>
      <c r="AW87" s="8">
        <v>39082</v>
      </c>
      <c r="AX87" s="5">
        <v>1.5</v>
      </c>
      <c r="AY87" s="8">
        <v>39082</v>
      </c>
      <c r="AZ87" s="5">
        <v>1.03</v>
      </c>
      <c r="BA87" s="8">
        <v>39082</v>
      </c>
      <c r="BB87" s="5">
        <v>7040</v>
      </c>
      <c r="BC87" s="6">
        <v>39082</v>
      </c>
      <c r="BD87" s="5">
        <v>4.8</v>
      </c>
      <c r="BE87" s="8">
        <v>39082</v>
      </c>
      <c r="BF87" s="5">
        <v>16.64</v>
      </c>
      <c r="BG87" s="8">
        <v>39082</v>
      </c>
      <c r="BH87" s="5">
        <v>16.568999999999999</v>
      </c>
      <c r="BI87" s="8">
        <v>39082</v>
      </c>
      <c r="BJ87" s="5">
        <v>4.7</v>
      </c>
      <c r="BK87" s="8">
        <v>39082</v>
      </c>
      <c r="BL87" s="5">
        <v>1.2</v>
      </c>
      <c r="BM87" s="8">
        <v>39082</v>
      </c>
      <c r="BN87" s="5">
        <v>6.78</v>
      </c>
      <c r="BO87" s="8">
        <v>39082</v>
      </c>
      <c r="BP87" s="5">
        <v>-0.4</v>
      </c>
      <c r="BQ87" s="8">
        <v>39082</v>
      </c>
      <c r="BR87" s="5">
        <v>1649</v>
      </c>
      <c r="BS87" s="8">
        <v>39082</v>
      </c>
      <c r="BT87" s="5">
        <v>1638</v>
      </c>
      <c r="BU87" s="6">
        <v>39082</v>
      </c>
      <c r="BV87" s="5">
        <v>0.95</v>
      </c>
      <c r="BW87" s="8">
        <v>39082</v>
      </c>
      <c r="BX87" s="5">
        <v>998</v>
      </c>
      <c r="BY87" s="8">
        <v>39082</v>
      </c>
      <c r="BZ87" s="5">
        <v>13.2</v>
      </c>
      <c r="CA87" s="8">
        <v>39082</v>
      </c>
      <c r="CB87" s="5">
        <v>6.9</v>
      </c>
      <c r="CC87" s="8">
        <v>39082</v>
      </c>
      <c r="CD87" s="5">
        <v>-61.881999999999998</v>
      </c>
      <c r="CE87" s="8">
        <v>39082</v>
      </c>
      <c r="CF87" s="5">
        <v>8.6999999999999993</v>
      </c>
      <c r="CG87" s="8">
        <v>39082</v>
      </c>
      <c r="CH87" s="5">
        <v>2.7</v>
      </c>
      <c r="CI87" s="8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8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8">
        <v>39082</v>
      </c>
      <c r="DB87" s="5">
        <v>0.9</v>
      </c>
      <c r="DC87" s="8">
        <v>39082</v>
      </c>
      <c r="DD87" s="5">
        <v>3.7</v>
      </c>
      <c r="DE87" s="8">
        <v>39082</v>
      </c>
      <c r="DF87" s="5">
        <v>0.9</v>
      </c>
      <c r="DG87" s="8">
        <v>39082</v>
      </c>
      <c r="DH87" s="5">
        <v>5.6</v>
      </c>
      <c r="DI87" s="8">
        <v>39082</v>
      </c>
      <c r="DJ87" s="5">
        <v>3.3</v>
      </c>
      <c r="DK87" s="8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8">
        <v>40908</v>
      </c>
      <c r="DR87" s="5">
        <v>-2.4</v>
      </c>
      <c r="DS87" s="8">
        <v>39082</v>
      </c>
      <c r="DT87" s="5">
        <v>20</v>
      </c>
      <c r="DU87" s="8">
        <v>39082</v>
      </c>
      <c r="DV87" s="5">
        <v>5.8</v>
      </c>
      <c r="DW87" s="8">
        <v>39082</v>
      </c>
      <c r="DX87" s="5">
        <v>-0.6</v>
      </c>
      <c r="DY87" s="6">
        <v>39082</v>
      </c>
      <c r="DZ87" s="5">
        <v>99.5</v>
      </c>
      <c r="EA87" s="8">
        <v>39082</v>
      </c>
      <c r="EB87" s="5">
        <v>101.5673</v>
      </c>
    </row>
    <row r="88" spans="1:132" x14ac:dyDescent="0.2">
      <c r="A88" s="8">
        <v>39113</v>
      </c>
      <c r="B88" s="5">
        <v>50.4</v>
      </c>
      <c r="C88" s="8">
        <v>39113</v>
      </c>
      <c r="D88" s="5">
        <v>55.5</v>
      </c>
      <c r="E88" s="8">
        <v>39113</v>
      </c>
      <c r="F88" s="5">
        <v>53.6</v>
      </c>
      <c r="G88" s="8">
        <v>39113</v>
      </c>
      <c r="H88" s="5">
        <v>55.4</v>
      </c>
      <c r="I88" s="8"/>
      <c r="K88" s="8"/>
      <c r="M88" s="8"/>
      <c r="O88" s="8">
        <v>39113</v>
      </c>
      <c r="P88" s="5">
        <v>50.8</v>
      </c>
      <c r="Q88" s="8">
        <v>39660</v>
      </c>
      <c r="R88" s="5">
        <v>-5.2</v>
      </c>
      <c r="S88" s="8">
        <v>39660</v>
      </c>
      <c r="T88" s="5">
        <v>8</v>
      </c>
      <c r="U88" s="8">
        <v>40724</v>
      </c>
      <c r="V88" s="5">
        <v>-19.600000000000001</v>
      </c>
      <c r="W88" s="8">
        <v>40816</v>
      </c>
      <c r="X88" s="5">
        <v>2.1</v>
      </c>
      <c r="Y88" s="8">
        <v>39113</v>
      </c>
      <c r="Z88" s="5">
        <v>7.5</v>
      </c>
      <c r="AA88" s="8">
        <v>39113</v>
      </c>
      <c r="AB88" s="5">
        <v>-7</v>
      </c>
      <c r="AC88" s="8">
        <v>43100</v>
      </c>
      <c r="AD88" s="5">
        <v>14</v>
      </c>
      <c r="AE88" s="8">
        <v>39113</v>
      </c>
      <c r="AF88" s="5">
        <v>96.9</v>
      </c>
      <c r="AG88" s="8">
        <v>39113</v>
      </c>
      <c r="AH88" s="5">
        <v>110.2</v>
      </c>
      <c r="AI88" s="8">
        <v>39113</v>
      </c>
      <c r="AJ88" s="5">
        <v>98.7</v>
      </c>
      <c r="AK88" s="8">
        <v>39113</v>
      </c>
      <c r="AL88" s="5">
        <v>224</v>
      </c>
      <c r="AM88" s="8">
        <v>39113</v>
      </c>
      <c r="AN88" s="5">
        <v>138549</v>
      </c>
      <c r="AO88" s="8">
        <v>42794</v>
      </c>
      <c r="AP88" s="5">
        <v>146</v>
      </c>
      <c r="AQ88" s="8">
        <v>39113</v>
      </c>
      <c r="AR88" s="5">
        <v>4.5999999999999996</v>
      </c>
      <c r="AS88" s="8">
        <v>41364</v>
      </c>
      <c r="AT88" s="5">
        <v>34.5</v>
      </c>
      <c r="AU88" s="8">
        <v>39113</v>
      </c>
      <c r="AV88" s="5">
        <v>0.2</v>
      </c>
      <c r="AW88" s="8">
        <v>39113</v>
      </c>
      <c r="AX88" s="5">
        <v>-0.4</v>
      </c>
      <c r="AY88" s="8">
        <v>39113</v>
      </c>
      <c r="AZ88" s="5">
        <v>-0.36</v>
      </c>
      <c r="BA88" s="8">
        <v>39113</v>
      </c>
      <c r="BB88" s="5">
        <v>7543</v>
      </c>
      <c r="BC88" s="6">
        <v>39113</v>
      </c>
      <c r="BD88" s="5">
        <v>2.2000000000000002</v>
      </c>
      <c r="BE88" s="8">
        <v>39113</v>
      </c>
      <c r="BF88" s="5">
        <v>16.440000000000001</v>
      </c>
      <c r="BG88" s="8">
        <v>39113</v>
      </c>
      <c r="BH88" s="5">
        <v>16.402000000000001</v>
      </c>
      <c r="BI88" s="8">
        <v>39113</v>
      </c>
      <c r="BJ88" s="5">
        <v>1.8</v>
      </c>
      <c r="BK88" s="8">
        <v>39113</v>
      </c>
      <c r="BL88" s="5">
        <v>0</v>
      </c>
      <c r="BM88" s="8">
        <v>39113</v>
      </c>
      <c r="BN88" s="5">
        <v>4.57</v>
      </c>
      <c r="BO88" s="8">
        <v>39113</v>
      </c>
      <c r="BP88" s="5">
        <v>0.3</v>
      </c>
      <c r="BQ88" s="8">
        <v>39113</v>
      </c>
      <c r="BR88" s="5">
        <v>1409</v>
      </c>
      <c r="BS88" s="8">
        <v>39113</v>
      </c>
      <c r="BT88" s="5">
        <v>1626</v>
      </c>
      <c r="BU88" s="6">
        <v>39113</v>
      </c>
      <c r="BV88" s="5">
        <v>-10.31</v>
      </c>
      <c r="BW88" s="8">
        <v>39113</v>
      </c>
      <c r="BX88" s="5">
        <v>891</v>
      </c>
      <c r="BY88" s="8">
        <v>39113</v>
      </c>
      <c r="BZ88" s="5">
        <v>12.8</v>
      </c>
      <c r="CA88" s="8">
        <v>39113</v>
      </c>
      <c r="CB88" s="5">
        <v>3.2</v>
      </c>
      <c r="CC88" s="8">
        <v>39113</v>
      </c>
      <c r="CD88" s="5">
        <v>-58.014000000000003</v>
      </c>
      <c r="CE88" s="8">
        <v>39113</v>
      </c>
      <c r="CF88" s="5">
        <v>7.7</v>
      </c>
      <c r="CG88" s="8">
        <v>39113</v>
      </c>
      <c r="CH88" s="5">
        <v>-2.2999999999999998</v>
      </c>
      <c r="CI88" s="8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8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8">
        <v>39113</v>
      </c>
      <c r="DB88" s="5">
        <v>0.5</v>
      </c>
      <c r="DC88" s="8">
        <v>39113</v>
      </c>
      <c r="DD88" s="5">
        <v>2.6</v>
      </c>
      <c r="DE88" s="8">
        <v>39113</v>
      </c>
      <c r="DF88" s="5">
        <v>0.5</v>
      </c>
      <c r="DG88" s="8">
        <v>39113</v>
      </c>
      <c r="DH88" s="5">
        <v>5.0999999999999996</v>
      </c>
      <c r="DI88" s="8">
        <v>39113</v>
      </c>
      <c r="DJ88" s="5">
        <v>8.9</v>
      </c>
      <c r="DK88" s="8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8">
        <v>40939</v>
      </c>
      <c r="DR88" s="5">
        <v>-6.7</v>
      </c>
      <c r="DS88" s="8">
        <v>39113</v>
      </c>
      <c r="DT88" s="5">
        <v>28.08</v>
      </c>
      <c r="DU88" s="8">
        <v>39113</v>
      </c>
      <c r="DV88" s="5">
        <v>5.7</v>
      </c>
      <c r="DW88" s="8">
        <v>39113</v>
      </c>
      <c r="DX88" s="5">
        <v>-0.6</v>
      </c>
      <c r="DY88" s="6">
        <v>39113</v>
      </c>
      <c r="DZ88" s="5">
        <v>99.2</v>
      </c>
      <c r="EA88" s="8">
        <v>39113</v>
      </c>
      <c r="EB88" s="5">
        <v>101.6872</v>
      </c>
    </row>
    <row r="89" spans="1:132" x14ac:dyDescent="0.2">
      <c r="A89" s="8">
        <v>39141</v>
      </c>
      <c r="B89" s="5">
        <v>54.1</v>
      </c>
      <c r="C89" s="8">
        <v>39141</v>
      </c>
      <c r="D89" s="5">
        <v>59.1</v>
      </c>
      <c r="E89" s="8">
        <v>39141</v>
      </c>
      <c r="F89" s="5">
        <v>62.5</v>
      </c>
      <c r="G89" s="8">
        <v>39141</v>
      </c>
      <c r="H89" s="5">
        <v>54.2</v>
      </c>
      <c r="I89" s="8"/>
      <c r="K89" s="8"/>
      <c r="M89" s="8"/>
      <c r="O89" s="8">
        <v>39141</v>
      </c>
      <c r="P89" s="5">
        <v>50.4</v>
      </c>
      <c r="Q89" s="8">
        <v>39691</v>
      </c>
      <c r="R89" s="5">
        <v>-0.9</v>
      </c>
      <c r="S89" s="8">
        <v>39691</v>
      </c>
      <c r="T89" s="5">
        <v>6</v>
      </c>
      <c r="U89" s="8">
        <v>40755</v>
      </c>
      <c r="V89" s="5">
        <v>-3.3</v>
      </c>
      <c r="W89" s="8">
        <v>40847</v>
      </c>
      <c r="X89" s="5">
        <v>11.1</v>
      </c>
      <c r="Y89" s="8">
        <v>39141</v>
      </c>
      <c r="Z89" s="5">
        <v>3.5</v>
      </c>
      <c r="AA89" s="8">
        <v>39141</v>
      </c>
      <c r="AB89" s="5">
        <v>-5</v>
      </c>
      <c r="AC89" s="8">
        <v>43131</v>
      </c>
      <c r="AD89" s="5">
        <v>12</v>
      </c>
      <c r="AE89" s="8">
        <v>39141</v>
      </c>
      <c r="AF89" s="5">
        <v>91.3</v>
      </c>
      <c r="AG89" s="8">
        <v>39141</v>
      </c>
      <c r="AH89" s="5">
        <v>111.2</v>
      </c>
      <c r="AI89" s="8">
        <v>39141</v>
      </c>
      <c r="AJ89" s="5">
        <v>98.3</v>
      </c>
      <c r="AK89" s="8">
        <v>39141</v>
      </c>
      <c r="AL89" s="5">
        <v>81</v>
      </c>
      <c r="AM89" s="8">
        <v>39141</v>
      </c>
      <c r="AN89" s="5">
        <v>138197</v>
      </c>
      <c r="AO89" s="8">
        <v>42825</v>
      </c>
      <c r="AP89" s="5">
        <v>219</v>
      </c>
      <c r="AQ89" s="8">
        <v>39141</v>
      </c>
      <c r="AR89" s="5">
        <v>4.5</v>
      </c>
      <c r="AS89" s="8">
        <v>41394</v>
      </c>
      <c r="AT89" s="5">
        <v>34.4</v>
      </c>
      <c r="AU89" s="8">
        <v>39141</v>
      </c>
      <c r="AV89" s="5">
        <v>0.1</v>
      </c>
      <c r="AW89" s="8">
        <v>39141</v>
      </c>
      <c r="AX89" s="5">
        <v>0.3</v>
      </c>
      <c r="AY89" s="8">
        <v>39141</v>
      </c>
      <c r="AZ89" s="5">
        <v>0.96</v>
      </c>
      <c r="BA89" s="8">
        <v>39141</v>
      </c>
      <c r="BB89" s="5">
        <v>7634</v>
      </c>
      <c r="BC89" s="6">
        <v>39141</v>
      </c>
      <c r="BD89" s="5">
        <v>3.7</v>
      </c>
      <c r="BE89" s="8">
        <v>39141</v>
      </c>
      <c r="BF89" s="5">
        <v>16.82</v>
      </c>
      <c r="BG89" s="8">
        <v>39141</v>
      </c>
      <c r="BH89" s="5">
        <v>16.704000000000001</v>
      </c>
      <c r="BI89" s="8">
        <v>39141</v>
      </c>
      <c r="BJ89" s="5">
        <v>2.6</v>
      </c>
      <c r="BK89" s="8">
        <v>39141</v>
      </c>
      <c r="BL89" s="5">
        <v>0.1</v>
      </c>
      <c r="BM89" s="8">
        <v>39141</v>
      </c>
      <c r="BN89" s="5">
        <v>5.45</v>
      </c>
      <c r="BO89" s="8">
        <v>39141</v>
      </c>
      <c r="BP89" s="5">
        <v>0.4</v>
      </c>
      <c r="BQ89" s="8">
        <v>39141</v>
      </c>
      <c r="BR89" s="5">
        <v>1480</v>
      </c>
      <c r="BS89" s="8">
        <v>39141</v>
      </c>
      <c r="BT89" s="5">
        <v>1598</v>
      </c>
      <c r="BU89" s="6">
        <v>39141</v>
      </c>
      <c r="BV89" s="5">
        <v>0.87</v>
      </c>
      <c r="BW89" s="8">
        <v>39141</v>
      </c>
      <c r="BX89" s="5">
        <v>828</v>
      </c>
      <c r="BY89" s="8">
        <v>39141</v>
      </c>
      <c r="BZ89" s="5">
        <v>10.8</v>
      </c>
      <c r="CA89" s="8">
        <v>39141</v>
      </c>
      <c r="CB89" s="5">
        <v>4.9000000000000004</v>
      </c>
      <c r="CC89" s="8">
        <v>39141</v>
      </c>
      <c r="CD89" s="5">
        <v>-58.478999999999999</v>
      </c>
      <c r="CE89" s="8">
        <v>39141</v>
      </c>
      <c r="CF89" s="5">
        <v>9.4</v>
      </c>
      <c r="CG89" s="8">
        <v>39141</v>
      </c>
      <c r="CH89" s="5">
        <v>0.6</v>
      </c>
      <c r="CI89" s="8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8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8">
        <v>39141</v>
      </c>
      <c r="DB89" s="5">
        <v>0.7</v>
      </c>
      <c r="DC89" s="8">
        <v>39141</v>
      </c>
      <c r="DD89" s="5">
        <v>2.5</v>
      </c>
      <c r="DE89" s="8">
        <v>39141</v>
      </c>
      <c r="DF89" s="5">
        <v>0.3</v>
      </c>
      <c r="DG89" s="8">
        <v>39141</v>
      </c>
      <c r="DH89" s="5">
        <v>5.2</v>
      </c>
      <c r="DI89" s="8">
        <v>39141</v>
      </c>
      <c r="DJ89" s="5">
        <v>8.6999999999999993</v>
      </c>
      <c r="DK89" s="8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8">
        <v>40968</v>
      </c>
      <c r="DR89" s="5">
        <v>11.7</v>
      </c>
      <c r="DS89" s="8">
        <v>39141</v>
      </c>
      <c r="DT89" s="5">
        <v>29.09</v>
      </c>
      <c r="DU89" s="8">
        <v>39141</v>
      </c>
      <c r="DV89" s="5">
        <v>5.6</v>
      </c>
      <c r="DW89" s="8">
        <v>39141</v>
      </c>
      <c r="DX89" s="5">
        <v>-1.1000000000000001</v>
      </c>
      <c r="DY89" s="6">
        <v>39141</v>
      </c>
      <c r="DZ89" s="5">
        <v>99.2</v>
      </c>
      <c r="EA89" s="8">
        <v>39141</v>
      </c>
      <c r="EB89" s="5">
        <v>101.8049</v>
      </c>
    </row>
    <row r="90" spans="1:132" x14ac:dyDescent="0.2">
      <c r="A90" s="8">
        <v>39172</v>
      </c>
      <c r="B90" s="5">
        <v>52.8</v>
      </c>
      <c r="C90" s="8">
        <v>39172</v>
      </c>
      <c r="D90" s="5">
        <v>56</v>
      </c>
      <c r="E90" s="8">
        <v>39172</v>
      </c>
      <c r="F90" s="5">
        <v>65.5</v>
      </c>
      <c r="G90" s="8">
        <v>39172</v>
      </c>
      <c r="H90" s="5">
        <v>52.1</v>
      </c>
      <c r="I90" s="8"/>
      <c r="K90" s="8"/>
      <c r="M90" s="8"/>
      <c r="O90" s="8">
        <v>39172</v>
      </c>
      <c r="P90" s="5">
        <v>58.9</v>
      </c>
      <c r="Q90" s="8">
        <v>39721</v>
      </c>
      <c r="R90" s="5">
        <v>-8.1</v>
      </c>
      <c r="S90" s="8">
        <v>39721</v>
      </c>
      <c r="T90" s="5">
        <v>-8</v>
      </c>
      <c r="U90" s="8">
        <v>40786</v>
      </c>
      <c r="V90" s="5">
        <v>-12.4</v>
      </c>
      <c r="W90" s="8">
        <v>40877</v>
      </c>
      <c r="X90" s="5">
        <v>12.5</v>
      </c>
      <c r="Y90" s="8">
        <v>39172</v>
      </c>
      <c r="Z90" s="5">
        <v>2.8</v>
      </c>
      <c r="AA90" s="8">
        <v>39172</v>
      </c>
      <c r="AB90" s="5">
        <v>-12</v>
      </c>
      <c r="AC90" s="8">
        <v>43159</v>
      </c>
      <c r="AD90" s="5">
        <v>14</v>
      </c>
      <c r="AE90" s="8">
        <v>39172</v>
      </c>
      <c r="AF90" s="5">
        <v>88.4</v>
      </c>
      <c r="AG90" s="8">
        <v>39172</v>
      </c>
      <c r="AH90" s="5">
        <v>108.2</v>
      </c>
      <c r="AI90" s="8">
        <v>39172</v>
      </c>
      <c r="AJ90" s="5">
        <v>97.8</v>
      </c>
      <c r="AK90" s="8">
        <v>39172</v>
      </c>
      <c r="AL90" s="5">
        <v>226</v>
      </c>
      <c r="AM90" s="8">
        <v>39172</v>
      </c>
      <c r="AN90" s="5">
        <v>138497</v>
      </c>
      <c r="AO90" s="8">
        <v>42855</v>
      </c>
      <c r="AP90" s="5">
        <v>312</v>
      </c>
      <c r="AQ90" s="8">
        <v>39172</v>
      </c>
      <c r="AR90" s="5">
        <v>4.4000000000000004</v>
      </c>
      <c r="AS90" s="8">
        <v>41425</v>
      </c>
      <c r="AT90" s="5">
        <v>34.5</v>
      </c>
      <c r="AU90" s="8">
        <v>39172</v>
      </c>
      <c r="AV90" s="5">
        <v>0.7</v>
      </c>
      <c r="AW90" s="8">
        <v>39172</v>
      </c>
      <c r="AX90" s="5">
        <v>0.8</v>
      </c>
      <c r="AY90" s="8">
        <v>39172</v>
      </c>
      <c r="AZ90" s="5">
        <v>0.18</v>
      </c>
      <c r="BA90" s="8">
        <v>39172</v>
      </c>
      <c r="BB90" s="5">
        <v>8327</v>
      </c>
      <c r="BC90" s="6">
        <v>39172</v>
      </c>
      <c r="BD90" s="5">
        <v>4.5</v>
      </c>
      <c r="BE90" s="8">
        <v>39172</v>
      </c>
      <c r="BF90" s="5">
        <v>16.07</v>
      </c>
      <c r="BG90" s="8">
        <v>39172</v>
      </c>
      <c r="BH90" s="5">
        <v>16.015000000000001</v>
      </c>
      <c r="BI90" s="8">
        <v>39172</v>
      </c>
      <c r="BJ90" s="5">
        <v>3.2</v>
      </c>
      <c r="BK90" s="8">
        <v>39172</v>
      </c>
      <c r="BL90" s="5">
        <v>0.9</v>
      </c>
      <c r="BM90" s="8">
        <v>39172</v>
      </c>
      <c r="BN90" s="5">
        <v>6.32</v>
      </c>
      <c r="BO90" s="8">
        <v>39172</v>
      </c>
      <c r="BP90" s="5">
        <v>0.6</v>
      </c>
      <c r="BQ90" s="8">
        <v>39172</v>
      </c>
      <c r="BR90" s="5">
        <v>1495</v>
      </c>
      <c r="BS90" s="8">
        <v>39172</v>
      </c>
      <c r="BT90" s="5">
        <v>1596</v>
      </c>
      <c r="BU90" s="6">
        <v>39172</v>
      </c>
      <c r="BV90" s="5">
        <v>-5.7</v>
      </c>
      <c r="BW90" s="8">
        <v>39172</v>
      </c>
      <c r="BX90" s="5">
        <v>833</v>
      </c>
      <c r="BY90" s="8">
        <v>39172</v>
      </c>
      <c r="BZ90" s="5">
        <v>12.6</v>
      </c>
      <c r="CA90" s="8">
        <v>39172</v>
      </c>
      <c r="CB90" s="5">
        <v>8.1999999999999993</v>
      </c>
      <c r="CC90" s="8">
        <v>39172</v>
      </c>
      <c r="CD90" s="5">
        <v>-62.183</v>
      </c>
      <c r="CE90" s="8">
        <v>39172</v>
      </c>
      <c r="CF90" s="5">
        <v>7.8</v>
      </c>
      <c r="CG90" s="8">
        <v>39172</v>
      </c>
      <c r="CH90" s="5">
        <v>2.7</v>
      </c>
      <c r="CI90" s="8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8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8">
        <v>39172</v>
      </c>
      <c r="DB90" s="5">
        <v>0.7</v>
      </c>
      <c r="DC90" s="8">
        <v>39172</v>
      </c>
      <c r="DD90" s="5">
        <v>2.4</v>
      </c>
      <c r="DE90" s="8">
        <v>39172</v>
      </c>
      <c r="DF90" s="5">
        <v>0.5</v>
      </c>
      <c r="DG90" s="8">
        <v>39172</v>
      </c>
      <c r="DH90" s="5">
        <v>5.2</v>
      </c>
      <c r="DI90" s="8">
        <v>39172</v>
      </c>
      <c r="DJ90" s="5">
        <v>8.5</v>
      </c>
      <c r="DK90" s="8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8">
        <v>40999</v>
      </c>
      <c r="DR90" s="5">
        <v>-1.3</v>
      </c>
      <c r="DS90" s="8">
        <v>39172</v>
      </c>
      <c r="DT90" s="5">
        <v>27.65</v>
      </c>
      <c r="DU90" s="8">
        <v>39172</v>
      </c>
      <c r="DV90" s="5">
        <v>5.9</v>
      </c>
      <c r="DW90" s="8">
        <v>39172</v>
      </c>
      <c r="DX90" s="5">
        <v>-1.2</v>
      </c>
      <c r="DY90" s="6">
        <v>39172</v>
      </c>
      <c r="DZ90" s="5">
        <v>99.5</v>
      </c>
      <c r="EA90" s="8">
        <v>39172</v>
      </c>
      <c r="EB90" s="5">
        <v>101.9267</v>
      </c>
    </row>
    <row r="91" spans="1:132" x14ac:dyDescent="0.2">
      <c r="A91" s="8">
        <v>39202</v>
      </c>
      <c r="B91" s="5">
        <v>52.7</v>
      </c>
      <c r="C91" s="8">
        <v>39202</v>
      </c>
      <c r="D91" s="5">
        <v>57.1</v>
      </c>
      <c r="E91" s="8">
        <v>39202</v>
      </c>
      <c r="F91" s="5">
        <v>73</v>
      </c>
      <c r="G91" s="8">
        <v>39202</v>
      </c>
      <c r="H91" s="5">
        <v>53.4</v>
      </c>
      <c r="I91" s="8"/>
      <c r="K91" s="8"/>
      <c r="M91" s="8"/>
      <c r="O91" s="8">
        <v>39202</v>
      </c>
      <c r="P91" s="5">
        <v>54.5</v>
      </c>
      <c r="Q91" s="8">
        <v>39752</v>
      </c>
      <c r="R91" s="5">
        <v>-25.9</v>
      </c>
      <c r="S91" s="8">
        <v>39752</v>
      </c>
      <c r="T91" s="5">
        <v>-12</v>
      </c>
      <c r="U91" s="8">
        <v>40816</v>
      </c>
      <c r="V91" s="5">
        <v>-15.8</v>
      </c>
      <c r="W91" s="8">
        <v>40908</v>
      </c>
      <c r="X91" s="5">
        <v>-17.100000000000001</v>
      </c>
      <c r="Y91" s="8">
        <v>39202</v>
      </c>
      <c r="Z91" s="5">
        <v>2.9</v>
      </c>
      <c r="AA91" s="8">
        <v>39202</v>
      </c>
      <c r="AB91" s="5">
        <v>-9</v>
      </c>
      <c r="AC91" s="8">
        <v>43190</v>
      </c>
      <c r="AD91" s="5">
        <v>12</v>
      </c>
      <c r="AE91" s="8">
        <v>39202</v>
      </c>
      <c r="AF91" s="5">
        <v>87.1</v>
      </c>
      <c r="AG91" s="8">
        <v>39202</v>
      </c>
      <c r="AH91" s="5">
        <v>106.3</v>
      </c>
      <c r="AI91" s="8">
        <v>39202</v>
      </c>
      <c r="AJ91" s="5">
        <v>96.4</v>
      </c>
      <c r="AK91" s="8">
        <v>39202</v>
      </c>
      <c r="AL91" s="5">
        <v>60</v>
      </c>
      <c r="AM91" s="8">
        <v>39202</v>
      </c>
      <c r="AN91" s="5">
        <v>138060</v>
      </c>
      <c r="AO91" s="8">
        <v>42886</v>
      </c>
      <c r="AP91" s="5">
        <v>172</v>
      </c>
      <c r="AQ91" s="8">
        <v>39202</v>
      </c>
      <c r="AR91" s="5">
        <v>4.5</v>
      </c>
      <c r="AS91" s="8">
        <v>41455</v>
      </c>
      <c r="AT91" s="5">
        <v>34.5</v>
      </c>
      <c r="AU91" s="8">
        <v>39202</v>
      </c>
      <c r="AV91" s="5">
        <v>0.3</v>
      </c>
      <c r="AW91" s="8">
        <v>39202</v>
      </c>
      <c r="AX91" s="5">
        <v>0.6</v>
      </c>
      <c r="AY91" s="8">
        <v>39202</v>
      </c>
      <c r="AZ91" s="5">
        <v>0.67</v>
      </c>
      <c r="BA91" s="8">
        <v>39202</v>
      </c>
      <c r="BB91" s="5">
        <v>8214</v>
      </c>
      <c r="BC91" s="6">
        <v>39202</v>
      </c>
      <c r="BD91" s="5">
        <v>5.3</v>
      </c>
      <c r="BE91" s="8">
        <v>39202</v>
      </c>
      <c r="BF91" s="5">
        <v>16.28</v>
      </c>
      <c r="BG91" s="8">
        <v>39202</v>
      </c>
      <c r="BH91" s="5">
        <v>16.215</v>
      </c>
      <c r="BI91" s="8">
        <v>39202</v>
      </c>
      <c r="BJ91" s="5">
        <v>2.5</v>
      </c>
      <c r="BK91" s="8">
        <v>39202</v>
      </c>
      <c r="BL91" s="5">
        <v>-0.3</v>
      </c>
      <c r="BM91" s="8">
        <v>39202</v>
      </c>
      <c r="BN91" s="5">
        <v>7.44</v>
      </c>
      <c r="BO91" s="8">
        <v>39202</v>
      </c>
      <c r="BP91" s="5">
        <v>0.4</v>
      </c>
      <c r="BQ91" s="8">
        <v>39202</v>
      </c>
      <c r="BR91" s="5">
        <v>1490</v>
      </c>
      <c r="BS91" s="8">
        <v>39202</v>
      </c>
      <c r="BT91" s="5">
        <v>1470</v>
      </c>
      <c r="BU91" s="6">
        <v>39202</v>
      </c>
      <c r="BV91" s="5">
        <v>-3.11</v>
      </c>
      <c r="BW91" s="8">
        <v>39202</v>
      </c>
      <c r="BX91" s="5">
        <v>887</v>
      </c>
      <c r="BY91" s="8">
        <v>39202</v>
      </c>
      <c r="BZ91" s="5">
        <v>11.5</v>
      </c>
      <c r="CA91" s="8">
        <v>39202</v>
      </c>
      <c r="CB91" s="5">
        <v>6.4</v>
      </c>
      <c r="CC91" s="8">
        <v>39202</v>
      </c>
      <c r="CD91" s="5">
        <v>-60.494</v>
      </c>
      <c r="CE91" s="8">
        <v>39202</v>
      </c>
      <c r="CF91" s="5">
        <v>6.6</v>
      </c>
      <c r="CG91" s="8">
        <v>39202</v>
      </c>
      <c r="CH91" s="5">
        <v>1</v>
      </c>
      <c r="CI91" s="8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8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8">
        <v>39202</v>
      </c>
      <c r="DB91" s="5">
        <v>0.4</v>
      </c>
      <c r="DC91" s="8">
        <v>39202</v>
      </c>
      <c r="DD91" s="5">
        <v>2.6</v>
      </c>
      <c r="DE91" s="8">
        <v>39202</v>
      </c>
      <c r="DF91" s="5">
        <v>0.3</v>
      </c>
      <c r="DG91" s="8">
        <v>39202</v>
      </c>
      <c r="DH91" s="5">
        <v>4.9000000000000004</v>
      </c>
      <c r="DI91" s="8">
        <v>39202</v>
      </c>
      <c r="DJ91" s="5">
        <v>8.5</v>
      </c>
      <c r="DK91" s="8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8">
        <v>41029</v>
      </c>
      <c r="DR91" s="5">
        <v>1.8</v>
      </c>
      <c r="DS91" s="8">
        <v>39202</v>
      </c>
      <c r="DT91" s="5">
        <v>24.04</v>
      </c>
      <c r="DU91" s="8">
        <v>39202</v>
      </c>
      <c r="DV91" s="5">
        <v>6.3</v>
      </c>
      <c r="DW91" s="8">
        <v>39202</v>
      </c>
      <c r="DX91" s="5">
        <v>-0.2</v>
      </c>
      <c r="DY91" s="6">
        <v>39202</v>
      </c>
      <c r="DZ91" s="5">
        <v>99.2</v>
      </c>
      <c r="EA91" s="8">
        <v>39202</v>
      </c>
      <c r="EB91" s="5">
        <v>102.0424</v>
      </c>
    </row>
    <row r="92" spans="1:132" x14ac:dyDescent="0.2">
      <c r="A92" s="8">
        <v>39233</v>
      </c>
      <c r="B92" s="5">
        <v>53.1</v>
      </c>
      <c r="C92" s="8">
        <v>39233</v>
      </c>
      <c r="D92" s="5">
        <v>57</v>
      </c>
      <c r="E92" s="8">
        <v>39233</v>
      </c>
      <c r="F92" s="5">
        <v>72.599999999999994</v>
      </c>
      <c r="G92" s="8">
        <v>39233</v>
      </c>
      <c r="H92" s="5">
        <v>54.3</v>
      </c>
      <c r="I92" s="8"/>
      <c r="K92" s="8"/>
      <c r="M92" s="8"/>
      <c r="O92" s="8">
        <v>39233</v>
      </c>
      <c r="P92" s="5">
        <v>60.6</v>
      </c>
      <c r="Q92" s="8">
        <v>39782</v>
      </c>
      <c r="R92" s="5">
        <v>-22.6</v>
      </c>
      <c r="S92" s="8">
        <v>39782</v>
      </c>
      <c r="T92" s="5">
        <v>-23</v>
      </c>
      <c r="U92" s="8">
        <v>40847</v>
      </c>
      <c r="V92" s="5">
        <v>0.9</v>
      </c>
      <c r="W92" s="8">
        <v>40939</v>
      </c>
      <c r="X92" s="5">
        <v>7.7</v>
      </c>
      <c r="Y92" s="8">
        <v>39233</v>
      </c>
      <c r="Z92" s="5">
        <v>3.7</v>
      </c>
      <c r="AA92" s="8">
        <v>39233</v>
      </c>
      <c r="AB92" s="5">
        <v>-11</v>
      </c>
      <c r="AC92" s="8">
        <v>43220</v>
      </c>
      <c r="AD92" s="5">
        <v>9</v>
      </c>
      <c r="AE92" s="8">
        <v>39233</v>
      </c>
      <c r="AF92" s="5">
        <v>88.3</v>
      </c>
      <c r="AG92" s="8">
        <v>39233</v>
      </c>
      <c r="AH92" s="5">
        <v>108.5</v>
      </c>
      <c r="AI92" s="8">
        <v>39233</v>
      </c>
      <c r="AJ92" s="5">
        <v>96.8</v>
      </c>
      <c r="AK92" s="8">
        <v>39233</v>
      </c>
      <c r="AL92" s="5">
        <v>151</v>
      </c>
      <c r="AM92" s="8">
        <v>39233</v>
      </c>
      <c r="AN92" s="5">
        <v>138417</v>
      </c>
      <c r="AO92" s="8">
        <v>42916</v>
      </c>
      <c r="AP92" s="5">
        <v>398</v>
      </c>
      <c r="AQ92" s="8">
        <v>39233</v>
      </c>
      <c r="AR92" s="5">
        <v>4.4000000000000004</v>
      </c>
      <c r="AS92" s="8">
        <v>41486</v>
      </c>
      <c r="AT92" s="5">
        <v>34.4</v>
      </c>
      <c r="AU92" s="8">
        <v>39233</v>
      </c>
      <c r="AV92" s="5">
        <v>1</v>
      </c>
      <c r="AW92" s="8">
        <v>39233</v>
      </c>
      <c r="AX92" s="5">
        <v>-0.1</v>
      </c>
      <c r="AY92" s="8">
        <v>39233</v>
      </c>
      <c r="AZ92" s="5">
        <v>0.05</v>
      </c>
      <c r="BA92" s="8">
        <v>39233</v>
      </c>
      <c r="BB92" s="5">
        <v>8521</v>
      </c>
      <c r="BC92" s="6">
        <v>39233</v>
      </c>
      <c r="BD92" s="5">
        <v>5</v>
      </c>
      <c r="BE92" s="8">
        <v>39233</v>
      </c>
      <c r="BF92" s="5">
        <v>16.350000000000001</v>
      </c>
      <c r="BG92" s="8">
        <v>39233</v>
      </c>
      <c r="BH92" s="5">
        <v>16.295999999999999</v>
      </c>
      <c r="BI92" s="8">
        <v>39233</v>
      </c>
      <c r="BJ92" s="5">
        <v>4</v>
      </c>
      <c r="BK92" s="8">
        <v>39233</v>
      </c>
      <c r="BL92" s="5">
        <v>1.3</v>
      </c>
      <c r="BM92" s="8">
        <v>39233</v>
      </c>
      <c r="BN92" s="5">
        <v>6.53</v>
      </c>
      <c r="BO92" s="8">
        <v>39233</v>
      </c>
      <c r="BP92" s="5">
        <v>0.3</v>
      </c>
      <c r="BQ92" s="8">
        <v>39233</v>
      </c>
      <c r="BR92" s="5">
        <v>1415</v>
      </c>
      <c r="BS92" s="8">
        <v>39233</v>
      </c>
      <c r="BT92" s="5">
        <v>1493</v>
      </c>
      <c r="BU92" s="6">
        <v>39233</v>
      </c>
      <c r="BV92" s="5">
        <v>-0.38</v>
      </c>
      <c r="BW92" s="8">
        <v>39233</v>
      </c>
      <c r="BX92" s="5">
        <v>842</v>
      </c>
      <c r="BY92" s="8">
        <v>39233</v>
      </c>
      <c r="BZ92" s="5">
        <v>12.1</v>
      </c>
      <c r="CA92" s="8">
        <v>39233</v>
      </c>
      <c r="CB92" s="5">
        <v>5.0999999999999996</v>
      </c>
      <c r="CC92" s="8">
        <v>39233</v>
      </c>
      <c r="CD92" s="5">
        <v>-59.572000000000003</v>
      </c>
      <c r="CE92" s="8">
        <v>39233</v>
      </c>
      <c r="CF92" s="5">
        <v>4</v>
      </c>
      <c r="CG92" s="8">
        <v>39233</v>
      </c>
      <c r="CH92" s="5">
        <v>-0.2</v>
      </c>
      <c r="CI92" s="8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8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8">
        <v>39233</v>
      </c>
      <c r="DB92" s="5">
        <v>0.3</v>
      </c>
      <c r="DC92" s="8">
        <v>39233</v>
      </c>
      <c r="DD92" s="5">
        <v>2.8</v>
      </c>
      <c r="DE92" s="8">
        <v>39233</v>
      </c>
      <c r="DF92" s="5">
        <v>0.4</v>
      </c>
      <c r="DG92" s="8">
        <v>39233</v>
      </c>
      <c r="DH92" s="5">
        <v>4.9000000000000004</v>
      </c>
      <c r="DI92" s="8">
        <v>39233</v>
      </c>
      <c r="DJ92" s="5">
        <v>8.4</v>
      </c>
      <c r="DK92" s="8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8">
        <v>41060</v>
      </c>
      <c r="DR92" s="5">
        <v>14.4</v>
      </c>
      <c r="DS92" s="8">
        <v>39233</v>
      </c>
      <c r="DT92" s="5">
        <v>24.13</v>
      </c>
      <c r="DU92" s="8">
        <v>39233</v>
      </c>
      <c r="DV92" s="5">
        <v>6.4</v>
      </c>
      <c r="DW92" s="8">
        <v>39233</v>
      </c>
      <c r="DX92" s="5">
        <v>-0.5</v>
      </c>
      <c r="DY92" s="6">
        <v>39233</v>
      </c>
      <c r="DZ92" s="5">
        <v>99.1</v>
      </c>
      <c r="EA92" s="8">
        <v>39233</v>
      </c>
      <c r="EB92" s="5">
        <v>102.13039999999999</v>
      </c>
    </row>
    <row r="93" spans="1:132" x14ac:dyDescent="0.2">
      <c r="A93" s="8">
        <v>39263</v>
      </c>
      <c r="B93" s="5">
        <v>54</v>
      </c>
      <c r="C93" s="8">
        <v>39263</v>
      </c>
      <c r="D93" s="5">
        <v>58.4</v>
      </c>
      <c r="E93" s="8">
        <v>39263</v>
      </c>
      <c r="F93" s="5">
        <v>67.099999999999994</v>
      </c>
      <c r="G93" s="8">
        <v>39263</v>
      </c>
      <c r="H93" s="5">
        <v>54.9</v>
      </c>
      <c r="I93" s="8"/>
      <c r="K93" s="8"/>
      <c r="M93" s="8"/>
      <c r="O93" s="8">
        <v>39263</v>
      </c>
      <c r="P93" s="5">
        <v>59.6</v>
      </c>
      <c r="Q93" s="8">
        <v>39813</v>
      </c>
      <c r="R93" s="5">
        <v>-25.4</v>
      </c>
      <c r="S93" s="8">
        <v>39813</v>
      </c>
      <c r="T93" s="5">
        <v>-19</v>
      </c>
      <c r="U93" s="8">
        <v>40877</v>
      </c>
      <c r="V93" s="5">
        <v>2.8</v>
      </c>
      <c r="W93" s="8">
        <v>40968</v>
      </c>
      <c r="X93" s="5">
        <v>8.9</v>
      </c>
      <c r="Y93" s="8">
        <v>39263</v>
      </c>
      <c r="Z93" s="5">
        <v>17.3</v>
      </c>
      <c r="AA93" s="8">
        <v>39263</v>
      </c>
      <c r="AB93" s="5">
        <v>-5</v>
      </c>
      <c r="AC93" s="8">
        <v>43251</v>
      </c>
      <c r="AD93" s="5">
        <v>11</v>
      </c>
      <c r="AE93" s="8">
        <v>39263</v>
      </c>
      <c r="AF93" s="5">
        <v>85.3</v>
      </c>
      <c r="AG93" s="8">
        <v>39263</v>
      </c>
      <c r="AH93" s="5">
        <v>105.3</v>
      </c>
      <c r="AI93" s="8">
        <v>39263</v>
      </c>
      <c r="AJ93" s="5">
        <v>96.4</v>
      </c>
      <c r="AK93" s="8">
        <v>39263</v>
      </c>
      <c r="AL93" s="5">
        <v>79</v>
      </c>
      <c r="AM93" s="8">
        <v>39263</v>
      </c>
      <c r="AN93" s="5">
        <v>138545</v>
      </c>
      <c r="AO93" s="8">
        <v>42947</v>
      </c>
      <c r="AP93" s="5">
        <v>224</v>
      </c>
      <c r="AQ93" s="8">
        <v>39263</v>
      </c>
      <c r="AR93" s="5">
        <v>4.5999999999999996</v>
      </c>
      <c r="AS93" s="8">
        <v>41517</v>
      </c>
      <c r="AT93" s="5">
        <v>34.5</v>
      </c>
      <c r="AU93" s="8">
        <v>39263</v>
      </c>
      <c r="AV93" s="5">
        <v>0.2</v>
      </c>
      <c r="AW93" s="8">
        <v>39263</v>
      </c>
      <c r="AX93" s="5">
        <v>0.3</v>
      </c>
      <c r="AY93" s="8">
        <v>39263</v>
      </c>
      <c r="AZ93" s="5">
        <v>0.03</v>
      </c>
      <c r="BA93" s="8">
        <v>39263</v>
      </c>
      <c r="BB93" s="5">
        <v>8240</v>
      </c>
      <c r="BC93" s="6">
        <v>39263</v>
      </c>
      <c r="BD93" s="5">
        <v>4.5999999999999996</v>
      </c>
      <c r="BE93" s="8">
        <v>39263</v>
      </c>
      <c r="BF93" s="5">
        <v>15.88</v>
      </c>
      <c r="BG93" s="8">
        <v>39263</v>
      </c>
      <c r="BH93" s="5">
        <v>15.823</v>
      </c>
      <c r="BI93" s="8">
        <v>39263</v>
      </c>
      <c r="BJ93" s="5">
        <v>2.9</v>
      </c>
      <c r="BK93" s="8">
        <v>39263</v>
      </c>
      <c r="BL93" s="5">
        <v>-0.7</v>
      </c>
      <c r="BM93" s="8">
        <v>39263</v>
      </c>
      <c r="BN93" s="5">
        <v>6.31</v>
      </c>
      <c r="BO93" s="8">
        <v>39263</v>
      </c>
      <c r="BP93" s="5">
        <v>0.4</v>
      </c>
      <c r="BQ93" s="8">
        <v>39263</v>
      </c>
      <c r="BR93" s="5">
        <v>1448</v>
      </c>
      <c r="BS93" s="8">
        <v>39263</v>
      </c>
      <c r="BT93" s="5">
        <v>1407</v>
      </c>
      <c r="BU93" s="6">
        <v>39263</v>
      </c>
      <c r="BV93" s="5">
        <v>-2.85</v>
      </c>
      <c r="BW93" s="8">
        <v>39263</v>
      </c>
      <c r="BX93" s="5">
        <v>793</v>
      </c>
      <c r="BY93" s="8">
        <v>39263</v>
      </c>
      <c r="BZ93" s="5">
        <v>11.9</v>
      </c>
      <c r="CA93" s="8">
        <v>39263</v>
      </c>
      <c r="CB93" s="5">
        <v>5.8</v>
      </c>
      <c r="CC93" s="8">
        <v>39263</v>
      </c>
      <c r="CD93" s="5">
        <v>-59.997</v>
      </c>
      <c r="CE93" s="8">
        <v>39263</v>
      </c>
      <c r="CF93" s="5">
        <v>5.4</v>
      </c>
      <c r="CG93" s="8">
        <v>39263</v>
      </c>
      <c r="CH93" s="5">
        <v>0.1</v>
      </c>
      <c r="CI93" s="8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8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8">
        <v>39263</v>
      </c>
      <c r="DB93" s="5">
        <v>0.2</v>
      </c>
      <c r="DC93" s="8">
        <v>39263</v>
      </c>
      <c r="DD93" s="5">
        <v>2.6</v>
      </c>
      <c r="DE93" s="8">
        <v>39263</v>
      </c>
      <c r="DF93" s="5">
        <v>0.2</v>
      </c>
      <c r="DG93" s="8">
        <v>39263</v>
      </c>
      <c r="DH93" s="5">
        <v>4.8</v>
      </c>
      <c r="DI93" s="8">
        <v>39263</v>
      </c>
      <c r="DJ93" s="5">
        <v>8.4</v>
      </c>
      <c r="DK93" s="8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8">
        <v>41090</v>
      </c>
      <c r="DR93" s="5">
        <v>-2.2000000000000002</v>
      </c>
      <c r="DS93" s="8">
        <v>39263</v>
      </c>
      <c r="DT93" s="5">
        <v>25.59</v>
      </c>
      <c r="DU93" s="8">
        <v>39263</v>
      </c>
      <c r="DV93" s="5">
        <v>6.3</v>
      </c>
      <c r="DW93" s="8">
        <v>39263</v>
      </c>
      <c r="DX93" s="5">
        <v>-0.5</v>
      </c>
      <c r="DY93" s="6">
        <v>39263</v>
      </c>
      <c r="DZ93" s="5">
        <v>99</v>
      </c>
      <c r="EA93" s="8">
        <v>39263</v>
      </c>
      <c r="EB93" s="5">
        <v>102.1764</v>
      </c>
    </row>
    <row r="94" spans="1:132" x14ac:dyDescent="0.2">
      <c r="A94" s="8">
        <v>39294</v>
      </c>
      <c r="B94" s="5">
        <v>51.8</v>
      </c>
      <c r="C94" s="8">
        <v>39294</v>
      </c>
      <c r="D94" s="5">
        <v>57.5</v>
      </c>
      <c r="E94" s="8">
        <v>39294</v>
      </c>
      <c r="F94" s="5">
        <v>67.400000000000006</v>
      </c>
      <c r="G94" s="8">
        <v>39294</v>
      </c>
      <c r="H94" s="5">
        <v>53.6</v>
      </c>
      <c r="I94" s="8"/>
      <c r="K94" s="8"/>
      <c r="M94" s="8"/>
      <c r="O94" s="8">
        <v>39294</v>
      </c>
      <c r="P94" s="5">
        <v>54.1</v>
      </c>
      <c r="Q94" s="8">
        <v>39844</v>
      </c>
      <c r="R94" s="5">
        <v>-26.5</v>
      </c>
      <c r="S94" s="8">
        <v>39844</v>
      </c>
      <c r="T94" s="5">
        <v>-21</v>
      </c>
      <c r="U94" s="8">
        <v>40908</v>
      </c>
      <c r="V94" s="5">
        <v>-1.1000000000000001</v>
      </c>
      <c r="W94" s="8">
        <v>40999</v>
      </c>
      <c r="X94" s="5">
        <v>18.2</v>
      </c>
      <c r="Y94" s="8">
        <v>39294</v>
      </c>
      <c r="Z94" s="5">
        <v>6.8</v>
      </c>
      <c r="AA94" s="8">
        <v>39294</v>
      </c>
      <c r="AB94" s="5">
        <v>1</v>
      </c>
      <c r="AC94" s="8">
        <v>43281</v>
      </c>
      <c r="AD94" s="5">
        <v>21</v>
      </c>
      <c r="AE94" s="8">
        <v>39294</v>
      </c>
      <c r="AF94" s="5">
        <v>90.4</v>
      </c>
      <c r="AG94" s="8">
        <v>39294</v>
      </c>
      <c r="AH94" s="5">
        <v>111.9</v>
      </c>
      <c r="AI94" s="8">
        <v>39294</v>
      </c>
      <c r="AJ94" s="5">
        <v>97.9</v>
      </c>
      <c r="AK94" s="8">
        <v>39294</v>
      </c>
      <c r="AL94" s="5">
        <v>-30</v>
      </c>
      <c r="AM94" s="8">
        <v>39294</v>
      </c>
      <c r="AN94" s="5">
        <v>138640</v>
      </c>
      <c r="AO94" s="8">
        <v>42978</v>
      </c>
      <c r="AP94" s="5">
        <v>158</v>
      </c>
      <c r="AQ94" s="8">
        <v>39294</v>
      </c>
      <c r="AR94" s="5">
        <v>4.7</v>
      </c>
      <c r="AS94" s="8">
        <v>41547</v>
      </c>
      <c r="AT94" s="5">
        <v>34.4</v>
      </c>
      <c r="AU94" s="8">
        <v>39294</v>
      </c>
      <c r="AV94" s="5">
        <v>-0.7</v>
      </c>
      <c r="AW94" s="8">
        <v>39294</v>
      </c>
      <c r="AX94" s="5">
        <v>-0.1</v>
      </c>
      <c r="AY94" s="8">
        <v>39294</v>
      </c>
      <c r="AZ94" s="5">
        <v>-0.16</v>
      </c>
      <c r="BA94" s="8">
        <v>39294</v>
      </c>
      <c r="BB94" s="5">
        <v>8274</v>
      </c>
      <c r="BC94" s="6">
        <v>39294</v>
      </c>
      <c r="BD94" s="5">
        <v>4.9000000000000004</v>
      </c>
      <c r="BE94" s="8">
        <v>39294</v>
      </c>
      <c r="BF94" s="5">
        <v>15.55</v>
      </c>
      <c r="BG94" s="8">
        <v>39294</v>
      </c>
      <c r="BH94" s="5">
        <v>15.499000000000001</v>
      </c>
      <c r="BI94" s="8">
        <v>39294</v>
      </c>
      <c r="BJ94" s="5">
        <v>3</v>
      </c>
      <c r="BK94" s="8">
        <v>39294</v>
      </c>
      <c r="BL94" s="5">
        <v>0.4</v>
      </c>
      <c r="BM94" s="8">
        <v>39294</v>
      </c>
      <c r="BN94" s="5">
        <v>5.19</v>
      </c>
      <c r="BO94" s="8">
        <v>39294</v>
      </c>
      <c r="BP94" s="5">
        <v>0.2</v>
      </c>
      <c r="BQ94" s="8">
        <v>39294</v>
      </c>
      <c r="BR94" s="5">
        <v>1354</v>
      </c>
      <c r="BS94" s="8">
        <v>39294</v>
      </c>
      <c r="BT94" s="5">
        <v>1361</v>
      </c>
      <c r="BU94" s="6">
        <v>39294</v>
      </c>
      <c r="BV94" s="5">
        <v>-0.98</v>
      </c>
      <c r="BW94" s="8">
        <v>39294</v>
      </c>
      <c r="BX94" s="5">
        <v>778</v>
      </c>
      <c r="BY94" s="8">
        <v>39294</v>
      </c>
      <c r="BZ94" s="5">
        <v>15</v>
      </c>
      <c r="CA94" s="8">
        <v>39294</v>
      </c>
      <c r="CB94" s="5">
        <v>6.1</v>
      </c>
      <c r="CC94" s="8">
        <v>39294</v>
      </c>
      <c r="CD94" s="5">
        <v>-60.246000000000002</v>
      </c>
      <c r="CE94" s="8">
        <v>39294</v>
      </c>
      <c r="CF94" s="5">
        <v>7.7</v>
      </c>
      <c r="CG94" s="8">
        <v>39294</v>
      </c>
      <c r="CH94" s="5">
        <v>0.9</v>
      </c>
      <c r="CI94" s="8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8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8">
        <v>39294</v>
      </c>
      <c r="DB94" s="5">
        <v>0.2</v>
      </c>
      <c r="DC94" s="8">
        <v>39294</v>
      </c>
      <c r="DD94" s="5">
        <v>2.7</v>
      </c>
      <c r="DE94" s="8">
        <v>39294</v>
      </c>
      <c r="DF94" s="5">
        <v>0.5</v>
      </c>
      <c r="DG94" s="8">
        <v>39294</v>
      </c>
      <c r="DH94" s="5">
        <v>4.4000000000000004</v>
      </c>
      <c r="DI94" s="8">
        <v>39294</v>
      </c>
      <c r="DJ94" s="5">
        <v>8.1</v>
      </c>
      <c r="DK94" s="8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8">
        <v>41121</v>
      </c>
      <c r="DR94" s="5">
        <v>5.2</v>
      </c>
      <c r="DS94" s="8">
        <v>39294</v>
      </c>
      <c r="DT94" s="5">
        <v>29.52</v>
      </c>
      <c r="DU94" s="8">
        <v>39294</v>
      </c>
      <c r="DV94" s="5">
        <v>6.1</v>
      </c>
      <c r="DW94" s="8">
        <v>39294</v>
      </c>
      <c r="DX94" s="5">
        <v>0</v>
      </c>
      <c r="DY94" s="6">
        <v>39294</v>
      </c>
      <c r="DZ94" s="5">
        <v>98.7</v>
      </c>
      <c r="EA94" s="8">
        <v>39294</v>
      </c>
      <c r="EB94" s="5">
        <v>102.1639</v>
      </c>
    </row>
    <row r="95" spans="1:132" x14ac:dyDescent="0.2">
      <c r="A95" s="8">
        <v>39325</v>
      </c>
      <c r="B95" s="5">
        <v>52.2</v>
      </c>
      <c r="C95" s="8">
        <v>39325</v>
      </c>
      <c r="D95" s="5">
        <v>56.1</v>
      </c>
      <c r="E95" s="8">
        <v>39325</v>
      </c>
      <c r="F95" s="5">
        <v>62.9</v>
      </c>
      <c r="G95" s="8">
        <v>39325</v>
      </c>
      <c r="H95" s="5">
        <v>52.7</v>
      </c>
      <c r="I95" s="8"/>
      <c r="K95" s="8"/>
      <c r="M95" s="8"/>
      <c r="O95" s="8">
        <v>39325</v>
      </c>
      <c r="P95" s="5">
        <v>52.1</v>
      </c>
      <c r="Q95" s="8">
        <v>39872</v>
      </c>
      <c r="R95" s="5">
        <v>-34.299999999999997</v>
      </c>
      <c r="S95" s="8">
        <v>39872</v>
      </c>
      <c r="T95" s="5">
        <v>-22</v>
      </c>
      <c r="U95" s="8">
        <v>40939</v>
      </c>
      <c r="V95" s="5">
        <v>13.9</v>
      </c>
      <c r="W95" s="8">
        <v>41029</v>
      </c>
      <c r="X95" s="5">
        <v>-2.2000000000000002</v>
      </c>
      <c r="Y95" s="8">
        <v>39325</v>
      </c>
      <c r="Z95" s="5">
        <v>-0.5</v>
      </c>
      <c r="AA95" s="8">
        <v>39325</v>
      </c>
      <c r="AB95" s="5">
        <v>1</v>
      </c>
      <c r="AC95" s="8">
        <v>43312</v>
      </c>
      <c r="AD95" s="5">
        <v>16</v>
      </c>
      <c r="AE95" s="8">
        <v>39325</v>
      </c>
      <c r="AF95" s="5">
        <v>83.4</v>
      </c>
      <c r="AG95" s="8">
        <v>39325</v>
      </c>
      <c r="AH95" s="5">
        <v>105.6</v>
      </c>
      <c r="AI95" s="8">
        <v>39325</v>
      </c>
      <c r="AJ95" s="5">
        <v>96.2</v>
      </c>
      <c r="AK95" s="8">
        <v>39325</v>
      </c>
      <c r="AL95" s="5">
        <v>-25</v>
      </c>
      <c r="AM95" s="8">
        <v>39325</v>
      </c>
      <c r="AN95" s="5">
        <v>138723</v>
      </c>
      <c r="AO95" s="8">
        <v>43008</v>
      </c>
      <c r="AP95" s="5">
        <v>205</v>
      </c>
      <c r="AQ95" s="8">
        <v>39325</v>
      </c>
      <c r="AR95" s="5">
        <v>4.5999999999999996</v>
      </c>
      <c r="AS95" s="8">
        <v>41578</v>
      </c>
      <c r="AT95" s="5">
        <v>34.4</v>
      </c>
      <c r="AU95" s="8">
        <v>39325</v>
      </c>
      <c r="AV95" s="5">
        <v>0.3</v>
      </c>
      <c r="AW95" s="8">
        <v>39325</v>
      </c>
      <c r="AX95" s="5">
        <v>-0.3</v>
      </c>
      <c r="AY95" s="8">
        <v>39325</v>
      </c>
      <c r="AZ95" s="5">
        <v>0.2</v>
      </c>
      <c r="BA95" s="8">
        <v>39325</v>
      </c>
      <c r="BB95" s="5">
        <v>8336</v>
      </c>
      <c r="BC95" s="6">
        <v>39325</v>
      </c>
      <c r="BD95" s="5">
        <v>4.3</v>
      </c>
      <c r="BE95" s="8">
        <v>39325</v>
      </c>
      <c r="BF95" s="5">
        <v>16.11</v>
      </c>
      <c r="BG95" s="8">
        <v>39325</v>
      </c>
      <c r="BH95" s="5">
        <v>16.033999999999999</v>
      </c>
      <c r="BI95" s="8">
        <v>39325</v>
      </c>
      <c r="BJ95" s="5">
        <v>3</v>
      </c>
      <c r="BK95" s="8">
        <v>39325</v>
      </c>
      <c r="BL95" s="5">
        <v>0.5</v>
      </c>
      <c r="BM95" s="8">
        <v>39325</v>
      </c>
      <c r="BN95" s="5">
        <v>5.21</v>
      </c>
      <c r="BO95" s="8">
        <v>39325</v>
      </c>
      <c r="BP95" s="5">
        <v>0.3</v>
      </c>
      <c r="BQ95" s="8">
        <v>39325</v>
      </c>
      <c r="BR95" s="5">
        <v>1330</v>
      </c>
      <c r="BS95" s="8">
        <v>39325</v>
      </c>
      <c r="BT95" s="5">
        <v>1321</v>
      </c>
      <c r="BU95" s="6">
        <v>39325</v>
      </c>
      <c r="BV95" s="5">
        <v>-3.94</v>
      </c>
      <c r="BW95" s="8">
        <v>39325</v>
      </c>
      <c r="BX95" s="5">
        <v>699</v>
      </c>
      <c r="BY95" s="8">
        <v>39325</v>
      </c>
      <c r="BZ95" s="5">
        <v>15.3</v>
      </c>
      <c r="CA95" s="8">
        <v>39325</v>
      </c>
      <c r="CB95" s="5">
        <v>4</v>
      </c>
      <c r="CC95" s="8">
        <v>39325</v>
      </c>
      <c r="CD95" s="5">
        <v>-57.213999999999999</v>
      </c>
      <c r="CE95" s="8">
        <v>39325</v>
      </c>
      <c r="CF95" s="5">
        <v>8.1</v>
      </c>
      <c r="CG95" s="8">
        <v>39325</v>
      </c>
      <c r="CH95" s="5">
        <v>0.5</v>
      </c>
      <c r="CI95" s="8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8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8">
        <v>39325</v>
      </c>
      <c r="DB95" s="5">
        <v>0.1</v>
      </c>
      <c r="DC95" s="8">
        <v>39325</v>
      </c>
      <c r="DD95" s="5">
        <v>2.8</v>
      </c>
      <c r="DE95" s="8">
        <v>39325</v>
      </c>
      <c r="DF95" s="5">
        <v>0.5</v>
      </c>
      <c r="DG95" s="8">
        <v>39325</v>
      </c>
      <c r="DH95" s="5">
        <v>4.9000000000000004</v>
      </c>
      <c r="DI95" s="8">
        <v>39325</v>
      </c>
      <c r="DJ95" s="5">
        <v>8.9</v>
      </c>
      <c r="DK95" s="8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8">
        <v>41152</v>
      </c>
      <c r="DR95" s="5">
        <v>9</v>
      </c>
      <c r="DS95" s="8">
        <v>39325</v>
      </c>
      <c r="DT95" s="5">
        <v>34.51</v>
      </c>
      <c r="DU95" s="8">
        <v>39325</v>
      </c>
      <c r="DV95" s="5">
        <v>6.8</v>
      </c>
      <c r="DW95" s="8">
        <v>39325</v>
      </c>
      <c r="DX95" s="5">
        <v>0.3</v>
      </c>
      <c r="DY95" s="6">
        <v>39325</v>
      </c>
      <c r="DZ95" s="5">
        <v>98.2</v>
      </c>
      <c r="EA95" s="8">
        <v>39325</v>
      </c>
      <c r="EB95" s="5">
        <v>102.0899</v>
      </c>
    </row>
    <row r="96" spans="1:132" x14ac:dyDescent="0.2">
      <c r="A96" s="8">
        <v>39355</v>
      </c>
      <c r="B96" s="5">
        <v>53.8</v>
      </c>
      <c r="C96" s="8">
        <v>39355</v>
      </c>
      <c r="D96" s="5">
        <v>59.4</v>
      </c>
      <c r="E96" s="8">
        <v>39355</v>
      </c>
      <c r="F96" s="5">
        <v>60.4</v>
      </c>
      <c r="G96" s="8">
        <v>39355</v>
      </c>
      <c r="H96" s="5">
        <v>52.6</v>
      </c>
      <c r="I96" s="8"/>
      <c r="K96" s="8"/>
      <c r="M96" s="8"/>
      <c r="O96" s="8">
        <v>39355</v>
      </c>
      <c r="P96" s="5">
        <v>52.9</v>
      </c>
      <c r="Q96" s="8">
        <v>39903</v>
      </c>
      <c r="R96" s="5">
        <v>-33.700000000000003</v>
      </c>
      <c r="S96" s="8">
        <v>39903</v>
      </c>
      <c r="T96" s="5">
        <v>-22</v>
      </c>
      <c r="U96" s="8">
        <v>40968</v>
      </c>
      <c r="V96" s="5">
        <v>16.100000000000001</v>
      </c>
      <c r="W96" s="8">
        <v>41060</v>
      </c>
      <c r="X96" s="5">
        <v>10.4</v>
      </c>
      <c r="Y96" s="8">
        <v>39355</v>
      </c>
      <c r="Z96" s="5">
        <v>7.5</v>
      </c>
      <c r="AA96" s="8">
        <v>39355</v>
      </c>
      <c r="AB96" s="5">
        <v>4</v>
      </c>
      <c r="AC96" s="8">
        <v>43343</v>
      </c>
      <c r="AD96" s="5">
        <v>19</v>
      </c>
      <c r="AE96" s="8">
        <v>39355</v>
      </c>
      <c r="AF96" s="5">
        <v>83.4</v>
      </c>
      <c r="AG96" s="8">
        <v>39355</v>
      </c>
      <c r="AH96" s="5">
        <v>99.5</v>
      </c>
      <c r="AI96" s="8">
        <v>39355</v>
      </c>
      <c r="AJ96" s="5">
        <v>97.2</v>
      </c>
      <c r="AK96" s="8">
        <v>39355</v>
      </c>
      <c r="AL96" s="5">
        <v>86</v>
      </c>
      <c r="AM96" s="8">
        <v>39355</v>
      </c>
      <c r="AN96" s="5">
        <v>138999</v>
      </c>
      <c r="AO96" s="8">
        <v>43039</v>
      </c>
      <c r="AP96" s="5">
        <v>157</v>
      </c>
      <c r="AQ96" s="8">
        <v>39355</v>
      </c>
      <c r="AR96" s="5">
        <v>4.7</v>
      </c>
      <c r="AS96" s="8">
        <v>41608</v>
      </c>
      <c r="AT96" s="5">
        <v>34.4</v>
      </c>
      <c r="AU96" s="8">
        <v>39355</v>
      </c>
      <c r="AV96" s="5">
        <v>0</v>
      </c>
      <c r="AW96" s="8">
        <v>39355</v>
      </c>
      <c r="AX96" s="5">
        <v>0.3</v>
      </c>
      <c r="AY96" s="8">
        <v>39355</v>
      </c>
      <c r="AZ96" s="5">
        <v>0.24</v>
      </c>
      <c r="BA96" s="8">
        <v>39355</v>
      </c>
      <c r="BB96" s="5">
        <v>7960</v>
      </c>
      <c r="BC96" s="6">
        <v>39355</v>
      </c>
      <c r="BD96" s="5">
        <v>6.6</v>
      </c>
      <c r="BE96" s="8">
        <v>39355</v>
      </c>
      <c r="BF96" s="5">
        <v>16.260000000000002</v>
      </c>
      <c r="BG96" s="8">
        <v>39355</v>
      </c>
      <c r="BH96" s="5">
        <v>16.2</v>
      </c>
      <c r="BI96" s="8">
        <v>39355</v>
      </c>
      <c r="BJ96" s="5">
        <v>3.9</v>
      </c>
      <c r="BK96" s="8">
        <v>39355</v>
      </c>
      <c r="BL96" s="5">
        <v>0.4</v>
      </c>
      <c r="BM96" s="8">
        <v>39355</v>
      </c>
      <c r="BN96" s="5">
        <v>7.54</v>
      </c>
      <c r="BO96" s="8">
        <v>39355</v>
      </c>
      <c r="BP96" s="5">
        <v>0.7</v>
      </c>
      <c r="BQ96" s="8">
        <v>39355</v>
      </c>
      <c r="BR96" s="5">
        <v>1183</v>
      </c>
      <c r="BS96" s="8">
        <v>39355</v>
      </c>
      <c r="BT96" s="5">
        <v>1261</v>
      </c>
      <c r="BU96" s="6">
        <v>39355</v>
      </c>
      <c r="BV96" s="5">
        <v>-5.95</v>
      </c>
      <c r="BW96" s="8">
        <v>39355</v>
      </c>
      <c r="BX96" s="5">
        <v>686</v>
      </c>
      <c r="BY96" s="8">
        <v>39355</v>
      </c>
      <c r="BZ96" s="5">
        <v>14.5</v>
      </c>
      <c r="CA96" s="8">
        <v>39355</v>
      </c>
      <c r="CB96" s="5">
        <v>5.9</v>
      </c>
      <c r="CC96" s="8">
        <v>39355</v>
      </c>
      <c r="CD96" s="5">
        <v>-58.158000000000001</v>
      </c>
      <c r="CE96" s="8">
        <v>39355</v>
      </c>
      <c r="CF96" s="5">
        <v>8.3000000000000007</v>
      </c>
      <c r="CG96" s="8">
        <v>39355</v>
      </c>
      <c r="CH96" s="5">
        <v>-0.9</v>
      </c>
      <c r="CI96" s="8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8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8">
        <v>39355</v>
      </c>
      <c r="DB96" s="5">
        <v>0.5</v>
      </c>
      <c r="DC96" s="8">
        <v>39355</v>
      </c>
      <c r="DD96" s="5">
        <v>2.5</v>
      </c>
      <c r="DE96" s="8">
        <v>39355</v>
      </c>
      <c r="DF96" s="5">
        <v>0.5</v>
      </c>
      <c r="DG96" s="8">
        <v>39355</v>
      </c>
      <c r="DH96" s="5">
        <v>5</v>
      </c>
      <c r="DI96" s="8">
        <v>39355</v>
      </c>
      <c r="DJ96" s="5">
        <v>8.3000000000000007</v>
      </c>
      <c r="DK96" s="8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8">
        <v>41182</v>
      </c>
      <c r="DR96" s="5">
        <v>4.5</v>
      </c>
      <c r="DS96" s="8">
        <v>39355</v>
      </c>
      <c r="DT96" s="5">
        <v>34.6</v>
      </c>
      <c r="DU96" s="8">
        <v>39355</v>
      </c>
      <c r="DV96" s="5">
        <v>6.6</v>
      </c>
      <c r="DW96" s="8">
        <v>39355</v>
      </c>
      <c r="DX96" s="5">
        <v>0.8</v>
      </c>
      <c r="DY96" s="6">
        <v>39355</v>
      </c>
      <c r="DZ96" s="5">
        <v>97.7</v>
      </c>
      <c r="EA96" s="8">
        <v>39355</v>
      </c>
      <c r="EB96" s="5">
        <v>101.98220000000001</v>
      </c>
    </row>
    <row r="97" spans="1:132" x14ac:dyDescent="0.2">
      <c r="A97" s="8">
        <v>39386</v>
      </c>
      <c r="B97" s="5">
        <v>52.8</v>
      </c>
      <c r="C97" s="8">
        <v>39386</v>
      </c>
      <c r="D97" s="5">
        <v>55.8</v>
      </c>
      <c r="E97" s="8">
        <v>39386</v>
      </c>
      <c r="F97" s="5">
        <v>63.9</v>
      </c>
      <c r="G97" s="8">
        <v>39386</v>
      </c>
      <c r="H97" s="5">
        <v>53.6</v>
      </c>
      <c r="I97" s="8"/>
      <c r="K97" s="8"/>
      <c r="M97" s="8"/>
      <c r="O97" s="8">
        <v>39386</v>
      </c>
      <c r="P97" s="5">
        <v>50.3</v>
      </c>
      <c r="Q97" s="8">
        <v>39933</v>
      </c>
      <c r="R97" s="5">
        <v>-19.3</v>
      </c>
      <c r="S97" s="8">
        <v>39933</v>
      </c>
      <c r="T97" s="5">
        <v>-16</v>
      </c>
      <c r="U97" s="8">
        <v>40999</v>
      </c>
      <c r="V97" s="5">
        <v>9.5</v>
      </c>
      <c r="W97" s="8">
        <v>41090</v>
      </c>
      <c r="X97" s="5">
        <v>12.5</v>
      </c>
      <c r="Y97" s="8">
        <v>39386</v>
      </c>
      <c r="Z97" s="5">
        <v>7.8</v>
      </c>
      <c r="AA97" s="8">
        <v>39386</v>
      </c>
      <c r="AB97" s="5">
        <v>4</v>
      </c>
      <c r="AC97" s="8">
        <v>43373</v>
      </c>
      <c r="AD97" s="5">
        <v>12</v>
      </c>
      <c r="AE97" s="8">
        <v>39386</v>
      </c>
      <c r="AF97" s="5">
        <v>80.900000000000006</v>
      </c>
      <c r="AG97" s="8">
        <v>39386</v>
      </c>
      <c r="AH97" s="5">
        <v>95.2</v>
      </c>
      <c r="AI97" s="8">
        <v>39386</v>
      </c>
      <c r="AJ97" s="5">
        <v>96.1</v>
      </c>
      <c r="AK97" s="8">
        <v>39386</v>
      </c>
      <c r="AL97" s="5">
        <v>72</v>
      </c>
      <c r="AM97" s="8">
        <v>39386</v>
      </c>
      <c r="AN97" s="5">
        <v>138982</v>
      </c>
      <c r="AO97" s="8">
        <v>43069</v>
      </c>
      <c r="AP97" s="5">
        <v>249</v>
      </c>
      <c r="AQ97" s="8">
        <v>39386</v>
      </c>
      <c r="AR97" s="5">
        <v>4.7</v>
      </c>
      <c r="AS97" s="8">
        <v>41639</v>
      </c>
      <c r="AT97" s="5">
        <v>34.299999999999997</v>
      </c>
      <c r="AU97" s="8">
        <v>39386</v>
      </c>
      <c r="AV97" s="5">
        <v>-0.5</v>
      </c>
      <c r="AW97" s="8">
        <v>39386</v>
      </c>
      <c r="AX97" s="5">
        <v>-0.2</v>
      </c>
      <c r="AY97" s="8">
        <v>39386</v>
      </c>
      <c r="AZ97" s="5">
        <v>-0.28999999999999998</v>
      </c>
      <c r="BA97" s="8">
        <v>39386</v>
      </c>
      <c r="BB97" s="5">
        <v>8484</v>
      </c>
      <c r="BC97" s="6">
        <v>39386</v>
      </c>
      <c r="BD97" s="5">
        <v>8.3000000000000007</v>
      </c>
      <c r="BE97" s="8">
        <v>39386</v>
      </c>
      <c r="BF97" s="5">
        <v>16.190000000000001</v>
      </c>
      <c r="BG97" s="8">
        <v>39386</v>
      </c>
      <c r="BH97" s="5">
        <v>16.126999999999999</v>
      </c>
      <c r="BI97" s="8">
        <v>39386</v>
      </c>
      <c r="BJ97" s="5">
        <v>4.7</v>
      </c>
      <c r="BK97" s="8">
        <v>39386</v>
      </c>
      <c r="BL97" s="5">
        <v>0.6</v>
      </c>
      <c r="BM97" s="8">
        <v>39386</v>
      </c>
      <c r="BN97" s="5">
        <v>9.7100000000000009</v>
      </c>
      <c r="BO97" s="8">
        <v>39386</v>
      </c>
      <c r="BP97" s="5">
        <v>0.3</v>
      </c>
      <c r="BQ97" s="8">
        <v>39386</v>
      </c>
      <c r="BR97" s="5">
        <v>1264</v>
      </c>
      <c r="BS97" s="8">
        <v>39386</v>
      </c>
      <c r="BT97" s="5">
        <v>1192</v>
      </c>
      <c r="BU97" s="6">
        <v>39386</v>
      </c>
      <c r="BV97" s="5">
        <v>-3.28</v>
      </c>
      <c r="BW97" s="8">
        <v>39386</v>
      </c>
      <c r="BX97" s="5">
        <v>727</v>
      </c>
      <c r="BY97" s="8">
        <v>39386</v>
      </c>
      <c r="BZ97" s="5">
        <v>15.1</v>
      </c>
      <c r="CA97" s="8">
        <v>39386</v>
      </c>
      <c r="CB97" s="5">
        <v>9.3000000000000007</v>
      </c>
      <c r="CC97" s="8">
        <v>39386</v>
      </c>
      <c r="CD97" s="5">
        <v>-57.665999999999997</v>
      </c>
      <c r="CE97" s="8">
        <v>39386</v>
      </c>
      <c r="CF97" s="5">
        <v>7.4</v>
      </c>
      <c r="CG97" s="8">
        <v>39386</v>
      </c>
      <c r="CH97" s="5">
        <v>2.2999999999999998</v>
      </c>
      <c r="CI97" s="8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8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8">
        <v>39386</v>
      </c>
      <c r="DB97" s="5">
        <v>0.2</v>
      </c>
      <c r="DC97" s="8">
        <v>39386</v>
      </c>
      <c r="DD97" s="5">
        <v>1.9</v>
      </c>
      <c r="DE97" s="8">
        <v>39386</v>
      </c>
      <c r="DF97" s="5">
        <v>0.4</v>
      </c>
      <c r="DG97" s="8">
        <v>39386</v>
      </c>
      <c r="DH97" s="5">
        <v>5.2</v>
      </c>
      <c r="DI97" s="8">
        <v>39386</v>
      </c>
      <c r="DJ97" s="5">
        <v>8</v>
      </c>
      <c r="DK97" s="8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8">
        <v>41213</v>
      </c>
      <c r="DR97" s="5">
        <v>11</v>
      </c>
      <c r="DS97" s="8">
        <v>39386</v>
      </c>
      <c r="DT97" s="5">
        <v>37.07</v>
      </c>
      <c r="DU97" s="8">
        <v>39386</v>
      </c>
      <c r="DV97" s="5">
        <v>6.1</v>
      </c>
      <c r="DW97" s="8">
        <v>39386</v>
      </c>
      <c r="DX97" s="5">
        <v>0.7</v>
      </c>
      <c r="DY97" s="6">
        <v>39386</v>
      </c>
      <c r="DZ97" s="5">
        <v>97.1</v>
      </c>
      <c r="EA97" s="8">
        <v>39386</v>
      </c>
      <c r="EB97" s="5">
        <v>101.8616</v>
      </c>
    </row>
    <row r="98" spans="1:132" x14ac:dyDescent="0.2">
      <c r="A98" s="8">
        <v>39416</v>
      </c>
      <c r="B98" s="5">
        <v>51.5</v>
      </c>
      <c r="C98" s="8">
        <v>39416</v>
      </c>
      <c r="D98" s="5">
        <v>53.1</v>
      </c>
      <c r="E98" s="8">
        <v>39416</v>
      </c>
      <c r="F98" s="5">
        <v>72</v>
      </c>
      <c r="G98" s="8">
        <v>39416</v>
      </c>
      <c r="H98" s="5">
        <v>52.8</v>
      </c>
      <c r="I98" s="8"/>
      <c r="K98" s="8"/>
      <c r="M98" s="8"/>
      <c r="O98" s="8">
        <v>39416</v>
      </c>
      <c r="P98" s="5">
        <v>52.6</v>
      </c>
      <c r="Q98" s="8">
        <v>39964</v>
      </c>
      <c r="R98" s="5">
        <v>-6</v>
      </c>
      <c r="S98" s="8">
        <v>39964</v>
      </c>
      <c r="T98" s="5">
        <v>-9</v>
      </c>
      <c r="U98" s="8">
        <v>41029</v>
      </c>
      <c r="V98" s="5">
        <v>-5.8</v>
      </c>
      <c r="W98" s="8">
        <v>41121</v>
      </c>
      <c r="X98" s="5">
        <v>8.9</v>
      </c>
      <c r="Y98" s="8">
        <v>39416</v>
      </c>
      <c r="Z98" s="5">
        <v>6.6</v>
      </c>
      <c r="AA98" s="8">
        <v>39416</v>
      </c>
      <c r="AB98" s="5">
        <v>-2</v>
      </c>
      <c r="AC98" s="8">
        <v>43404</v>
      </c>
      <c r="AD98" s="5">
        <v>19</v>
      </c>
      <c r="AE98" s="8">
        <v>39416</v>
      </c>
      <c r="AF98" s="5">
        <v>76.099999999999994</v>
      </c>
      <c r="AG98" s="8">
        <v>39416</v>
      </c>
      <c r="AH98" s="5">
        <v>87.8</v>
      </c>
      <c r="AI98" s="8">
        <v>39416</v>
      </c>
      <c r="AJ98" s="5">
        <v>94.2</v>
      </c>
      <c r="AK98" s="8">
        <v>39416</v>
      </c>
      <c r="AL98" s="5">
        <v>116</v>
      </c>
      <c r="AM98" s="8">
        <v>39416</v>
      </c>
      <c r="AN98" s="5">
        <v>139552</v>
      </c>
      <c r="AO98" s="8">
        <v>43100</v>
      </c>
      <c r="AP98" s="5">
        <v>70</v>
      </c>
      <c r="AQ98" s="8">
        <v>39416</v>
      </c>
      <c r="AR98" s="5">
        <v>4.7</v>
      </c>
      <c r="AS98" s="8">
        <v>41670</v>
      </c>
      <c r="AT98" s="5">
        <v>34.4</v>
      </c>
      <c r="AU98" s="8">
        <v>39416</v>
      </c>
      <c r="AV98" s="5">
        <v>-1.7</v>
      </c>
      <c r="AW98" s="8">
        <v>39416</v>
      </c>
      <c r="AX98" s="5">
        <v>0.5</v>
      </c>
      <c r="AY98" s="8">
        <v>39416</v>
      </c>
      <c r="AZ98" s="5">
        <v>0.56000000000000005</v>
      </c>
      <c r="BA98" s="8">
        <v>39416</v>
      </c>
      <c r="BB98" s="5">
        <v>8203</v>
      </c>
      <c r="BC98" s="6">
        <v>39416</v>
      </c>
      <c r="BD98" s="5">
        <v>9.6</v>
      </c>
      <c r="BE98" s="8">
        <v>39416</v>
      </c>
      <c r="BF98" s="5">
        <v>16.100000000000001</v>
      </c>
      <c r="BG98" s="8">
        <v>39416</v>
      </c>
      <c r="BH98" s="5">
        <v>16.038</v>
      </c>
      <c r="BI98" s="8">
        <v>39416</v>
      </c>
      <c r="BJ98" s="5">
        <v>5.5</v>
      </c>
      <c r="BK98" s="8">
        <v>39416</v>
      </c>
      <c r="BL98" s="5">
        <v>1</v>
      </c>
      <c r="BM98" s="8">
        <v>39416</v>
      </c>
      <c r="BN98" s="5">
        <v>11.42</v>
      </c>
      <c r="BO98" s="8">
        <v>39416</v>
      </c>
      <c r="BP98" s="5">
        <v>1.2</v>
      </c>
      <c r="BQ98" s="8">
        <v>39416</v>
      </c>
      <c r="BR98" s="5">
        <v>1197</v>
      </c>
      <c r="BS98" s="8">
        <v>39416</v>
      </c>
      <c r="BT98" s="5">
        <v>1224</v>
      </c>
      <c r="BU98" s="6">
        <v>39416</v>
      </c>
      <c r="BV98" s="5">
        <v>0.68</v>
      </c>
      <c r="BW98" s="8">
        <v>39416</v>
      </c>
      <c r="BX98" s="5">
        <v>641</v>
      </c>
      <c r="BY98" s="8">
        <v>39416</v>
      </c>
      <c r="BZ98" s="5">
        <v>14.8</v>
      </c>
      <c r="CA98" s="8">
        <v>39416</v>
      </c>
      <c r="CB98" s="5">
        <v>11.1</v>
      </c>
      <c r="CC98" s="8">
        <v>39416</v>
      </c>
      <c r="CD98" s="5">
        <v>-60.682000000000002</v>
      </c>
      <c r="CE98" s="8">
        <v>39416</v>
      </c>
      <c r="CF98" s="5">
        <v>7.4</v>
      </c>
      <c r="CG98" s="8">
        <v>39416</v>
      </c>
      <c r="CH98" s="5">
        <v>1.3</v>
      </c>
      <c r="CI98" s="8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8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8">
        <v>39416</v>
      </c>
      <c r="DB98" s="5">
        <v>0.5</v>
      </c>
      <c r="DC98" s="8">
        <v>39416</v>
      </c>
      <c r="DD98" s="5">
        <v>1.4</v>
      </c>
      <c r="DE98" s="8">
        <v>39416</v>
      </c>
      <c r="DF98" s="5">
        <v>0.7</v>
      </c>
      <c r="DG98" s="8">
        <v>39416</v>
      </c>
      <c r="DH98" s="5">
        <v>5.9</v>
      </c>
      <c r="DI98" s="8">
        <v>39416</v>
      </c>
      <c r="DJ98" s="5">
        <v>8.1</v>
      </c>
      <c r="DK98" s="8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8">
        <v>41243</v>
      </c>
      <c r="DR98" s="5">
        <v>6.5</v>
      </c>
      <c r="DS98" s="8">
        <v>39416</v>
      </c>
      <c r="DT98" s="5">
        <v>40.729999999999997</v>
      </c>
      <c r="DU98" s="8">
        <v>39416</v>
      </c>
      <c r="DV98" s="5">
        <v>5.9</v>
      </c>
      <c r="DW98" s="8">
        <v>39416</v>
      </c>
      <c r="DX98" s="5">
        <v>0.1</v>
      </c>
      <c r="DY98" s="6">
        <v>39416</v>
      </c>
      <c r="DZ98" s="5">
        <v>96.3</v>
      </c>
      <c r="EA98" s="8">
        <v>39416</v>
      </c>
      <c r="EB98" s="5">
        <v>101.7334</v>
      </c>
    </row>
    <row r="99" spans="1:132" x14ac:dyDescent="0.2">
      <c r="A99" s="8">
        <v>39447</v>
      </c>
      <c r="B99" s="5">
        <v>50.1</v>
      </c>
      <c r="C99" s="8">
        <v>39447</v>
      </c>
      <c r="D99" s="5">
        <v>49.9</v>
      </c>
      <c r="E99" s="8">
        <v>39447</v>
      </c>
      <c r="F99" s="5">
        <v>65.7</v>
      </c>
      <c r="G99" s="8">
        <v>39447</v>
      </c>
      <c r="H99" s="5">
        <v>52.5</v>
      </c>
      <c r="I99" s="8"/>
      <c r="K99" s="8"/>
      <c r="M99" s="8"/>
      <c r="O99" s="8">
        <v>39447</v>
      </c>
      <c r="P99" s="5">
        <v>55.8</v>
      </c>
      <c r="Q99" s="8">
        <v>39994</v>
      </c>
      <c r="R99" s="5">
        <v>-9.6999999999999993</v>
      </c>
      <c r="S99" s="8">
        <v>39994</v>
      </c>
      <c r="T99" s="5">
        <v>-6</v>
      </c>
      <c r="U99" s="8">
        <v>41060</v>
      </c>
      <c r="V99" s="5">
        <v>-1.5</v>
      </c>
      <c r="W99" s="8">
        <v>41152</v>
      </c>
      <c r="X99" s="5">
        <v>2.4</v>
      </c>
      <c r="Y99" s="8">
        <v>39447</v>
      </c>
      <c r="Z99" s="5">
        <v>-5.4</v>
      </c>
      <c r="AA99" s="8">
        <v>39447</v>
      </c>
      <c r="AB99" s="5">
        <v>-2</v>
      </c>
      <c r="AC99" s="8">
        <v>43434</v>
      </c>
      <c r="AD99" s="5">
        <v>2</v>
      </c>
      <c r="AE99" s="8">
        <v>39447</v>
      </c>
      <c r="AF99" s="5">
        <v>75.5</v>
      </c>
      <c r="AG99" s="8">
        <v>39447</v>
      </c>
      <c r="AH99" s="5">
        <v>90.6</v>
      </c>
      <c r="AI99" s="8">
        <v>39447</v>
      </c>
      <c r="AJ99" s="5">
        <v>94.5</v>
      </c>
      <c r="AK99" s="8">
        <v>39447</v>
      </c>
      <c r="AL99" s="5">
        <v>105</v>
      </c>
      <c r="AM99" s="8">
        <v>39447</v>
      </c>
      <c r="AN99" s="5">
        <v>139040</v>
      </c>
      <c r="AO99" s="8">
        <v>43131</v>
      </c>
      <c r="AP99" s="5">
        <v>-37</v>
      </c>
      <c r="AQ99" s="8">
        <v>39447</v>
      </c>
      <c r="AR99" s="5">
        <v>5</v>
      </c>
      <c r="AS99" s="8">
        <v>41698</v>
      </c>
      <c r="AT99" s="5">
        <v>34.299999999999997</v>
      </c>
      <c r="AU99" s="8">
        <v>39447</v>
      </c>
      <c r="AV99" s="5">
        <v>-1.6</v>
      </c>
      <c r="AW99" s="8">
        <v>39447</v>
      </c>
      <c r="AX99" s="5">
        <v>0.2</v>
      </c>
      <c r="AY99" s="8">
        <v>39447</v>
      </c>
      <c r="AZ99" s="5">
        <v>0.06</v>
      </c>
      <c r="BA99" s="8">
        <v>39447</v>
      </c>
      <c r="BB99" s="5">
        <v>7477</v>
      </c>
      <c r="BC99" s="6">
        <v>39447</v>
      </c>
      <c r="BD99" s="5">
        <v>6.2</v>
      </c>
      <c r="BE99" s="8">
        <v>39447</v>
      </c>
      <c r="BF99" s="5">
        <v>15.78</v>
      </c>
      <c r="BG99" s="8">
        <v>39447</v>
      </c>
      <c r="BH99" s="5">
        <v>15.718</v>
      </c>
      <c r="BI99" s="8">
        <v>39447</v>
      </c>
      <c r="BJ99" s="5">
        <v>2.9</v>
      </c>
      <c r="BK99" s="8">
        <v>39447</v>
      </c>
      <c r="BL99" s="5">
        <v>-1.2</v>
      </c>
      <c r="BM99" s="8">
        <v>39447</v>
      </c>
      <c r="BN99" s="5">
        <v>7.87</v>
      </c>
      <c r="BO99" s="8">
        <v>39447</v>
      </c>
      <c r="BP99" s="5">
        <v>1.3</v>
      </c>
      <c r="BQ99" s="8">
        <v>39447</v>
      </c>
      <c r="BR99" s="5">
        <v>1037</v>
      </c>
      <c r="BS99" s="8">
        <v>39447</v>
      </c>
      <c r="BT99" s="5">
        <v>1149</v>
      </c>
      <c r="BU99" s="6">
        <v>39447</v>
      </c>
      <c r="BV99" s="5">
        <v>-1.1200000000000001</v>
      </c>
      <c r="BW99" s="8">
        <v>39447</v>
      </c>
      <c r="BX99" s="5">
        <v>619</v>
      </c>
      <c r="BY99" s="8">
        <v>39447</v>
      </c>
      <c r="BZ99" s="5">
        <v>14.5</v>
      </c>
      <c r="CA99" s="8">
        <v>39447</v>
      </c>
      <c r="CB99" s="5">
        <v>7.9</v>
      </c>
      <c r="CC99" s="8">
        <v>39447</v>
      </c>
      <c r="CD99" s="5">
        <v>-58.29</v>
      </c>
      <c r="CE99" s="8">
        <v>39447</v>
      </c>
      <c r="CF99" s="5">
        <v>6.3</v>
      </c>
      <c r="CG99" s="8">
        <v>39447</v>
      </c>
      <c r="CH99" s="5">
        <v>3.5</v>
      </c>
      <c r="CI99" s="8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8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8">
        <v>39447</v>
      </c>
      <c r="DB99" s="5">
        <v>0.7</v>
      </c>
      <c r="DC99" s="8">
        <v>39447</v>
      </c>
      <c r="DD99" s="5">
        <v>1.4</v>
      </c>
      <c r="DE99" s="8">
        <v>39447</v>
      </c>
      <c r="DF99" s="5">
        <v>0.2</v>
      </c>
      <c r="DG99" s="8">
        <v>39447</v>
      </c>
      <c r="DH99" s="5">
        <v>5.0999999999999996</v>
      </c>
      <c r="DI99" s="8">
        <v>39447</v>
      </c>
      <c r="DJ99" s="5">
        <v>7.5</v>
      </c>
      <c r="DK99" s="8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8">
        <v>41274</v>
      </c>
      <c r="DR99" s="5">
        <v>5.3</v>
      </c>
      <c r="DS99" s="8">
        <v>39447</v>
      </c>
      <c r="DT99" s="5">
        <v>39.42</v>
      </c>
      <c r="DU99" s="8">
        <v>39447</v>
      </c>
      <c r="DV99" s="5">
        <v>5.7</v>
      </c>
      <c r="DW99" s="8">
        <v>39447</v>
      </c>
      <c r="DX99" s="5">
        <v>0.5</v>
      </c>
      <c r="DY99" s="6">
        <v>39447</v>
      </c>
      <c r="DZ99" s="5">
        <v>95.4</v>
      </c>
      <c r="EA99" s="8">
        <v>39447</v>
      </c>
      <c r="EB99" s="5">
        <v>101.6097</v>
      </c>
    </row>
    <row r="100" spans="1:132" x14ac:dyDescent="0.2">
      <c r="A100" s="8">
        <v>39478</v>
      </c>
      <c r="B100" s="5">
        <v>50.9</v>
      </c>
      <c r="C100" s="8">
        <v>39478</v>
      </c>
      <c r="D100" s="5">
        <v>49.5</v>
      </c>
      <c r="E100" s="8">
        <v>39478</v>
      </c>
      <c r="F100" s="5">
        <v>76.2</v>
      </c>
      <c r="G100" s="8">
        <v>39478</v>
      </c>
      <c r="H100" s="5">
        <v>44.8</v>
      </c>
      <c r="I100" s="8"/>
      <c r="K100" s="8"/>
      <c r="M100" s="8"/>
      <c r="O100" s="8">
        <v>39478</v>
      </c>
      <c r="P100" s="5">
        <v>50.9</v>
      </c>
      <c r="Q100" s="8">
        <v>40025</v>
      </c>
      <c r="R100" s="5">
        <v>0</v>
      </c>
      <c r="S100" s="8">
        <v>40025</v>
      </c>
      <c r="T100" s="5">
        <v>-6</v>
      </c>
      <c r="U100" s="8">
        <v>41090</v>
      </c>
      <c r="V100" s="5">
        <v>1.8</v>
      </c>
      <c r="W100" s="8">
        <v>41182</v>
      </c>
      <c r="X100" s="5">
        <v>9.9</v>
      </c>
      <c r="Y100" s="8">
        <v>39478</v>
      </c>
      <c r="Z100" s="5">
        <v>-18.3</v>
      </c>
      <c r="AA100" s="8">
        <v>39478</v>
      </c>
      <c r="AB100" s="5">
        <v>-1</v>
      </c>
      <c r="AC100" s="8">
        <v>43465</v>
      </c>
      <c r="AD100" s="5">
        <v>12</v>
      </c>
      <c r="AE100" s="8">
        <v>39478</v>
      </c>
      <c r="AF100" s="5">
        <v>78.400000000000006</v>
      </c>
      <c r="AG100" s="8">
        <v>39478</v>
      </c>
      <c r="AH100" s="5">
        <v>87.3</v>
      </c>
      <c r="AI100" s="8">
        <v>39478</v>
      </c>
      <c r="AJ100" s="5">
        <v>91.6</v>
      </c>
      <c r="AK100" s="8">
        <v>39478</v>
      </c>
      <c r="AL100" s="5">
        <v>1</v>
      </c>
      <c r="AM100" s="8">
        <v>39478</v>
      </c>
      <c r="AN100" s="5">
        <v>138886</v>
      </c>
      <c r="AO100" s="8">
        <v>43159</v>
      </c>
      <c r="AP100" s="5">
        <v>296</v>
      </c>
      <c r="AQ100" s="8">
        <v>39478</v>
      </c>
      <c r="AR100" s="5">
        <v>5</v>
      </c>
      <c r="AS100" s="8">
        <v>41729</v>
      </c>
      <c r="AT100" s="5">
        <v>34.5</v>
      </c>
      <c r="AU100" s="8">
        <v>39478</v>
      </c>
      <c r="AV100" s="5">
        <v>-0.3</v>
      </c>
      <c r="AW100" s="8">
        <v>39478</v>
      </c>
      <c r="AX100" s="5">
        <v>-0.2</v>
      </c>
      <c r="AY100" s="8">
        <v>39478</v>
      </c>
      <c r="AZ100" s="5">
        <v>-0.12</v>
      </c>
      <c r="BA100" s="8">
        <v>39478</v>
      </c>
      <c r="BB100" s="5">
        <v>8652</v>
      </c>
      <c r="BC100" s="6">
        <v>39478</v>
      </c>
      <c r="BD100" s="5">
        <v>9.1</v>
      </c>
      <c r="BE100" s="8">
        <v>39478</v>
      </c>
      <c r="BF100" s="5">
        <v>15.45</v>
      </c>
      <c r="BG100" s="8">
        <v>39478</v>
      </c>
      <c r="BH100" s="5">
        <v>15.382999999999999</v>
      </c>
      <c r="BI100" s="8">
        <v>39478</v>
      </c>
      <c r="BJ100" s="5">
        <v>3.2</v>
      </c>
      <c r="BK100" s="8">
        <v>39478</v>
      </c>
      <c r="BL100" s="5">
        <v>0.3</v>
      </c>
      <c r="BM100" s="8">
        <v>39478</v>
      </c>
      <c r="BN100" s="5">
        <v>12.18</v>
      </c>
      <c r="BO100" s="8">
        <v>39478</v>
      </c>
      <c r="BP100" s="5">
        <v>1.3</v>
      </c>
      <c r="BQ100" s="8">
        <v>39478</v>
      </c>
      <c r="BR100" s="5">
        <v>1084</v>
      </c>
      <c r="BS100" s="8">
        <v>39478</v>
      </c>
      <c r="BT100" s="5">
        <v>1094</v>
      </c>
      <c r="BU100" s="6">
        <v>39478</v>
      </c>
      <c r="BV100" s="5">
        <v>-5.44</v>
      </c>
      <c r="BW100" s="8">
        <v>39478</v>
      </c>
      <c r="BX100" s="5">
        <v>627</v>
      </c>
      <c r="BY100" s="8">
        <v>39478</v>
      </c>
      <c r="BZ100" s="5">
        <v>15.6</v>
      </c>
      <c r="CA100" s="8">
        <v>39478</v>
      </c>
      <c r="CB100" s="5">
        <v>12.6</v>
      </c>
      <c r="CC100" s="8">
        <v>39478</v>
      </c>
      <c r="CD100" s="5">
        <v>-61.338999999999999</v>
      </c>
      <c r="CE100" s="8">
        <v>39478</v>
      </c>
      <c r="CF100" s="5">
        <v>5.3</v>
      </c>
      <c r="CG100" s="8">
        <v>39478</v>
      </c>
      <c r="CH100" s="5">
        <v>-0.5</v>
      </c>
      <c r="CI100" s="8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8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8">
        <v>39478</v>
      </c>
      <c r="DB100" s="5">
        <v>0.4</v>
      </c>
      <c r="DC100" s="8">
        <v>39478</v>
      </c>
      <c r="DD100" s="5">
        <v>1.5</v>
      </c>
      <c r="DE100" s="8">
        <v>39478</v>
      </c>
      <c r="DF100" s="5">
        <v>0.2</v>
      </c>
      <c r="DG100" s="8">
        <v>39478</v>
      </c>
      <c r="DH100" s="5">
        <v>4.8</v>
      </c>
      <c r="DI100" s="8">
        <v>39478</v>
      </c>
      <c r="DJ100" s="5">
        <v>1.4</v>
      </c>
      <c r="DK100" s="8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8">
        <v>41305</v>
      </c>
      <c r="DR100" s="5">
        <v>7.8</v>
      </c>
      <c r="DS100" s="8">
        <v>39478</v>
      </c>
      <c r="DT100" s="5">
        <v>37.85</v>
      </c>
      <c r="DU100" s="8">
        <v>39478</v>
      </c>
      <c r="DV100" s="5">
        <v>5.6</v>
      </c>
      <c r="DW100" s="8">
        <v>39478</v>
      </c>
      <c r="DX100" s="5">
        <v>0.4</v>
      </c>
      <c r="DY100" s="6">
        <v>39478</v>
      </c>
      <c r="DZ100" s="5">
        <v>94.3</v>
      </c>
      <c r="EA100" s="8">
        <v>39478</v>
      </c>
      <c r="EB100" s="5">
        <v>101.48090000000001</v>
      </c>
    </row>
    <row r="101" spans="1:132" x14ac:dyDescent="0.2">
      <c r="A101" s="8">
        <v>39507</v>
      </c>
      <c r="B101" s="5">
        <v>48.8</v>
      </c>
      <c r="C101" s="8">
        <v>39507</v>
      </c>
      <c r="D101" s="5">
        <v>50.5</v>
      </c>
      <c r="E101" s="8">
        <v>39507</v>
      </c>
      <c r="F101" s="5">
        <v>75.7</v>
      </c>
      <c r="G101" s="8">
        <v>39507</v>
      </c>
      <c r="H101" s="5">
        <v>49.9</v>
      </c>
      <c r="I101" s="8"/>
      <c r="K101" s="8"/>
      <c r="M101" s="8"/>
      <c r="O101" s="8">
        <v>39507</v>
      </c>
      <c r="P101" s="5">
        <v>47.2</v>
      </c>
      <c r="Q101" s="8">
        <v>40056</v>
      </c>
      <c r="R101" s="5">
        <v>12.7</v>
      </c>
      <c r="S101" s="8">
        <v>40056</v>
      </c>
      <c r="T101" s="5">
        <v>-5</v>
      </c>
      <c r="U101" s="8">
        <v>41121</v>
      </c>
      <c r="V101" s="5">
        <v>-18.399999999999999</v>
      </c>
      <c r="W101" s="8">
        <v>41213</v>
      </c>
      <c r="X101" s="5">
        <v>7.1</v>
      </c>
      <c r="Y101" s="8">
        <v>39507</v>
      </c>
      <c r="Z101" s="5">
        <v>-20.2</v>
      </c>
      <c r="AA101" s="8">
        <v>39507</v>
      </c>
      <c r="AB101" s="5">
        <v>-12</v>
      </c>
      <c r="AC101" s="8">
        <v>43496</v>
      </c>
      <c r="AD101" s="5">
        <v>2</v>
      </c>
      <c r="AE101" s="8">
        <v>39507</v>
      </c>
      <c r="AF101" s="5">
        <v>70.8</v>
      </c>
      <c r="AG101" s="8">
        <v>39507</v>
      </c>
      <c r="AH101" s="5">
        <v>76.400000000000006</v>
      </c>
      <c r="AI101" s="8">
        <v>39507</v>
      </c>
      <c r="AJ101" s="5">
        <v>93</v>
      </c>
      <c r="AK101" s="8">
        <v>39507</v>
      </c>
      <c r="AL101" s="5">
        <v>-71</v>
      </c>
      <c r="AM101" s="8">
        <v>39507</v>
      </c>
      <c r="AN101" s="5">
        <v>138426</v>
      </c>
      <c r="AO101" s="8">
        <v>43190</v>
      </c>
      <c r="AP101" s="5">
        <v>102</v>
      </c>
      <c r="AQ101" s="8">
        <v>39507</v>
      </c>
      <c r="AR101" s="5">
        <v>4.9000000000000004</v>
      </c>
      <c r="AS101" s="8">
        <v>41759</v>
      </c>
      <c r="AT101" s="5">
        <v>34.5</v>
      </c>
      <c r="AU101" s="8">
        <v>39507</v>
      </c>
      <c r="AV101" s="5">
        <v>-1.3</v>
      </c>
      <c r="AW101" s="8">
        <v>39507</v>
      </c>
      <c r="AX101" s="5">
        <v>-0.7</v>
      </c>
      <c r="AY101" s="8">
        <v>39507</v>
      </c>
      <c r="AZ101" s="5">
        <v>-0.37</v>
      </c>
      <c r="BA101" s="8">
        <v>39507</v>
      </c>
      <c r="BB101" s="5">
        <v>8215</v>
      </c>
      <c r="BC101" s="6">
        <v>39507</v>
      </c>
      <c r="BD101" s="5">
        <v>7.4</v>
      </c>
      <c r="BE101" s="8">
        <v>39507</v>
      </c>
      <c r="BF101" s="5">
        <v>15.2</v>
      </c>
      <c r="BG101" s="8">
        <v>39507</v>
      </c>
      <c r="BH101" s="5">
        <v>15.166</v>
      </c>
      <c r="BI101" s="8">
        <v>39507</v>
      </c>
      <c r="BJ101" s="5">
        <v>2.2000000000000002</v>
      </c>
      <c r="BK101" s="8">
        <v>39507</v>
      </c>
      <c r="BL101" s="5">
        <v>-0.9</v>
      </c>
      <c r="BM101" s="8">
        <v>39507</v>
      </c>
      <c r="BN101" s="5">
        <v>10.62</v>
      </c>
      <c r="BO101" s="8">
        <v>39507</v>
      </c>
      <c r="BP101" s="5">
        <v>1.2</v>
      </c>
      <c r="BQ101" s="8">
        <v>39507</v>
      </c>
      <c r="BR101" s="5">
        <v>1103</v>
      </c>
      <c r="BS101" s="8">
        <v>39507</v>
      </c>
      <c r="BT101" s="5">
        <v>1014</v>
      </c>
      <c r="BU101" s="6">
        <v>39507</v>
      </c>
      <c r="BV101" s="5">
        <v>-1.2</v>
      </c>
      <c r="BW101" s="8">
        <v>39507</v>
      </c>
      <c r="BX101" s="5">
        <v>593</v>
      </c>
      <c r="BY101" s="8">
        <v>39507</v>
      </c>
      <c r="BZ101" s="5">
        <v>18.7</v>
      </c>
      <c r="CA101" s="8">
        <v>39507</v>
      </c>
      <c r="CB101" s="5">
        <v>15.9</v>
      </c>
      <c r="CC101" s="8">
        <v>39507</v>
      </c>
      <c r="CD101" s="5">
        <v>-64.224999999999994</v>
      </c>
      <c r="CE101" s="8">
        <v>39507</v>
      </c>
      <c r="CF101" s="5">
        <v>5.0999999999999996</v>
      </c>
      <c r="CG101" s="8">
        <v>39507</v>
      </c>
      <c r="CH101" s="5">
        <v>-1</v>
      </c>
      <c r="CI101" s="8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8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8">
        <v>39507</v>
      </c>
      <c r="DB101" s="5">
        <v>0.3</v>
      </c>
      <c r="DC101" s="8">
        <v>39507</v>
      </c>
      <c r="DD101" s="5">
        <v>1.2</v>
      </c>
      <c r="DE101" s="8">
        <v>39507</v>
      </c>
      <c r="DF101" s="5">
        <v>-0.1</v>
      </c>
      <c r="DG101" s="8">
        <v>39507</v>
      </c>
      <c r="DH101" s="5">
        <v>4.3</v>
      </c>
      <c r="DI101" s="8">
        <v>39507</v>
      </c>
      <c r="DJ101" s="5">
        <v>1</v>
      </c>
      <c r="DK101" s="8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8">
        <v>41333</v>
      </c>
      <c r="DR101" s="5">
        <v>-6.7</v>
      </c>
      <c r="DS101" s="8">
        <v>39507</v>
      </c>
      <c r="DT101" s="5">
        <v>40.08</v>
      </c>
      <c r="DU101" s="8">
        <v>39507</v>
      </c>
      <c r="DV101" s="5">
        <v>6.5</v>
      </c>
      <c r="DW101" s="8">
        <v>39507</v>
      </c>
      <c r="DX101" s="5">
        <v>1.3</v>
      </c>
      <c r="DY101" s="6">
        <v>39507</v>
      </c>
      <c r="DZ101" s="5">
        <v>93.1</v>
      </c>
      <c r="EA101" s="8">
        <v>39507</v>
      </c>
      <c r="EB101" s="5">
        <v>101.3349</v>
      </c>
    </row>
    <row r="102" spans="1:132" x14ac:dyDescent="0.2">
      <c r="A102" s="8">
        <v>39538</v>
      </c>
      <c r="B102" s="5">
        <v>49.7</v>
      </c>
      <c r="C102" s="8">
        <v>39538</v>
      </c>
      <c r="D102" s="5">
        <v>49.2</v>
      </c>
      <c r="E102" s="8">
        <v>39538</v>
      </c>
      <c r="F102" s="5">
        <v>83.1</v>
      </c>
      <c r="G102" s="8">
        <v>39538</v>
      </c>
      <c r="H102" s="5">
        <v>49.4</v>
      </c>
      <c r="I102" s="8"/>
      <c r="K102" s="8"/>
      <c r="M102" s="8"/>
      <c r="O102" s="8">
        <v>39538</v>
      </c>
      <c r="P102" s="5">
        <v>50.4</v>
      </c>
      <c r="Q102" s="8">
        <v>40086</v>
      </c>
      <c r="R102" s="5">
        <v>21</v>
      </c>
      <c r="S102" s="8">
        <v>40086</v>
      </c>
      <c r="T102" s="5">
        <v>2</v>
      </c>
      <c r="U102" s="8">
        <v>41152</v>
      </c>
      <c r="V102" s="5">
        <v>-5.4</v>
      </c>
      <c r="W102" s="8">
        <v>41243</v>
      </c>
      <c r="X102" s="5">
        <v>4.9000000000000004</v>
      </c>
      <c r="Y102" s="8">
        <v>39538</v>
      </c>
      <c r="Z102" s="5">
        <v>-14.9</v>
      </c>
      <c r="AA102" s="8">
        <v>39538</v>
      </c>
      <c r="AB102" s="5">
        <v>-6</v>
      </c>
      <c r="AC102" s="8">
        <v>43524</v>
      </c>
      <c r="AD102" s="5">
        <v>4</v>
      </c>
      <c r="AE102" s="8">
        <v>39538</v>
      </c>
      <c r="AF102" s="5">
        <v>69.5</v>
      </c>
      <c r="AG102" s="8">
        <v>39538</v>
      </c>
      <c r="AH102" s="5">
        <v>65.900000000000006</v>
      </c>
      <c r="AI102" s="8">
        <v>39538</v>
      </c>
      <c r="AJ102" s="5">
        <v>90.1</v>
      </c>
      <c r="AK102" s="8">
        <v>39538</v>
      </c>
      <c r="AL102" s="5">
        <v>-70</v>
      </c>
      <c r="AM102" s="8">
        <v>39538</v>
      </c>
      <c r="AN102" s="5">
        <v>138627</v>
      </c>
      <c r="AO102" s="8">
        <v>43220</v>
      </c>
      <c r="AP102" s="5">
        <v>40</v>
      </c>
      <c r="AQ102" s="8">
        <v>39538</v>
      </c>
      <c r="AR102" s="5">
        <v>5.0999999999999996</v>
      </c>
      <c r="AS102" s="8">
        <v>41790</v>
      </c>
      <c r="AT102" s="5">
        <v>34.5</v>
      </c>
      <c r="AU102" s="8">
        <v>39538</v>
      </c>
      <c r="AV102" s="5">
        <v>0.6</v>
      </c>
      <c r="AW102" s="8">
        <v>39538</v>
      </c>
      <c r="AX102" s="5">
        <v>-0.4</v>
      </c>
      <c r="AY102" s="8">
        <v>39538</v>
      </c>
      <c r="AZ102" s="5">
        <v>-0.32</v>
      </c>
      <c r="BA102" s="8">
        <v>39538</v>
      </c>
      <c r="BB102" s="5">
        <v>8598</v>
      </c>
      <c r="BC102" s="6">
        <v>39538</v>
      </c>
      <c r="BD102" s="5">
        <v>6.1</v>
      </c>
      <c r="BE102" s="8">
        <v>39538</v>
      </c>
      <c r="BF102" s="5">
        <v>14.82</v>
      </c>
      <c r="BG102" s="8">
        <v>39538</v>
      </c>
      <c r="BH102" s="5">
        <v>14.795</v>
      </c>
      <c r="BI102" s="8">
        <v>39538</v>
      </c>
      <c r="BJ102" s="5">
        <v>1.5</v>
      </c>
      <c r="BK102" s="8">
        <v>39538</v>
      </c>
      <c r="BL102" s="5">
        <v>0.2</v>
      </c>
      <c r="BM102" s="8">
        <v>39538</v>
      </c>
      <c r="BN102" s="5">
        <v>10.56</v>
      </c>
      <c r="BO102" s="8">
        <v>39538</v>
      </c>
      <c r="BP102" s="5">
        <v>0.2</v>
      </c>
      <c r="BQ102" s="8">
        <v>39538</v>
      </c>
      <c r="BR102" s="5">
        <v>1005</v>
      </c>
      <c r="BS102" s="8">
        <v>39538</v>
      </c>
      <c r="BT102" s="5">
        <v>967</v>
      </c>
      <c r="BU102" s="6">
        <v>39538</v>
      </c>
      <c r="BV102" s="5">
        <v>0.97</v>
      </c>
      <c r="BW102" s="8">
        <v>39538</v>
      </c>
      <c r="BX102" s="5">
        <v>535</v>
      </c>
      <c r="BY102" s="8">
        <v>39538</v>
      </c>
      <c r="BZ102" s="5">
        <v>14.2</v>
      </c>
      <c r="CA102" s="8">
        <v>39538</v>
      </c>
      <c r="CB102" s="5">
        <v>8.6999999999999993</v>
      </c>
      <c r="CC102" s="8">
        <v>39538</v>
      </c>
      <c r="CD102" s="5">
        <v>-60.2</v>
      </c>
      <c r="CE102" s="8">
        <v>39538</v>
      </c>
      <c r="CF102" s="5">
        <v>3.1</v>
      </c>
      <c r="CG102" s="8">
        <v>39538</v>
      </c>
      <c r="CH102" s="5">
        <v>0</v>
      </c>
      <c r="CI102" s="8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8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8">
        <v>39538</v>
      </c>
      <c r="DB102" s="5">
        <v>0.4</v>
      </c>
      <c r="DC102" s="8">
        <v>39538</v>
      </c>
      <c r="DD102" s="5">
        <v>0.9</v>
      </c>
      <c r="DE102" s="8">
        <v>39538</v>
      </c>
      <c r="DF102" s="5">
        <v>0.5</v>
      </c>
      <c r="DG102" s="8">
        <v>39538</v>
      </c>
      <c r="DH102" s="5">
        <v>4.4000000000000004</v>
      </c>
      <c r="DI102" s="8">
        <v>39538</v>
      </c>
      <c r="DJ102" s="5">
        <v>1.2</v>
      </c>
      <c r="DK102" s="8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8">
        <v>41364</v>
      </c>
      <c r="DR102" s="5">
        <v>-0.4</v>
      </c>
      <c r="DS102" s="8">
        <v>39538</v>
      </c>
      <c r="DT102" s="5">
        <v>41.71</v>
      </c>
      <c r="DU102" s="8">
        <v>39538</v>
      </c>
      <c r="DV102" s="5">
        <v>6.9</v>
      </c>
      <c r="DW102" s="8">
        <v>39538</v>
      </c>
      <c r="DX102" s="5">
        <v>1.6</v>
      </c>
      <c r="DY102" s="6">
        <v>39538</v>
      </c>
      <c r="DZ102" s="5">
        <v>91.8</v>
      </c>
      <c r="EA102" s="8">
        <v>39538</v>
      </c>
      <c r="EB102" s="5">
        <v>101.1738</v>
      </c>
    </row>
    <row r="103" spans="1:132" x14ac:dyDescent="0.2">
      <c r="A103" s="8">
        <v>39568</v>
      </c>
      <c r="B103" s="5">
        <v>48.5</v>
      </c>
      <c r="C103" s="8">
        <v>39568</v>
      </c>
      <c r="D103" s="5">
        <v>46.2</v>
      </c>
      <c r="E103" s="8">
        <v>39568</v>
      </c>
      <c r="F103" s="5">
        <v>83.9</v>
      </c>
      <c r="G103" s="8">
        <v>39568</v>
      </c>
      <c r="H103" s="5">
        <v>51.9</v>
      </c>
      <c r="I103" s="8"/>
      <c r="K103" s="8"/>
      <c r="M103" s="8"/>
      <c r="O103" s="8">
        <v>39568</v>
      </c>
      <c r="P103" s="5">
        <v>48.1</v>
      </c>
      <c r="Q103" s="8">
        <v>40117</v>
      </c>
      <c r="R103" s="5">
        <v>33</v>
      </c>
      <c r="S103" s="8">
        <v>40117</v>
      </c>
      <c r="T103" s="5">
        <v>3</v>
      </c>
      <c r="U103" s="8">
        <v>41182</v>
      </c>
      <c r="V103" s="5">
        <v>-6.8</v>
      </c>
      <c r="W103" s="8">
        <v>41274</v>
      </c>
      <c r="X103" s="5">
        <v>7.6</v>
      </c>
      <c r="Y103" s="8">
        <v>39568</v>
      </c>
      <c r="Z103" s="5">
        <v>-21.3</v>
      </c>
      <c r="AA103" s="8">
        <v>39568</v>
      </c>
      <c r="AB103" s="5">
        <v>-10</v>
      </c>
      <c r="AC103" s="8">
        <v>43555</v>
      </c>
      <c r="AD103" s="5">
        <v>6</v>
      </c>
      <c r="AE103" s="8">
        <v>39568</v>
      </c>
      <c r="AF103" s="5">
        <v>62.6</v>
      </c>
      <c r="AG103" s="8">
        <v>39568</v>
      </c>
      <c r="AH103" s="5">
        <v>62.8</v>
      </c>
      <c r="AI103" s="8">
        <v>39568</v>
      </c>
      <c r="AJ103" s="5">
        <v>91.2</v>
      </c>
      <c r="AK103" s="8">
        <v>39568</v>
      </c>
      <c r="AL103" s="5">
        <v>-219</v>
      </c>
      <c r="AM103" s="8">
        <v>39568</v>
      </c>
      <c r="AN103" s="5">
        <v>138852</v>
      </c>
      <c r="AO103" s="8">
        <v>43251</v>
      </c>
      <c r="AP103" s="5">
        <v>302</v>
      </c>
      <c r="AQ103" s="8">
        <v>39568</v>
      </c>
      <c r="AR103" s="5">
        <v>5</v>
      </c>
      <c r="AS103" s="8">
        <v>41820</v>
      </c>
      <c r="AT103" s="5">
        <v>34.5</v>
      </c>
      <c r="AU103" s="8">
        <v>39568</v>
      </c>
      <c r="AV103" s="5">
        <v>-0.2</v>
      </c>
      <c r="AW103" s="8">
        <v>39568</v>
      </c>
      <c r="AX103" s="5">
        <v>-1</v>
      </c>
      <c r="AY103" s="8">
        <v>39568</v>
      </c>
      <c r="AZ103" s="5">
        <v>-0.69</v>
      </c>
      <c r="BA103" s="8">
        <v>39568</v>
      </c>
      <c r="BB103" s="5">
        <v>8376</v>
      </c>
      <c r="BC103" s="6">
        <v>39568</v>
      </c>
      <c r="BD103" s="5">
        <v>7.2</v>
      </c>
      <c r="BE103" s="8">
        <v>39568</v>
      </c>
      <c r="BF103" s="5">
        <v>14.28</v>
      </c>
      <c r="BG103" s="8">
        <v>39568</v>
      </c>
      <c r="BH103" s="5">
        <v>14.268000000000001</v>
      </c>
      <c r="BI103" s="8">
        <v>39568</v>
      </c>
      <c r="BJ103" s="5">
        <v>1.7</v>
      </c>
      <c r="BK103" s="8">
        <v>39568</v>
      </c>
      <c r="BL103" s="5">
        <v>0</v>
      </c>
      <c r="BM103" s="8">
        <v>39568</v>
      </c>
      <c r="BN103" s="5">
        <v>10.75</v>
      </c>
      <c r="BO103" s="8">
        <v>39568</v>
      </c>
      <c r="BP103" s="5">
        <v>1.6</v>
      </c>
      <c r="BQ103" s="8">
        <v>39568</v>
      </c>
      <c r="BR103" s="5">
        <v>1013</v>
      </c>
      <c r="BS103" s="8">
        <v>39568</v>
      </c>
      <c r="BT103" s="5">
        <v>1008</v>
      </c>
      <c r="BU103" s="6">
        <v>39568</v>
      </c>
      <c r="BV103" s="5">
        <v>-1.2</v>
      </c>
      <c r="BW103" s="8">
        <v>39568</v>
      </c>
      <c r="BX103" s="5">
        <v>536</v>
      </c>
      <c r="BY103" s="8">
        <v>39568</v>
      </c>
      <c r="BZ103" s="5">
        <v>18</v>
      </c>
      <c r="CA103" s="8">
        <v>39568</v>
      </c>
      <c r="CB103" s="5">
        <v>14.1</v>
      </c>
      <c r="CC103" s="8">
        <v>39568</v>
      </c>
      <c r="CD103" s="5">
        <v>-63.732999999999997</v>
      </c>
      <c r="CE103" s="8">
        <v>39568</v>
      </c>
      <c r="CF103" s="5">
        <v>3.8</v>
      </c>
      <c r="CG103" s="8">
        <v>39568</v>
      </c>
      <c r="CH103" s="5">
        <v>0.9</v>
      </c>
      <c r="CI103" s="8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8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8">
        <v>39568</v>
      </c>
      <c r="DB103" s="5">
        <v>-0.1</v>
      </c>
      <c r="DC103" s="8">
        <v>39568</v>
      </c>
      <c r="DD103" s="5">
        <v>0.4</v>
      </c>
      <c r="DE103" s="8">
        <v>39568</v>
      </c>
      <c r="DF103" s="5">
        <v>0.3</v>
      </c>
      <c r="DG103" s="8">
        <v>39568</v>
      </c>
      <c r="DH103" s="5">
        <v>4.4000000000000004</v>
      </c>
      <c r="DI103" s="8">
        <v>39568</v>
      </c>
      <c r="DJ103" s="5">
        <v>1.2</v>
      </c>
      <c r="DK103" s="8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8">
        <v>41394</v>
      </c>
      <c r="DR103" s="5">
        <v>-4.7</v>
      </c>
      <c r="DS103" s="8">
        <v>39568</v>
      </c>
      <c r="DT103" s="5">
        <v>36.78</v>
      </c>
      <c r="DU103" s="8">
        <v>39568</v>
      </c>
      <c r="DV103" s="5">
        <v>6.5</v>
      </c>
      <c r="DW103" s="8">
        <v>39568</v>
      </c>
      <c r="DX103" s="5">
        <v>1</v>
      </c>
      <c r="DY103" s="6">
        <v>39568</v>
      </c>
      <c r="DZ103" s="5">
        <v>91.3</v>
      </c>
      <c r="EA103" s="8">
        <v>39568</v>
      </c>
      <c r="EB103" s="5">
        <v>100.9726</v>
      </c>
    </row>
    <row r="104" spans="1:132" x14ac:dyDescent="0.2">
      <c r="A104" s="8">
        <v>39599</v>
      </c>
      <c r="B104" s="5">
        <v>48.9</v>
      </c>
      <c r="C104" s="8">
        <v>39599</v>
      </c>
      <c r="D104" s="5">
        <v>47.9</v>
      </c>
      <c r="E104" s="8">
        <v>39599</v>
      </c>
      <c r="F104" s="5">
        <v>88.1</v>
      </c>
      <c r="G104" s="8">
        <v>39599</v>
      </c>
      <c r="H104" s="5">
        <v>51.5</v>
      </c>
      <c r="I104" s="8"/>
      <c r="K104" s="8"/>
      <c r="M104" s="8"/>
      <c r="O104" s="8">
        <v>39599</v>
      </c>
      <c r="P104" s="5">
        <v>49.9</v>
      </c>
      <c r="Q104" s="8">
        <v>40147</v>
      </c>
      <c r="R104" s="5">
        <v>25.8</v>
      </c>
      <c r="S104" s="8">
        <v>40147</v>
      </c>
      <c r="T104" s="5">
        <v>6</v>
      </c>
      <c r="U104" s="8">
        <v>41213</v>
      </c>
      <c r="V104" s="5">
        <v>-3.6</v>
      </c>
      <c r="W104" s="8">
        <v>41305</v>
      </c>
      <c r="X104" s="5">
        <v>6.2</v>
      </c>
      <c r="Y104" s="8">
        <v>39599</v>
      </c>
      <c r="Z104" s="5">
        <v>-16.100000000000001</v>
      </c>
      <c r="AA104" s="8">
        <v>39599</v>
      </c>
      <c r="AB104" s="5">
        <v>-11</v>
      </c>
      <c r="AC104" s="8">
        <v>43585</v>
      </c>
      <c r="AD104" s="5">
        <v>10</v>
      </c>
      <c r="AE104" s="8">
        <v>39599</v>
      </c>
      <c r="AF104" s="5">
        <v>59.8</v>
      </c>
      <c r="AG104" s="8">
        <v>39599</v>
      </c>
      <c r="AH104" s="5">
        <v>58.1</v>
      </c>
      <c r="AI104" s="8">
        <v>39599</v>
      </c>
      <c r="AJ104" s="5">
        <v>88.9</v>
      </c>
      <c r="AK104" s="8">
        <v>39599</v>
      </c>
      <c r="AL104" s="5">
        <v>-190</v>
      </c>
      <c r="AM104" s="8">
        <v>39599</v>
      </c>
      <c r="AN104" s="5">
        <v>138375</v>
      </c>
      <c r="AO104" s="8">
        <v>43281</v>
      </c>
      <c r="AP104" s="5">
        <v>407</v>
      </c>
      <c r="AQ104" s="8">
        <v>39599</v>
      </c>
      <c r="AR104" s="5">
        <v>5.4</v>
      </c>
      <c r="AS104" s="8">
        <v>41851</v>
      </c>
      <c r="AT104" s="5">
        <v>34.5</v>
      </c>
      <c r="AU104" s="8">
        <v>39599</v>
      </c>
      <c r="AV104" s="5">
        <v>0</v>
      </c>
      <c r="AW104" s="8">
        <v>39599</v>
      </c>
      <c r="AX104" s="5">
        <v>-0.6</v>
      </c>
      <c r="AY104" s="8">
        <v>39599</v>
      </c>
      <c r="AZ104" s="5">
        <v>-0.62</v>
      </c>
      <c r="BA104" s="8">
        <v>39599</v>
      </c>
      <c r="BB104" s="5">
        <v>8733</v>
      </c>
      <c r="BC104" s="6">
        <v>39599</v>
      </c>
      <c r="BD104" s="5">
        <v>6.9</v>
      </c>
      <c r="BE104" s="8">
        <v>39599</v>
      </c>
      <c r="BF104" s="5">
        <v>14.36</v>
      </c>
      <c r="BG104" s="8">
        <v>39599</v>
      </c>
      <c r="BH104" s="5">
        <v>14.364000000000001</v>
      </c>
      <c r="BI104" s="8">
        <v>39599</v>
      </c>
      <c r="BJ104" s="5">
        <v>1.4</v>
      </c>
      <c r="BK104" s="8">
        <v>39599</v>
      </c>
      <c r="BL104" s="5">
        <v>0.9</v>
      </c>
      <c r="BM104" s="8">
        <v>39599</v>
      </c>
      <c r="BN104" s="5">
        <v>11.97</v>
      </c>
      <c r="BO104" s="8">
        <v>39599</v>
      </c>
      <c r="BP104" s="5">
        <v>0.6</v>
      </c>
      <c r="BQ104" s="8">
        <v>39599</v>
      </c>
      <c r="BR104" s="5">
        <v>973</v>
      </c>
      <c r="BS104" s="8">
        <v>39599</v>
      </c>
      <c r="BT104" s="5">
        <v>995</v>
      </c>
      <c r="BU104" s="6">
        <v>39599</v>
      </c>
      <c r="BV104" s="5">
        <v>0.73</v>
      </c>
      <c r="BW104" s="8">
        <v>39599</v>
      </c>
      <c r="BX104" s="5">
        <v>504</v>
      </c>
      <c r="BY104" s="8">
        <v>39599</v>
      </c>
      <c r="BZ104" s="5">
        <v>17.100000000000001</v>
      </c>
      <c r="CA104" s="8">
        <v>39599</v>
      </c>
      <c r="CB104" s="5">
        <v>13.3</v>
      </c>
      <c r="CC104" s="8">
        <v>39599</v>
      </c>
      <c r="CD104" s="5">
        <v>-62.31</v>
      </c>
      <c r="CE104" s="8">
        <v>39599</v>
      </c>
      <c r="CF104" s="5">
        <v>2.5</v>
      </c>
      <c r="CG104" s="8">
        <v>39599</v>
      </c>
      <c r="CH104" s="5">
        <v>0</v>
      </c>
      <c r="CI104" s="8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8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8">
        <v>39599</v>
      </c>
      <c r="DB104" s="5">
        <v>4.7</v>
      </c>
      <c r="DC104" s="8">
        <v>39599</v>
      </c>
      <c r="DD104" s="5">
        <v>5.3</v>
      </c>
      <c r="DE104" s="8">
        <v>39599</v>
      </c>
      <c r="DF104" s="5">
        <v>0.6</v>
      </c>
      <c r="DG104" s="8">
        <v>39599</v>
      </c>
      <c r="DH104" s="5">
        <v>4.5999999999999996</v>
      </c>
      <c r="DI104" s="8">
        <v>39599</v>
      </c>
      <c r="DJ104" s="5">
        <v>1.3</v>
      </c>
      <c r="DK104" s="8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8">
        <v>41455</v>
      </c>
      <c r="DR104" s="5">
        <v>2</v>
      </c>
      <c r="DS104" s="8">
        <v>39599</v>
      </c>
      <c r="DT104" s="5">
        <v>32</v>
      </c>
      <c r="DU104" s="8">
        <v>39599</v>
      </c>
      <c r="DV104" s="5">
        <v>6.4</v>
      </c>
      <c r="DW104" s="8">
        <v>39599</v>
      </c>
      <c r="DX104" s="5">
        <v>0.9</v>
      </c>
      <c r="DY104" s="6">
        <v>39599</v>
      </c>
      <c r="DZ104" s="5">
        <v>90.4</v>
      </c>
      <c r="EA104" s="8">
        <v>39599</v>
      </c>
      <c r="EB104" s="5">
        <v>100.6972</v>
      </c>
    </row>
    <row r="105" spans="1:132" x14ac:dyDescent="0.2">
      <c r="A105" s="8">
        <v>39629</v>
      </c>
      <c r="B105" s="5">
        <v>49.9</v>
      </c>
      <c r="C105" s="8">
        <v>39629</v>
      </c>
      <c r="D105" s="5">
        <v>49.5</v>
      </c>
      <c r="E105" s="8">
        <v>39629</v>
      </c>
      <c r="F105" s="5">
        <v>91.4</v>
      </c>
      <c r="G105" s="8">
        <v>39629</v>
      </c>
      <c r="H105" s="5">
        <v>48.1</v>
      </c>
      <c r="I105" s="8"/>
      <c r="K105" s="8"/>
      <c r="M105" s="8"/>
      <c r="O105" s="8">
        <v>39629</v>
      </c>
      <c r="P105" s="5">
        <v>49.8</v>
      </c>
      <c r="Q105" s="8">
        <v>40178</v>
      </c>
      <c r="R105" s="5">
        <v>5.2</v>
      </c>
      <c r="S105" s="8">
        <v>40178</v>
      </c>
      <c r="T105" s="5">
        <v>2</v>
      </c>
      <c r="U105" s="8">
        <v>41243</v>
      </c>
      <c r="V105" s="5">
        <v>-8.8000000000000007</v>
      </c>
      <c r="W105" s="8">
        <v>41333</v>
      </c>
      <c r="X105" s="5">
        <v>9.6</v>
      </c>
      <c r="Y105" s="8">
        <v>39629</v>
      </c>
      <c r="Z105" s="5">
        <v>-16.8</v>
      </c>
      <c r="AA105" s="8">
        <v>39629</v>
      </c>
      <c r="AB105" s="5">
        <v>-8</v>
      </c>
      <c r="AC105" s="8">
        <v>43616</v>
      </c>
      <c r="AD105" s="5">
        <v>14</v>
      </c>
      <c r="AE105" s="8">
        <v>39629</v>
      </c>
      <c r="AF105" s="5">
        <v>56.4</v>
      </c>
      <c r="AG105" s="8">
        <v>39629</v>
      </c>
      <c r="AH105" s="5">
        <v>51</v>
      </c>
      <c r="AI105" s="8">
        <v>39629</v>
      </c>
      <c r="AJ105" s="5">
        <v>89.7</v>
      </c>
      <c r="AK105" s="8">
        <v>39629</v>
      </c>
      <c r="AL105" s="5">
        <v>-158</v>
      </c>
      <c r="AM105" s="8">
        <v>39629</v>
      </c>
      <c r="AN105" s="5">
        <v>138670</v>
      </c>
      <c r="AO105" s="8">
        <v>43312</v>
      </c>
      <c r="AP105" s="5">
        <v>193</v>
      </c>
      <c r="AQ105" s="8">
        <v>39629</v>
      </c>
      <c r="AR105" s="5">
        <v>5.6</v>
      </c>
      <c r="AS105" s="8">
        <v>41882</v>
      </c>
      <c r="AT105" s="5">
        <v>34.6</v>
      </c>
      <c r="AU105" s="8">
        <v>39629</v>
      </c>
      <c r="AV105" s="5">
        <v>-1</v>
      </c>
      <c r="AW105" s="8">
        <v>39629</v>
      </c>
      <c r="AX105" s="5">
        <v>-0.7</v>
      </c>
      <c r="AY105" s="8">
        <v>39629</v>
      </c>
      <c r="AZ105" s="5">
        <v>-0.26</v>
      </c>
      <c r="BA105" s="8">
        <v>39629</v>
      </c>
      <c r="BB105" s="5">
        <v>8373</v>
      </c>
      <c r="BC105" s="6">
        <v>39629</v>
      </c>
      <c r="BD105" s="5">
        <v>8.6</v>
      </c>
      <c r="BE105" s="8">
        <v>39629</v>
      </c>
      <c r="BF105" s="5">
        <v>14.07</v>
      </c>
      <c r="BG105" s="8">
        <v>39629</v>
      </c>
      <c r="BH105" s="5">
        <v>14.065</v>
      </c>
      <c r="BI105" s="8">
        <v>39629</v>
      </c>
      <c r="BJ105" s="5">
        <v>2.2999999999999998</v>
      </c>
      <c r="BK105" s="8">
        <v>39629</v>
      </c>
      <c r="BL105" s="5">
        <v>0.1</v>
      </c>
      <c r="BM105" s="8">
        <v>39629</v>
      </c>
      <c r="BN105" s="5">
        <v>14.41</v>
      </c>
      <c r="BO105" s="8">
        <v>39629</v>
      </c>
      <c r="BP105" s="5">
        <v>1.4</v>
      </c>
      <c r="BQ105" s="8">
        <v>39629</v>
      </c>
      <c r="BR105" s="5">
        <v>1046</v>
      </c>
      <c r="BS105" s="8">
        <v>39629</v>
      </c>
      <c r="BT105" s="5">
        <v>1180</v>
      </c>
      <c r="BU105" s="6">
        <v>39629</v>
      </c>
      <c r="BV105" s="5">
        <v>-1.21</v>
      </c>
      <c r="BW105" s="8">
        <v>39629</v>
      </c>
      <c r="BX105" s="5">
        <v>487</v>
      </c>
      <c r="BY105" s="8">
        <v>39629</v>
      </c>
      <c r="BZ105" s="5">
        <v>19.5</v>
      </c>
      <c r="CA105" s="8">
        <v>39629</v>
      </c>
      <c r="CB105" s="5">
        <v>14</v>
      </c>
      <c r="CC105" s="8">
        <v>39629</v>
      </c>
      <c r="CD105" s="5">
        <v>-60.889000000000003</v>
      </c>
      <c r="CE105" s="8">
        <v>39629</v>
      </c>
      <c r="CF105" s="5">
        <v>2.1</v>
      </c>
      <c r="CG105" s="8">
        <v>39629</v>
      </c>
      <c r="CH105" s="5">
        <v>1.5</v>
      </c>
      <c r="CI105" s="8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8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8">
        <v>39629</v>
      </c>
      <c r="DB105" s="5">
        <v>-1.7</v>
      </c>
      <c r="DC105" s="8">
        <v>39629</v>
      </c>
      <c r="DD105" s="5">
        <v>2.7</v>
      </c>
      <c r="DE105" s="8">
        <v>39629</v>
      </c>
      <c r="DF105" s="5">
        <v>0.5</v>
      </c>
      <c r="DG105" s="8">
        <v>39629</v>
      </c>
      <c r="DH105" s="5">
        <v>4.9000000000000004</v>
      </c>
      <c r="DI105" s="8">
        <v>39629</v>
      </c>
      <c r="DJ105" s="5">
        <v>1.1000000000000001</v>
      </c>
      <c r="DK105" s="8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8">
        <v>41486</v>
      </c>
      <c r="DR105" s="5">
        <v>-2.1</v>
      </c>
      <c r="DS105" s="8">
        <v>39629</v>
      </c>
      <c r="DT105" s="5">
        <v>22.12</v>
      </c>
      <c r="DU105" s="8">
        <v>39629</v>
      </c>
      <c r="DV105" s="5">
        <v>6.2</v>
      </c>
      <c r="DW105" s="8">
        <v>39629</v>
      </c>
      <c r="DX105" s="5">
        <v>2.7</v>
      </c>
      <c r="DY105" s="6">
        <v>39629</v>
      </c>
      <c r="DZ105" s="5">
        <v>90</v>
      </c>
      <c r="EA105" s="8">
        <v>39629</v>
      </c>
      <c r="EB105" s="5">
        <v>100.3085</v>
      </c>
    </row>
    <row r="106" spans="1:132" x14ac:dyDescent="0.2">
      <c r="A106" s="8">
        <v>39660</v>
      </c>
      <c r="B106" s="5">
        <v>50.8</v>
      </c>
      <c r="C106" s="8">
        <v>39660</v>
      </c>
      <c r="D106" s="5">
        <v>48.4</v>
      </c>
      <c r="E106" s="8">
        <v>39660</v>
      </c>
      <c r="F106" s="5">
        <v>90.4</v>
      </c>
      <c r="G106" s="8">
        <v>39660</v>
      </c>
      <c r="H106" s="5">
        <v>50.1</v>
      </c>
      <c r="I106" s="8"/>
      <c r="K106" s="8"/>
      <c r="M106" s="8"/>
      <c r="O106" s="8">
        <v>39660</v>
      </c>
      <c r="P106" s="5">
        <v>50.5</v>
      </c>
      <c r="Q106" s="8">
        <v>40209</v>
      </c>
      <c r="R106" s="5">
        <v>15.1</v>
      </c>
      <c r="S106" s="8">
        <v>40209</v>
      </c>
      <c r="T106" s="5">
        <v>5</v>
      </c>
      <c r="U106" s="8">
        <v>41274</v>
      </c>
      <c r="V106" s="5">
        <v>2.2000000000000002</v>
      </c>
      <c r="W106" s="8">
        <v>41364</v>
      </c>
      <c r="X106" s="5">
        <v>11.8</v>
      </c>
      <c r="Y106" s="8">
        <v>39660</v>
      </c>
      <c r="Z106" s="5">
        <v>-16.2</v>
      </c>
      <c r="AA106" s="8">
        <v>39660</v>
      </c>
      <c r="AB106" s="5">
        <v>-12</v>
      </c>
      <c r="AC106" s="8">
        <v>43646</v>
      </c>
      <c r="AD106" s="5">
        <v>12</v>
      </c>
      <c r="AE106" s="8">
        <v>39660</v>
      </c>
      <c r="AF106" s="5">
        <v>61.2</v>
      </c>
      <c r="AG106" s="8">
        <v>39660</v>
      </c>
      <c r="AH106" s="5">
        <v>51.9</v>
      </c>
      <c r="AI106" s="8">
        <v>39660</v>
      </c>
      <c r="AJ106" s="5">
        <v>88.5</v>
      </c>
      <c r="AK106" s="8">
        <v>39660</v>
      </c>
      <c r="AL106" s="5">
        <v>-197</v>
      </c>
      <c r="AM106" s="8">
        <v>39660</v>
      </c>
      <c r="AN106" s="5">
        <v>138317</v>
      </c>
      <c r="AO106" s="8">
        <v>43343</v>
      </c>
      <c r="AP106" s="5">
        <v>190</v>
      </c>
      <c r="AQ106" s="8">
        <v>39660</v>
      </c>
      <c r="AR106" s="5">
        <v>5.8</v>
      </c>
      <c r="AS106" s="8">
        <v>41912</v>
      </c>
      <c r="AT106" s="5">
        <v>34.5</v>
      </c>
      <c r="AU106" s="8">
        <v>39660</v>
      </c>
      <c r="AV106" s="5">
        <v>-0.3</v>
      </c>
      <c r="AW106" s="8">
        <v>39660</v>
      </c>
      <c r="AX106" s="5">
        <v>-1.1000000000000001</v>
      </c>
      <c r="AY106" s="8">
        <v>39660</v>
      </c>
      <c r="AZ106" s="5">
        <v>-0.45</v>
      </c>
      <c r="BA106" s="8">
        <v>39660</v>
      </c>
      <c r="BB106" s="5">
        <v>8517</v>
      </c>
      <c r="BC106" s="6">
        <v>39660</v>
      </c>
      <c r="BD106" s="5">
        <v>8.3000000000000007</v>
      </c>
      <c r="BE106" s="8">
        <v>39660</v>
      </c>
      <c r="BF106" s="5">
        <v>12.73</v>
      </c>
      <c r="BG106" s="8">
        <v>39660</v>
      </c>
      <c r="BH106" s="5">
        <v>12.715</v>
      </c>
      <c r="BI106" s="8">
        <v>39660</v>
      </c>
      <c r="BJ106" s="5">
        <v>1.5</v>
      </c>
      <c r="BK106" s="8">
        <v>39660</v>
      </c>
      <c r="BL106" s="5">
        <v>-0.4</v>
      </c>
      <c r="BM106" s="8">
        <v>39660</v>
      </c>
      <c r="BN106" s="5">
        <v>14.29</v>
      </c>
      <c r="BO106" s="8">
        <v>39660</v>
      </c>
      <c r="BP106" s="5">
        <v>1.3</v>
      </c>
      <c r="BQ106" s="8">
        <v>39660</v>
      </c>
      <c r="BR106" s="5">
        <v>923</v>
      </c>
      <c r="BS106" s="8">
        <v>39660</v>
      </c>
      <c r="BT106" s="5">
        <v>921</v>
      </c>
      <c r="BU106" s="6">
        <v>39660</v>
      </c>
      <c r="BV106" s="5">
        <v>1.47</v>
      </c>
      <c r="BW106" s="8">
        <v>39660</v>
      </c>
      <c r="BX106" s="5">
        <v>477</v>
      </c>
      <c r="BY106" s="8">
        <v>39660</v>
      </c>
      <c r="BZ106" s="5">
        <v>20</v>
      </c>
      <c r="CA106" s="8">
        <v>39660</v>
      </c>
      <c r="CB106" s="5">
        <v>17.3</v>
      </c>
      <c r="CC106" s="8">
        <v>39660</v>
      </c>
      <c r="CD106" s="5">
        <v>-66.989000000000004</v>
      </c>
      <c r="CE106" s="8">
        <v>39660</v>
      </c>
      <c r="CF106" s="5">
        <v>1</v>
      </c>
      <c r="CG106" s="8">
        <v>39660</v>
      </c>
      <c r="CH106" s="5">
        <v>-1.5</v>
      </c>
      <c r="CI106" s="8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8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8">
        <v>39660</v>
      </c>
      <c r="DB106" s="5">
        <v>-1.2</v>
      </c>
      <c r="DC106" s="8">
        <v>39660</v>
      </c>
      <c r="DD106" s="5">
        <v>1</v>
      </c>
      <c r="DE106" s="8">
        <v>39660</v>
      </c>
      <c r="DF106" s="5">
        <v>0</v>
      </c>
      <c r="DG106" s="8">
        <v>39660</v>
      </c>
      <c r="DH106" s="5">
        <v>4.5</v>
      </c>
      <c r="DI106" s="8">
        <v>39660</v>
      </c>
      <c r="DJ106" s="5">
        <v>0.3</v>
      </c>
      <c r="DK106" s="8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8">
        <v>41517</v>
      </c>
      <c r="DR106" s="5">
        <v>-3.4</v>
      </c>
      <c r="DS106" s="8">
        <v>39660</v>
      </c>
      <c r="DT106" s="5">
        <v>28.55</v>
      </c>
      <c r="DU106" s="8">
        <v>39660</v>
      </c>
      <c r="DV106" s="5">
        <v>6.4</v>
      </c>
      <c r="DW106" s="8">
        <v>39660</v>
      </c>
      <c r="DX106" s="5">
        <v>3.6</v>
      </c>
      <c r="DY106" s="6">
        <v>39660</v>
      </c>
      <c r="DZ106" s="5">
        <v>88</v>
      </c>
      <c r="EA106" s="8">
        <v>39660</v>
      </c>
      <c r="EB106" s="5">
        <v>99.772000000000006</v>
      </c>
    </row>
    <row r="107" spans="1:132" x14ac:dyDescent="0.2">
      <c r="A107" s="8">
        <v>39691</v>
      </c>
      <c r="B107" s="5">
        <v>50.1</v>
      </c>
      <c r="C107" s="8">
        <v>39691</v>
      </c>
      <c r="D107" s="5">
        <v>48.6</v>
      </c>
      <c r="E107" s="8">
        <v>39691</v>
      </c>
      <c r="F107" s="5">
        <v>76.5</v>
      </c>
      <c r="G107" s="8">
        <v>39691</v>
      </c>
      <c r="H107" s="5">
        <v>50.6</v>
      </c>
      <c r="I107" s="8"/>
      <c r="K107" s="8"/>
      <c r="M107" s="8"/>
      <c r="O107" s="8">
        <v>39691</v>
      </c>
      <c r="P107" s="5">
        <v>56.1</v>
      </c>
      <c r="Q107" s="8">
        <v>40237</v>
      </c>
      <c r="R107" s="5">
        <v>21.5</v>
      </c>
      <c r="S107" s="8">
        <v>40237</v>
      </c>
      <c r="T107" s="5">
        <v>5</v>
      </c>
      <c r="U107" s="8">
        <v>41305</v>
      </c>
      <c r="V107" s="5">
        <v>5.7</v>
      </c>
      <c r="W107" s="8">
        <v>41394</v>
      </c>
      <c r="X107" s="5">
        <v>13.3</v>
      </c>
      <c r="Y107" s="8">
        <v>39691</v>
      </c>
      <c r="Z107" s="5">
        <v>-17.600000000000001</v>
      </c>
      <c r="AA107" s="8">
        <v>39691</v>
      </c>
      <c r="AB107" s="5">
        <v>-16</v>
      </c>
      <c r="AC107" s="8">
        <v>43677</v>
      </c>
      <c r="AD107" s="5">
        <v>15</v>
      </c>
      <c r="AE107" s="8">
        <v>39691</v>
      </c>
      <c r="AF107" s="5">
        <v>63</v>
      </c>
      <c r="AG107" s="8">
        <v>39691</v>
      </c>
      <c r="AH107" s="5">
        <v>58.5</v>
      </c>
      <c r="AI107" s="8">
        <v>39691</v>
      </c>
      <c r="AJ107" s="5">
        <v>91</v>
      </c>
      <c r="AK107" s="8">
        <v>39691</v>
      </c>
      <c r="AL107" s="5">
        <v>-283</v>
      </c>
      <c r="AM107" s="8">
        <v>39691</v>
      </c>
      <c r="AN107" s="5">
        <v>138447</v>
      </c>
      <c r="AO107" s="8">
        <v>43373</v>
      </c>
      <c r="AP107" s="5">
        <v>92</v>
      </c>
      <c r="AQ107" s="8">
        <v>39691</v>
      </c>
      <c r="AR107" s="5">
        <v>6.1</v>
      </c>
      <c r="AS107" s="8">
        <v>41943</v>
      </c>
      <c r="AT107" s="5">
        <v>34.5</v>
      </c>
      <c r="AU107" s="8">
        <v>39691</v>
      </c>
      <c r="AV107" s="5">
        <v>-1.6</v>
      </c>
      <c r="AW107" s="8">
        <v>39691</v>
      </c>
      <c r="AX107" s="5">
        <v>-1.3</v>
      </c>
      <c r="AY107" s="8">
        <v>39691</v>
      </c>
      <c r="AZ107" s="5">
        <v>-1.58</v>
      </c>
      <c r="BA107" s="8">
        <v>39691</v>
      </c>
      <c r="BB107" s="5">
        <v>8668</v>
      </c>
      <c r="BC107" s="6">
        <v>39691</v>
      </c>
      <c r="BD107" s="5">
        <v>5.5</v>
      </c>
      <c r="BE107" s="8">
        <v>39691</v>
      </c>
      <c r="BF107" s="5">
        <v>13.83</v>
      </c>
      <c r="BG107" s="8">
        <v>39691</v>
      </c>
      <c r="BH107" s="5">
        <v>13.834</v>
      </c>
      <c r="BI107" s="8">
        <v>39691</v>
      </c>
      <c r="BJ107" s="5">
        <v>0.2</v>
      </c>
      <c r="BK107" s="8">
        <v>39691</v>
      </c>
      <c r="BL107" s="5">
        <v>-0.7</v>
      </c>
      <c r="BM107" s="8">
        <v>39691</v>
      </c>
      <c r="BN107" s="5">
        <v>11.3</v>
      </c>
      <c r="BO107" s="8">
        <v>39691</v>
      </c>
      <c r="BP107" s="5">
        <v>0.9</v>
      </c>
      <c r="BQ107" s="8">
        <v>39691</v>
      </c>
      <c r="BR107" s="5">
        <v>844</v>
      </c>
      <c r="BS107" s="8">
        <v>39691</v>
      </c>
      <c r="BT107" s="5">
        <v>858</v>
      </c>
      <c r="BU107" s="6">
        <v>39691</v>
      </c>
      <c r="BV107" s="5">
        <v>0.96</v>
      </c>
      <c r="BW107" s="8">
        <v>39691</v>
      </c>
      <c r="BX107" s="5">
        <v>435</v>
      </c>
      <c r="BY107" s="8">
        <v>39691</v>
      </c>
      <c r="BZ107" s="5">
        <v>15.4</v>
      </c>
      <c r="CA107" s="8">
        <v>39691</v>
      </c>
      <c r="CB107" s="5">
        <v>13.6</v>
      </c>
      <c r="CC107" s="8">
        <v>39691</v>
      </c>
      <c r="CD107" s="5">
        <v>-62.393999999999998</v>
      </c>
      <c r="CE107" s="8">
        <v>39691</v>
      </c>
      <c r="CF107" s="5">
        <v>-0.1</v>
      </c>
      <c r="CG107" s="8">
        <v>39691</v>
      </c>
      <c r="CH107" s="5">
        <v>-2.9</v>
      </c>
      <c r="CI107" s="8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8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8">
        <v>39691</v>
      </c>
      <c r="DB107" s="5">
        <v>-0.7</v>
      </c>
      <c r="DC107" s="8">
        <v>39691</v>
      </c>
      <c r="DD107" s="5">
        <v>0.4</v>
      </c>
      <c r="DE107" s="8">
        <v>39691</v>
      </c>
      <c r="DF107" s="5">
        <v>-0.1</v>
      </c>
      <c r="DG107" s="8">
        <v>39691</v>
      </c>
      <c r="DH107" s="5">
        <v>3.8</v>
      </c>
      <c r="DI107" s="8">
        <v>39691</v>
      </c>
      <c r="DJ107" s="5">
        <v>-0.1</v>
      </c>
      <c r="DK107" s="8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8">
        <v>41547</v>
      </c>
      <c r="DR107" s="5">
        <v>-0.7</v>
      </c>
      <c r="DS107" s="8">
        <v>39691</v>
      </c>
      <c r="DT107" s="5">
        <v>22.21</v>
      </c>
      <c r="DU107" s="8">
        <v>39691</v>
      </c>
      <c r="DV107" s="5">
        <v>5.5</v>
      </c>
      <c r="DW107" s="8">
        <v>39691</v>
      </c>
      <c r="DX107" s="5">
        <v>2.2999999999999998</v>
      </c>
      <c r="DY107" s="6">
        <v>39691</v>
      </c>
      <c r="DZ107" s="5">
        <v>86.9</v>
      </c>
      <c r="EA107" s="8">
        <v>39691</v>
      </c>
      <c r="EB107" s="5">
        <v>99.073400000000007</v>
      </c>
    </row>
    <row r="108" spans="1:132" x14ac:dyDescent="0.2">
      <c r="A108" s="8">
        <v>39721</v>
      </c>
      <c r="B108" s="5">
        <v>47.2</v>
      </c>
      <c r="C108" s="8">
        <v>39721</v>
      </c>
      <c r="D108" s="5">
        <v>45.1</v>
      </c>
      <c r="E108" s="8">
        <v>39721</v>
      </c>
      <c r="F108" s="5">
        <v>55.1</v>
      </c>
      <c r="G108" s="8">
        <v>39721</v>
      </c>
      <c r="H108" s="5">
        <v>49.4</v>
      </c>
      <c r="I108" s="8"/>
      <c r="K108" s="8"/>
      <c r="M108" s="8"/>
      <c r="O108" s="8">
        <v>39721</v>
      </c>
      <c r="P108" s="5">
        <v>56.2</v>
      </c>
      <c r="Q108" s="8">
        <v>40268</v>
      </c>
      <c r="R108" s="5">
        <v>19.8</v>
      </c>
      <c r="S108" s="8">
        <v>40268</v>
      </c>
      <c r="T108" s="5">
        <v>6</v>
      </c>
      <c r="U108" s="8">
        <v>41333</v>
      </c>
      <c r="V108" s="5">
        <v>2.7</v>
      </c>
      <c r="W108" s="8">
        <v>41425</v>
      </c>
      <c r="X108" s="5">
        <v>25.9</v>
      </c>
      <c r="Y108" s="8">
        <v>39721</v>
      </c>
      <c r="Z108" s="5">
        <v>2.1</v>
      </c>
      <c r="AA108" s="8">
        <v>39721</v>
      </c>
      <c r="AB108" s="5">
        <v>-22</v>
      </c>
      <c r="AC108" s="8">
        <v>43708</v>
      </c>
      <c r="AD108" s="5">
        <v>14</v>
      </c>
      <c r="AE108" s="8">
        <v>39721</v>
      </c>
      <c r="AF108" s="5">
        <v>70.3</v>
      </c>
      <c r="AG108" s="8">
        <v>39721</v>
      </c>
      <c r="AH108" s="5">
        <v>61.4</v>
      </c>
      <c r="AI108" s="8">
        <v>39721</v>
      </c>
      <c r="AJ108" s="5">
        <v>92.8</v>
      </c>
      <c r="AK108" s="8">
        <v>39721</v>
      </c>
      <c r="AL108" s="5">
        <v>-450</v>
      </c>
      <c r="AM108" s="8">
        <v>39721</v>
      </c>
      <c r="AN108" s="5">
        <v>137952</v>
      </c>
      <c r="AO108" s="8">
        <v>43404</v>
      </c>
      <c r="AP108" s="5">
        <v>291</v>
      </c>
      <c r="AQ108" s="8">
        <v>39721</v>
      </c>
      <c r="AR108" s="5">
        <v>6.1</v>
      </c>
      <c r="AS108" s="8">
        <v>41973</v>
      </c>
      <c r="AT108" s="5">
        <v>34.6</v>
      </c>
      <c r="AU108" s="8">
        <v>39721</v>
      </c>
      <c r="AV108" s="5">
        <v>-1</v>
      </c>
      <c r="AW108" s="8">
        <v>39721</v>
      </c>
      <c r="AX108" s="5">
        <v>-3.4</v>
      </c>
      <c r="AY108" s="8">
        <v>39721</v>
      </c>
      <c r="AZ108" s="5">
        <v>-4.3899999999999997</v>
      </c>
      <c r="BA108" s="8">
        <v>39721</v>
      </c>
      <c r="BB108" s="5">
        <v>7842</v>
      </c>
      <c r="BC108" s="6">
        <v>39721</v>
      </c>
      <c r="BD108" s="5">
        <v>2.4</v>
      </c>
      <c r="BE108" s="8">
        <v>39721</v>
      </c>
      <c r="BF108" s="5">
        <v>12.69</v>
      </c>
      <c r="BG108" s="8">
        <v>39721</v>
      </c>
      <c r="BH108" s="5">
        <v>12.688000000000001</v>
      </c>
      <c r="BI108" s="8">
        <v>39721</v>
      </c>
      <c r="BJ108" s="5">
        <v>-1.6</v>
      </c>
      <c r="BK108" s="8">
        <v>39721</v>
      </c>
      <c r="BL108" s="5">
        <v>-1.5</v>
      </c>
      <c r="BM108" s="8">
        <v>39721</v>
      </c>
      <c r="BN108" s="5">
        <v>7.77</v>
      </c>
      <c r="BO108" s="8">
        <v>39721</v>
      </c>
      <c r="BP108" s="5">
        <v>-0.2</v>
      </c>
      <c r="BQ108" s="8">
        <v>39721</v>
      </c>
      <c r="BR108" s="5">
        <v>820</v>
      </c>
      <c r="BS108" s="8">
        <v>39721</v>
      </c>
      <c r="BT108" s="5">
        <v>797</v>
      </c>
      <c r="BU108" s="6">
        <v>39721</v>
      </c>
      <c r="BV108" s="5">
        <v>1.91</v>
      </c>
      <c r="BW108" s="8">
        <v>39721</v>
      </c>
      <c r="BX108" s="5">
        <v>433</v>
      </c>
      <c r="BY108" s="8">
        <v>39721</v>
      </c>
      <c r="BZ108" s="5">
        <v>8.8000000000000007</v>
      </c>
      <c r="CA108" s="8">
        <v>39721</v>
      </c>
      <c r="CB108" s="5">
        <v>7.3</v>
      </c>
      <c r="CC108" s="8">
        <v>39721</v>
      </c>
      <c r="CD108" s="5">
        <v>-60.292000000000002</v>
      </c>
      <c r="CE108" s="8">
        <v>39721</v>
      </c>
      <c r="CF108" s="5">
        <v>-0.9</v>
      </c>
      <c r="CG108" s="8">
        <v>39721</v>
      </c>
      <c r="CH108" s="5">
        <v>-2.5</v>
      </c>
      <c r="CI108" s="8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8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8">
        <v>39721</v>
      </c>
      <c r="DB108" s="5">
        <v>0.2</v>
      </c>
      <c r="DC108" s="8">
        <v>39721</v>
      </c>
      <c r="DD108" s="5">
        <v>0.5</v>
      </c>
      <c r="DE108" s="8">
        <v>39721</v>
      </c>
      <c r="DF108" s="5">
        <v>-0.6</v>
      </c>
      <c r="DG108" s="8">
        <v>39721</v>
      </c>
      <c r="DH108" s="5">
        <v>2.8</v>
      </c>
      <c r="DI108" s="8">
        <v>39721</v>
      </c>
      <c r="DJ108" s="5">
        <v>-0.9</v>
      </c>
      <c r="DK108" s="8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8">
        <v>41578</v>
      </c>
      <c r="DR108" s="5">
        <v>-0.9</v>
      </c>
      <c r="DS108" s="8">
        <v>39721</v>
      </c>
      <c r="DT108" s="5">
        <v>19.13</v>
      </c>
      <c r="DU108" s="8">
        <v>39721</v>
      </c>
      <c r="DV108" s="5">
        <v>6.2</v>
      </c>
      <c r="DW108" s="8">
        <v>39721</v>
      </c>
      <c r="DX108" s="5">
        <v>6.3</v>
      </c>
      <c r="DY108" s="6">
        <v>39721</v>
      </c>
      <c r="DZ108" s="5">
        <v>85.3</v>
      </c>
      <c r="EA108" s="8">
        <v>39721</v>
      </c>
      <c r="EB108" s="5">
        <v>98.227599999999995</v>
      </c>
    </row>
    <row r="109" spans="1:132" x14ac:dyDescent="0.2">
      <c r="A109" s="8">
        <v>39752</v>
      </c>
      <c r="B109" s="5">
        <v>38.200000000000003</v>
      </c>
      <c r="C109" s="8">
        <v>39752</v>
      </c>
      <c r="D109" s="5">
        <v>32</v>
      </c>
      <c r="E109" s="8">
        <v>39752</v>
      </c>
      <c r="F109" s="5">
        <v>39.799999999999997</v>
      </c>
      <c r="G109" s="8">
        <v>39752</v>
      </c>
      <c r="H109" s="5">
        <v>44.7</v>
      </c>
      <c r="I109" s="8"/>
      <c r="K109" s="8"/>
      <c r="M109" s="8"/>
      <c r="O109" s="8">
        <v>39752</v>
      </c>
      <c r="P109" s="5">
        <v>37.4</v>
      </c>
      <c r="Q109" s="8">
        <v>40298</v>
      </c>
      <c r="R109" s="5">
        <v>27.4</v>
      </c>
      <c r="S109" s="8">
        <v>40298</v>
      </c>
      <c r="T109" s="5">
        <v>8</v>
      </c>
      <c r="U109" s="8">
        <v>41364</v>
      </c>
      <c r="V109" s="5">
        <v>9.4</v>
      </c>
      <c r="W109" s="8">
        <v>41455</v>
      </c>
      <c r="X109" s="5">
        <v>23.9</v>
      </c>
      <c r="Y109" s="8">
        <v>39752</v>
      </c>
      <c r="Z109" s="5">
        <v>-37.799999999999997</v>
      </c>
      <c r="AA109" s="8">
        <v>39752</v>
      </c>
      <c r="AB109" s="5">
        <v>-30</v>
      </c>
      <c r="AC109" s="8">
        <v>43738</v>
      </c>
      <c r="AD109" s="5">
        <v>10</v>
      </c>
      <c r="AE109" s="8">
        <v>39752</v>
      </c>
      <c r="AF109" s="5">
        <v>57.6</v>
      </c>
      <c r="AG109" s="8">
        <v>39752</v>
      </c>
      <c r="AH109" s="5">
        <v>38.799999999999997</v>
      </c>
      <c r="AI109" s="8">
        <v>39752</v>
      </c>
      <c r="AJ109" s="5">
        <v>87.4</v>
      </c>
      <c r="AK109" s="8">
        <v>39752</v>
      </c>
      <c r="AL109" s="5">
        <v>-465</v>
      </c>
      <c r="AM109" s="8">
        <v>39752</v>
      </c>
      <c r="AN109" s="5">
        <v>138071</v>
      </c>
      <c r="AO109" s="8">
        <v>43434</v>
      </c>
      <c r="AP109" s="5">
        <v>172</v>
      </c>
      <c r="AQ109" s="8">
        <v>39752</v>
      </c>
      <c r="AR109" s="5">
        <v>6.5</v>
      </c>
      <c r="AS109" s="8">
        <v>42004</v>
      </c>
      <c r="AT109" s="5">
        <v>34.6</v>
      </c>
      <c r="AU109" s="8">
        <v>39752</v>
      </c>
      <c r="AV109" s="5">
        <v>-0.3</v>
      </c>
      <c r="AW109" s="8">
        <v>39752</v>
      </c>
      <c r="AX109" s="5">
        <v>-0.6</v>
      </c>
      <c r="AY109" s="8">
        <v>39752</v>
      </c>
      <c r="AZ109" s="5">
        <v>1.01</v>
      </c>
      <c r="BA109" s="8">
        <v>39752</v>
      </c>
      <c r="BB109" s="5">
        <v>6759</v>
      </c>
      <c r="BC109" s="6">
        <v>39752</v>
      </c>
      <c r="BD109" s="5">
        <v>-3.4</v>
      </c>
      <c r="BE109" s="8">
        <v>39752</v>
      </c>
      <c r="BF109" s="5">
        <v>10.7</v>
      </c>
      <c r="BG109" s="8">
        <v>39752</v>
      </c>
      <c r="BH109" s="5">
        <v>10.666</v>
      </c>
      <c r="BI109" s="8">
        <v>39752</v>
      </c>
      <c r="BJ109" s="5">
        <v>-6</v>
      </c>
      <c r="BK109" s="8">
        <v>39752</v>
      </c>
      <c r="BL109" s="5">
        <v>-3.8</v>
      </c>
      <c r="BM109" s="8">
        <v>39752</v>
      </c>
      <c r="BN109" s="5">
        <v>1.02</v>
      </c>
      <c r="BO109" s="8">
        <v>39752</v>
      </c>
      <c r="BP109" s="5">
        <v>-1.4</v>
      </c>
      <c r="BQ109" s="8">
        <v>39752</v>
      </c>
      <c r="BR109" s="5">
        <v>777</v>
      </c>
      <c r="BS109" s="8">
        <v>39752</v>
      </c>
      <c r="BT109" s="5">
        <v>736</v>
      </c>
      <c r="BU109" s="6">
        <v>39752</v>
      </c>
      <c r="BV109" s="5">
        <v>-4.22</v>
      </c>
      <c r="BW109" s="8">
        <v>39752</v>
      </c>
      <c r="BX109" s="5">
        <v>393</v>
      </c>
      <c r="BY109" s="8">
        <v>39752</v>
      </c>
      <c r="BZ109" s="5">
        <v>5.0999999999999996</v>
      </c>
      <c r="CA109" s="8">
        <v>39752</v>
      </c>
      <c r="CB109" s="5">
        <v>5.2</v>
      </c>
      <c r="CC109" s="8">
        <v>39752</v>
      </c>
      <c r="CD109" s="5">
        <v>-60.878999999999998</v>
      </c>
      <c r="CE109" s="8">
        <v>39752</v>
      </c>
      <c r="CF109" s="5">
        <v>-3.2</v>
      </c>
      <c r="CG109" s="8">
        <v>39752</v>
      </c>
      <c r="CH109" s="5">
        <v>-7.3</v>
      </c>
      <c r="CI109" s="8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8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8">
        <v>39752</v>
      </c>
      <c r="DB109" s="5">
        <v>0</v>
      </c>
      <c r="DC109" s="8">
        <v>39752</v>
      </c>
      <c r="DD109" s="5">
        <v>1.3</v>
      </c>
      <c r="DE109" s="8">
        <v>39752</v>
      </c>
      <c r="DF109" s="5">
        <v>-0.8</v>
      </c>
      <c r="DG109" s="8">
        <v>39752</v>
      </c>
      <c r="DH109" s="5">
        <v>1.5</v>
      </c>
      <c r="DI109" s="8">
        <v>39752</v>
      </c>
      <c r="DJ109" s="5">
        <v>-1.1000000000000001</v>
      </c>
      <c r="DK109" s="8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8">
        <v>41608</v>
      </c>
      <c r="DR109" s="5">
        <v>-0.7</v>
      </c>
      <c r="DS109" s="8">
        <v>39752</v>
      </c>
      <c r="DT109" s="5">
        <v>19.14</v>
      </c>
      <c r="DU109" s="8">
        <v>39752</v>
      </c>
      <c r="DV109" s="5">
        <v>7.4</v>
      </c>
      <c r="DW109" s="8">
        <v>39752</v>
      </c>
      <c r="DX109" s="5">
        <v>6.8</v>
      </c>
      <c r="DY109" s="6">
        <v>39752</v>
      </c>
      <c r="DZ109" s="5">
        <v>82.5</v>
      </c>
      <c r="EA109" s="8">
        <v>39752</v>
      </c>
      <c r="EB109" s="5">
        <v>97.298100000000005</v>
      </c>
    </row>
    <row r="110" spans="1:132" x14ac:dyDescent="0.2">
      <c r="A110" s="8">
        <v>39782</v>
      </c>
      <c r="B110" s="5">
        <v>39</v>
      </c>
      <c r="C110" s="8">
        <v>39782</v>
      </c>
      <c r="D110" s="5">
        <v>34.5</v>
      </c>
      <c r="E110" s="8">
        <v>39782</v>
      </c>
      <c r="F110" s="5">
        <v>28.4</v>
      </c>
      <c r="G110" s="8">
        <v>39782</v>
      </c>
      <c r="H110" s="5">
        <v>37.799999999999997</v>
      </c>
      <c r="I110" s="8"/>
      <c r="K110" s="8"/>
      <c r="M110" s="8"/>
      <c r="O110" s="8">
        <v>39782</v>
      </c>
      <c r="P110" s="5">
        <v>33.6</v>
      </c>
      <c r="Q110" s="8">
        <v>40329</v>
      </c>
      <c r="R110" s="5">
        <v>18</v>
      </c>
      <c r="S110" s="8">
        <v>40329</v>
      </c>
      <c r="T110" s="5">
        <v>5</v>
      </c>
      <c r="U110" s="8">
        <v>41394</v>
      </c>
      <c r="V110" s="5">
        <v>-15.7</v>
      </c>
      <c r="W110" s="8">
        <v>41486</v>
      </c>
      <c r="X110" s="5">
        <v>16.3</v>
      </c>
      <c r="Y110" s="8">
        <v>39782</v>
      </c>
      <c r="Z110" s="5">
        <v>-40.9</v>
      </c>
      <c r="AA110" s="8">
        <v>39782</v>
      </c>
      <c r="AB110" s="5">
        <v>-35</v>
      </c>
      <c r="AC110" s="8">
        <v>43769</v>
      </c>
      <c r="AD110" s="5">
        <v>3</v>
      </c>
      <c r="AE110" s="8">
        <v>39782</v>
      </c>
      <c r="AF110" s="5">
        <v>55.3</v>
      </c>
      <c r="AG110" s="8">
        <v>39782</v>
      </c>
      <c r="AH110" s="5">
        <v>44.7</v>
      </c>
      <c r="AI110" s="8">
        <v>39782</v>
      </c>
      <c r="AJ110" s="5">
        <v>87.5</v>
      </c>
      <c r="AK110" s="8">
        <v>39782</v>
      </c>
      <c r="AL110" s="5">
        <v>-748</v>
      </c>
      <c r="AM110" s="8">
        <v>39782</v>
      </c>
      <c r="AN110" s="5">
        <v>137146</v>
      </c>
      <c r="AO110" s="8">
        <v>43465</v>
      </c>
      <c r="AP110" s="5">
        <v>99</v>
      </c>
      <c r="AQ110" s="8">
        <v>39782</v>
      </c>
      <c r="AR110" s="5">
        <v>6.8</v>
      </c>
      <c r="AS110" s="8">
        <v>42035</v>
      </c>
      <c r="AT110" s="5">
        <v>34.5</v>
      </c>
      <c r="AU110" s="8">
        <v>39782</v>
      </c>
      <c r="AV110" s="5">
        <v>-2</v>
      </c>
      <c r="AW110" s="8">
        <v>39782</v>
      </c>
      <c r="AX110" s="5">
        <v>-2.5</v>
      </c>
      <c r="AY110" s="8">
        <v>39782</v>
      </c>
      <c r="AZ110" s="5">
        <v>-1.31</v>
      </c>
      <c r="BA110" s="8">
        <v>39782</v>
      </c>
      <c r="BB110" s="5">
        <v>4699</v>
      </c>
      <c r="BC110" s="6">
        <v>39782</v>
      </c>
      <c r="BD110" s="5">
        <v>-11.7</v>
      </c>
      <c r="BE110" s="8">
        <v>39782</v>
      </c>
      <c r="BF110" s="5">
        <v>10.29</v>
      </c>
      <c r="BG110" s="8">
        <v>39782</v>
      </c>
      <c r="BH110" s="5">
        <v>10.255000000000001</v>
      </c>
      <c r="BI110" s="8">
        <v>39782</v>
      </c>
      <c r="BJ110" s="5">
        <v>-10.4</v>
      </c>
      <c r="BK110" s="8">
        <v>39782</v>
      </c>
      <c r="BL110" s="5">
        <v>-3.9</v>
      </c>
      <c r="BM110" s="8">
        <v>39782</v>
      </c>
      <c r="BN110" s="5">
        <v>-9.43</v>
      </c>
      <c r="BO110" s="8">
        <v>39782</v>
      </c>
      <c r="BP110" s="5">
        <v>-0.7</v>
      </c>
      <c r="BQ110" s="8">
        <v>39782</v>
      </c>
      <c r="BR110" s="5">
        <v>652</v>
      </c>
      <c r="BS110" s="8">
        <v>39782</v>
      </c>
      <c r="BT110" s="5">
        <v>626</v>
      </c>
      <c r="BU110" s="6">
        <v>39782</v>
      </c>
      <c r="BV110" s="5">
        <v>-7.82</v>
      </c>
      <c r="BW110" s="8">
        <v>39782</v>
      </c>
      <c r="BX110" s="5">
        <v>389</v>
      </c>
      <c r="BY110" s="8">
        <v>39782</v>
      </c>
      <c r="BZ110" s="5">
        <v>-2.2999999999999998</v>
      </c>
      <c r="CA110" s="8">
        <v>39782</v>
      </c>
      <c r="CB110" s="5">
        <v>-9.1</v>
      </c>
      <c r="CC110" s="8">
        <v>39782</v>
      </c>
      <c r="CD110" s="5">
        <v>-45.131999999999998</v>
      </c>
      <c r="CE110" s="8">
        <v>39782</v>
      </c>
      <c r="CF110" s="5">
        <v>-7.4</v>
      </c>
      <c r="CG110" s="8">
        <v>39782</v>
      </c>
      <c r="CH110" s="5">
        <v>-7.9</v>
      </c>
      <c r="CI110" s="8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8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8">
        <v>39782</v>
      </c>
      <c r="DB110" s="5">
        <v>-0.5</v>
      </c>
      <c r="DC110" s="8">
        <v>39782</v>
      </c>
      <c r="DD110" s="5">
        <v>2.2999999999999998</v>
      </c>
      <c r="DE110" s="8">
        <v>39782</v>
      </c>
      <c r="DF110" s="5">
        <v>-1.5</v>
      </c>
      <c r="DG110" s="8">
        <v>39782</v>
      </c>
      <c r="DH110" s="5">
        <v>-0.7</v>
      </c>
      <c r="DI110" s="8">
        <v>39782</v>
      </c>
      <c r="DJ110" s="5">
        <v>-1.6</v>
      </c>
      <c r="DK110" s="8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8">
        <v>41639</v>
      </c>
      <c r="DR110" s="5">
        <v>-4.4000000000000004</v>
      </c>
      <c r="DS110" s="8">
        <v>39782</v>
      </c>
      <c r="DT110" s="5">
        <v>14.82</v>
      </c>
      <c r="DU110" s="8">
        <v>39782</v>
      </c>
      <c r="DV110" s="5">
        <v>7.7</v>
      </c>
      <c r="DW110" s="8">
        <v>39782</v>
      </c>
      <c r="DX110" s="5">
        <v>10.4</v>
      </c>
      <c r="DY110" s="6">
        <v>39782</v>
      </c>
      <c r="DZ110" s="5">
        <v>80.400000000000006</v>
      </c>
      <c r="EA110" s="8">
        <v>39782</v>
      </c>
      <c r="EB110" s="5">
        <v>96.407899999999998</v>
      </c>
    </row>
    <row r="111" spans="1:132" x14ac:dyDescent="0.2">
      <c r="A111" s="8">
        <v>39813</v>
      </c>
      <c r="B111" s="5">
        <v>34.5</v>
      </c>
      <c r="C111" s="8">
        <v>39813</v>
      </c>
      <c r="D111" s="5">
        <v>25.9</v>
      </c>
      <c r="E111" s="8">
        <v>39813</v>
      </c>
      <c r="F111" s="5">
        <v>17.100000000000001</v>
      </c>
      <c r="G111" s="8">
        <v>39813</v>
      </c>
      <c r="H111" s="5">
        <v>40</v>
      </c>
      <c r="I111" s="8"/>
      <c r="K111" s="8"/>
      <c r="M111" s="8"/>
      <c r="O111" s="8">
        <v>39813</v>
      </c>
      <c r="P111" s="5">
        <v>32.5</v>
      </c>
      <c r="Q111" s="8">
        <v>40359</v>
      </c>
      <c r="R111" s="5">
        <v>19.8</v>
      </c>
      <c r="S111" s="8">
        <v>40359</v>
      </c>
      <c r="T111" s="5">
        <v>1</v>
      </c>
      <c r="U111" s="8">
        <v>41425</v>
      </c>
      <c r="V111" s="5">
        <v>-6</v>
      </c>
      <c r="W111" s="8">
        <v>41517</v>
      </c>
      <c r="X111" s="5">
        <v>17.2</v>
      </c>
      <c r="Y111" s="8">
        <v>39813</v>
      </c>
      <c r="Z111" s="5">
        <v>-37.6</v>
      </c>
      <c r="AA111" s="8">
        <v>39813</v>
      </c>
      <c r="AB111" s="5">
        <v>-34</v>
      </c>
      <c r="AC111" s="8">
        <v>43799</v>
      </c>
      <c r="AD111" s="5">
        <v>9</v>
      </c>
      <c r="AE111" s="8">
        <v>39813</v>
      </c>
      <c r="AF111" s="5">
        <v>60.1</v>
      </c>
      <c r="AG111" s="8">
        <v>39813</v>
      </c>
      <c r="AH111" s="5">
        <v>38.6</v>
      </c>
      <c r="AI111" s="8">
        <v>39813</v>
      </c>
      <c r="AJ111" s="5">
        <v>85.1</v>
      </c>
      <c r="AK111" s="8">
        <v>39813</v>
      </c>
      <c r="AL111" s="5">
        <v>-698</v>
      </c>
      <c r="AM111" s="8">
        <v>39813</v>
      </c>
      <c r="AN111" s="5">
        <v>136365</v>
      </c>
      <c r="AO111" s="8">
        <v>43496</v>
      </c>
      <c r="AP111" s="5">
        <v>59</v>
      </c>
      <c r="AQ111" s="8">
        <v>39813</v>
      </c>
      <c r="AR111" s="5">
        <v>7.3</v>
      </c>
      <c r="AS111" s="8">
        <v>42063</v>
      </c>
      <c r="AT111" s="5">
        <v>34.6</v>
      </c>
      <c r="AU111" s="8">
        <v>39813</v>
      </c>
      <c r="AV111" s="5">
        <v>-3.5</v>
      </c>
      <c r="AW111" s="8">
        <v>39813</v>
      </c>
      <c r="AX111" s="5">
        <v>-3.4</v>
      </c>
      <c r="AY111" s="8">
        <v>39813</v>
      </c>
      <c r="AZ111" s="5">
        <v>-2.83</v>
      </c>
      <c r="BA111" s="8">
        <v>39813</v>
      </c>
      <c r="BB111" s="5">
        <v>4057</v>
      </c>
      <c r="BC111" s="6">
        <v>39813</v>
      </c>
      <c r="BD111" s="5">
        <v>-14.3</v>
      </c>
      <c r="BE111" s="8">
        <v>39813</v>
      </c>
      <c r="BF111" s="5">
        <v>10.18</v>
      </c>
      <c r="BG111" s="8">
        <v>39813</v>
      </c>
      <c r="BH111" s="5">
        <v>10.141</v>
      </c>
      <c r="BI111" s="8">
        <v>39813</v>
      </c>
      <c r="BJ111" s="5">
        <v>-11.3</v>
      </c>
      <c r="BK111" s="8">
        <v>39813</v>
      </c>
      <c r="BL111" s="5">
        <v>-2.1</v>
      </c>
      <c r="BM111" s="8">
        <v>39813</v>
      </c>
      <c r="BN111" s="5">
        <v>-11.82</v>
      </c>
      <c r="BO111" s="8">
        <v>39813</v>
      </c>
      <c r="BP111" s="5">
        <v>-1.1000000000000001</v>
      </c>
      <c r="BQ111" s="8">
        <v>39813</v>
      </c>
      <c r="BR111" s="5">
        <v>560</v>
      </c>
      <c r="BS111" s="8">
        <v>39813</v>
      </c>
      <c r="BT111" s="5">
        <v>554</v>
      </c>
      <c r="BU111" s="6">
        <v>39813</v>
      </c>
      <c r="BV111" s="5">
        <v>6.37</v>
      </c>
      <c r="BW111" s="8">
        <v>39813</v>
      </c>
      <c r="BX111" s="5">
        <v>377</v>
      </c>
      <c r="BY111" s="8">
        <v>39813</v>
      </c>
      <c r="BZ111" s="5">
        <v>-10.199999999999999</v>
      </c>
      <c r="CA111" s="8">
        <v>39813</v>
      </c>
      <c r="CB111" s="5">
        <v>-14.3</v>
      </c>
      <c r="CC111" s="8">
        <v>39813</v>
      </c>
      <c r="CD111" s="5">
        <v>-43.966999999999999</v>
      </c>
      <c r="CE111" s="8">
        <v>39813</v>
      </c>
      <c r="CF111" s="5">
        <v>-12.5</v>
      </c>
      <c r="CG111" s="8">
        <v>39813</v>
      </c>
      <c r="CH111" s="5">
        <v>-5.5</v>
      </c>
      <c r="CI111" s="8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8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8">
        <v>39813</v>
      </c>
      <c r="DB111" s="5">
        <v>-1.2</v>
      </c>
      <c r="DC111" s="8">
        <v>39813</v>
      </c>
      <c r="DD111" s="5">
        <v>1.4</v>
      </c>
      <c r="DE111" s="8">
        <v>39813</v>
      </c>
      <c r="DF111" s="5">
        <v>-0.8</v>
      </c>
      <c r="DG111" s="8">
        <v>39813</v>
      </c>
      <c r="DH111" s="5">
        <v>-1.7</v>
      </c>
      <c r="DI111" s="8">
        <v>39813</v>
      </c>
      <c r="DJ111" s="5">
        <v>-1.8</v>
      </c>
      <c r="DK111" s="8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8">
        <v>41670</v>
      </c>
      <c r="DR111" s="5">
        <v>1.9</v>
      </c>
      <c r="DS111" s="8">
        <v>39813</v>
      </c>
      <c r="DT111" s="5">
        <v>11.73</v>
      </c>
      <c r="DU111" s="8">
        <v>39813</v>
      </c>
      <c r="DV111" s="5">
        <v>9.6</v>
      </c>
      <c r="DW111" s="8">
        <v>39813</v>
      </c>
      <c r="DX111" s="5">
        <v>16.600000000000001</v>
      </c>
      <c r="DY111" s="6">
        <v>39813</v>
      </c>
      <c r="DZ111" s="5">
        <v>78.099999999999994</v>
      </c>
      <c r="EA111" s="8">
        <v>39813</v>
      </c>
      <c r="EB111" s="5">
        <v>95.658600000000007</v>
      </c>
    </row>
    <row r="112" spans="1:132" x14ac:dyDescent="0.2">
      <c r="A112" s="8">
        <v>39844</v>
      </c>
      <c r="B112" s="5">
        <v>36.4</v>
      </c>
      <c r="C112" s="8">
        <v>39844</v>
      </c>
      <c r="D112" s="5">
        <v>32.5</v>
      </c>
      <c r="E112" s="8">
        <v>39844</v>
      </c>
      <c r="F112" s="5">
        <v>29</v>
      </c>
      <c r="G112" s="8">
        <v>39844</v>
      </c>
      <c r="H112" s="5">
        <v>43</v>
      </c>
      <c r="I112" s="8"/>
      <c r="K112" s="8"/>
      <c r="M112" s="8"/>
      <c r="O112" s="8">
        <v>39844</v>
      </c>
      <c r="P112" s="5">
        <v>33</v>
      </c>
      <c r="Q112" s="8">
        <v>40390</v>
      </c>
      <c r="R112" s="5">
        <v>5.3</v>
      </c>
      <c r="S112" s="8">
        <v>40390</v>
      </c>
      <c r="T112" s="5">
        <v>7</v>
      </c>
      <c r="U112" s="8">
        <v>41455</v>
      </c>
      <c r="V112" s="5">
        <v>6.1</v>
      </c>
      <c r="W112" s="8">
        <v>41547</v>
      </c>
      <c r="X112" s="5">
        <v>13.8</v>
      </c>
      <c r="Y112" s="8">
        <v>39844</v>
      </c>
      <c r="Z112" s="5">
        <v>-31.1</v>
      </c>
      <c r="AA112" s="8">
        <v>39844</v>
      </c>
      <c r="AB112" s="5">
        <v>-36</v>
      </c>
      <c r="AC112" s="8">
        <v>43830</v>
      </c>
      <c r="AD112" s="5">
        <v>11</v>
      </c>
      <c r="AE112" s="8">
        <v>39844</v>
      </c>
      <c r="AF112" s="5">
        <v>61.2</v>
      </c>
      <c r="AG112" s="8">
        <v>39844</v>
      </c>
      <c r="AH112" s="5">
        <v>37.4</v>
      </c>
      <c r="AI112" s="8">
        <v>39844</v>
      </c>
      <c r="AJ112" s="5">
        <v>83.9</v>
      </c>
      <c r="AK112" s="8">
        <v>39844</v>
      </c>
      <c r="AL112" s="5">
        <v>-782</v>
      </c>
      <c r="AM112" s="8">
        <v>39844</v>
      </c>
      <c r="AN112" s="5">
        <v>135398</v>
      </c>
      <c r="AO112" s="8">
        <v>43524</v>
      </c>
      <c r="AP112" s="5">
        <v>28</v>
      </c>
      <c r="AQ112" s="8">
        <v>39844</v>
      </c>
      <c r="AR112" s="5">
        <v>7.8</v>
      </c>
      <c r="AS112" s="8">
        <v>42094</v>
      </c>
      <c r="AT112" s="5">
        <v>34.5</v>
      </c>
      <c r="AU112" s="8">
        <v>39844</v>
      </c>
      <c r="AV112" s="5">
        <v>-2.4</v>
      </c>
      <c r="AW112" s="8">
        <v>39844</v>
      </c>
      <c r="AX112" s="5">
        <v>-3.2</v>
      </c>
      <c r="AY112" s="8">
        <v>39844</v>
      </c>
      <c r="AZ112" s="5">
        <v>-2.4900000000000002</v>
      </c>
      <c r="BA112" s="8">
        <v>39844</v>
      </c>
      <c r="BB112" s="5">
        <v>4082</v>
      </c>
      <c r="BC112" s="6">
        <v>39844</v>
      </c>
      <c r="BD112" s="5">
        <v>-17.100000000000001</v>
      </c>
      <c r="BE112" s="8">
        <v>39844</v>
      </c>
      <c r="BF112" s="5">
        <v>9.6</v>
      </c>
      <c r="BG112" s="8">
        <v>39844</v>
      </c>
      <c r="BH112" s="5">
        <v>9.5730000000000004</v>
      </c>
      <c r="BI112" s="8">
        <v>39844</v>
      </c>
      <c r="BJ112" s="5">
        <v>-10.199999999999999</v>
      </c>
      <c r="BK112" s="8">
        <v>39844</v>
      </c>
      <c r="BL112" s="5">
        <v>1.5</v>
      </c>
      <c r="BM112" s="8">
        <v>39844</v>
      </c>
      <c r="BN112" s="5">
        <v>-16.73</v>
      </c>
      <c r="BO112" s="8">
        <v>39844</v>
      </c>
      <c r="BP112" s="5">
        <v>-1.1000000000000001</v>
      </c>
      <c r="BQ112" s="8">
        <v>39844</v>
      </c>
      <c r="BR112" s="5">
        <v>490</v>
      </c>
      <c r="BS112" s="8">
        <v>39844</v>
      </c>
      <c r="BT112" s="5">
        <v>545</v>
      </c>
      <c r="BU112" s="6">
        <v>39844</v>
      </c>
      <c r="BV112" s="5">
        <v>-4.74</v>
      </c>
      <c r="BW112" s="8">
        <v>39844</v>
      </c>
      <c r="BX112" s="5">
        <v>336</v>
      </c>
      <c r="BY112" s="8">
        <v>39844</v>
      </c>
      <c r="BZ112" s="5">
        <v>-16.7</v>
      </c>
      <c r="CA112" s="8">
        <v>39844</v>
      </c>
      <c r="CB112" s="5">
        <v>-22.2</v>
      </c>
      <c r="CC112" s="8">
        <v>39844</v>
      </c>
      <c r="CD112" s="5">
        <v>-39.343000000000004</v>
      </c>
      <c r="CE112" s="8">
        <v>39844</v>
      </c>
      <c r="CF112" s="5">
        <v>-16.7</v>
      </c>
      <c r="CG112" s="8">
        <v>39844</v>
      </c>
      <c r="CH112" s="5">
        <v>-6</v>
      </c>
      <c r="CI112" s="8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8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8">
        <v>39844</v>
      </c>
      <c r="DB112" s="5">
        <v>-0.9</v>
      </c>
      <c r="DC112" s="8">
        <v>39844</v>
      </c>
      <c r="DD112" s="5">
        <v>1.8</v>
      </c>
      <c r="DE112" s="8">
        <v>39844</v>
      </c>
      <c r="DF112" s="5">
        <v>0.5</v>
      </c>
      <c r="DG112" s="8">
        <v>39844</v>
      </c>
      <c r="DH112" s="5">
        <v>-1.5</v>
      </c>
      <c r="DI112" s="8">
        <v>39844</v>
      </c>
      <c r="DJ112" s="5">
        <v>-1.4</v>
      </c>
      <c r="DK112" s="8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8">
        <v>41698</v>
      </c>
      <c r="DR112" s="5">
        <v>-5.7</v>
      </c>
      <c r="DS112" s="8">
        <v>39844</v>
      </c>
      <c r="DT112" s="5">
        <v>13.06</v>
      </c>
      <c r="DU112" s="8">
        <v>39844</v>
      </c>
      <c r="DV112" s="5">
        <v>10.199999999999999</v>
      </c>
      <c r="DW112" s="8">
        <v>39844</v>
      </c>
      <c r="DX112" s="5">
        <v>14.9</v>
      </c>
      <c r="DY112" s="6">
        <v>39844</v>
      </c>
      <c r="DZ112" s="5">
        <v>76.599999999999994</v>
      </c>
      <c r="EA112" s="8">
        <v>39844</v>
      </c>
      <c r="EB112" s="5">
        <v>95.114500000000007</v>
      </c>
    </row>
    <row r="113" spans="1:132" x14ac:dyDescent="0.2">
      <c r="A113" s="8">
        <v>39872</v>
      </c>
      <c r="B113" s="5">
        <v>36.6</v>
      </c>
      <c r="C113" s="8">
        <v>39872</v>
      </c>
      <c r="D113" s="5">
        <v>32.700000000000003</v>
      </c>
      <c r="E113" s="8">
        <v>39872</v>
      </c>
      <c r="F113" s="5">
        <v>29.9</v>
      </c>
      <c r="G113" s="8">
        <v>39872</v>
      </c>
      <c r="H113" s="5">
        <v>41.6</v>
      </c>
      <c r="I113" s="8"/>
      <c r="K113" s="8"/>
      <c r="M113" s="8"/>
      <c r="O113" s="8">
        <v>39872</v>
      </c>
      <c r="P113" s="5">
        <v>33.200000000000003</v>
      </c>
      <c r="Q113" s="8">
        <v>40421</v>
      </c>
      <c r="R113" s="5">
        <v>10</v>
      </c>
      <c r="S113" s="8">
        <v>40421</v>
      </c>
      <c r="T113" s="5">
        <v>4</v>
      </c>
      <c r="U113" s="8">
        <v>41486</v>
      </c>
      <c r="V113" s="5">
        <v>2.6</v>
      </c>
      <c r="W113" s="8">
        <v>41578</v>
      </c>
      <c r="X113" s="5">
        <v>12.2</v>
      </c>
      <c r="Y113" s="8">
        <v>39872</v>
      </c>
      <c r="Z113" s="5">
        <v>-39.299999999999997</v>
      </c>
      <c r="AA113" s="8">
        <v>39872</v>
      </c>
      <c r="AB113" s="5">
        <v>-44</v>
      </c>
      <c r="AC113" s="8">
        <v>43861</v>
      </c>
      <c r="AD113" s="5">
        <v>26</v>
      </c>
      <c r="AE113" s="8">
        <v>39872</v>
      </c>
      <c r="AF113" s="5">
        <v>56.3</v>
      </c>
      <c r="AG113" s="8">
        <v>39872</v>
      </c>
      <c r="AH113" s="5">
        <v>25.3</v>
      </c>
      <c r="AI113" s="8">
        <v>39872</v>
      </c>
      <c r="AJ113" s="5">
        <v>82.7</v>
      </c>
      <c r="AK113" s="8">
        <v>39872</v>
      </c>
      <c r="AL113" s="5">
        <v>-752</v>
      </c>
      <c r="AM113" s="8">
        <v>39872</v>
      </c>
      <c r="AN113" s="5">
        <v>134760</v>
      </c>
      <c r="AO113" s="8">
        <v>43555</v>
      </c>
      <c r="AP113" s="5">
        <v>22</v>
      </c>
      <c r="AQ113" s="8">
        <v>39872</v>
      </c>
      <c r="AR113" s="5">
        <v>8.3000000000000007</v>
      </c>
      <c r="AS113" s="8">
        <v>42124</v>
      </c>
      <c r="AT113" s="5">
        <v>34.5</v>
      </c>
      <c r="AU113" s="8">
        <v>39872</v>
      </c>
      <c r="AV113" s="5">
        <v>-0.3</v>
      </c>
      <c r="AW113" s="8">
        <v>39872</v>
      </c>
      <c r="AX113" s="5">
        <v>-0.1</v>
      </c>
      <c r="AY113" s="8">
        <v>39872</v>
      </c>
      <c r="AZ113" s="5">
        <v>-0.6</v>
      </c>
      <c r="BA113" s="8">
        <v>39872</v>
      </c>
      <c r="BB113" s="5">
        <v>3952</v>
      </c>
      <c r="BC113" s="6">
        <v>39872</v>
      </c>
      <c r="BD113" s="5">
        <v>-16.399999999999999</v>
      </c>
      <c r="BE113" s="8">
        <v>39872</v>
      </c>
      <c r="BF113" s="5">
        <v>9.0399999999999991</v>
      </c>
      <c r="BG113" s="8">
        <v>39872</v>
      </c>
      <c r="BH113" s="5">
        <v>9.0229999999999997</v>
      </c>
      <c r="BI113" s="8">
        <v>39872</v>
      </c>
      <c r="BJ113" s="5">
        <v>-9.8000000000000007</v>
      </c>
      <c r="BK113" s="8">
        <v>39872</v>
      </c>
      <c r="BL113" s="5">
        <v>-0.4</v>
      </c>
      <c r="BM113" s="8">
        <v>39872</v>
      </c>
      <c r="BN113" s="5">
        <v>-15.7</v>
      </c>
      <c r="BO113" s="8">
        <v>39872</v>
      </c>
      <c r="BP113" s="5">
        <v>-1.8</v>
      </c>
      <c r="BQ113" s="8">
        <v>39872</v>
      </c>
      <c r="BR113" s="5">
        <v>582</v>
      </c>
      <c r="BS113" s="8">
        <v>39872</v>
      </c>
      <c r="BT113" s="5">
        <v>558</v>
      </c>
      <c r="BU113" s="6">
        <v>39872</v>
      </c>
      <c r="BV113" s="5">
        <v>3.93</v>
      </c>
      <c r="BW113" s="8">
        <v>39872</v>
      </c>
      <c r="BX113" s="5">
        <v>372</v>
      </c>
      <c r="BY113" s="8">
        <v>39872</v>
      </c>
      <c r="BZ113" s="5">
        <v>-16.8</v>
      </c>
      <c r="CA113" s="8">
        <v>39872</v>
      </c>
      <c r="CB113" s="5">
        <v>-28.1</v>
      </c>
      <c r="CC113" s="8">
        <v>39872</v>
      </c>
      <c r="CD113" s="5">
        <v>-28.777999999999999</v>
      </c>
      <c r="CE113" s="8">
        <v>39872</v>
      </c>
      <c r="CF113" s="5">
        <v>-21.4</v>
      </c>
      <c r="CG113" s="8">
        <v>39872</v>
      </c>
      <c r="CH113" s="5">
        <v>-0.1</v>
      </c>
      <c r="CI113" s="8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8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8">
        <v>39872</v>
      </c>
      <c r="DB113" s="5">
        <v>-1</v>
      </c>
      <c r="DC113" s="8">
        <v>39872</v>
      </c>
      <c r="DD113" s="5">
        <v>0.8</v>
      </c>
      <c r="DE113" s="8">
        <v>39872</v>
      </c>
      <c r="DF113" s="5">
        <v>-0.2</v>
      </c>
      <c r="DG113" s="8">
        <v>39872</v>
      </c>
      <c r="DH113" s="5">
        <v>-1.6</v>
      </c>
      <c r="DI113" s="8">
        <v>39872</v>
      </c>
      <c r="DJ113" s="5">
        <v>-1.4</v>
      </c>
      <c r="DK113" s="8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8">
        <v>41729</v>
      </c>
      <c r="DR113" s="5">
        <v>-0.6</v>
      </c>
      <c r="DS113" s="8">
        <v>39872</v>
      </c>
      <c r="DT113" s="5">
        <v>6.27</v>
      </c>
      <c r="DU113" s="8">
        <v>39872</v>
      </c>
      <c r="DV113" s="5">
        <v>9.4</v>
      </c>
      <c r="DW113" s="8">
        <v>39872</v>
      </c>
      <c r="DX113" s="5">
        <v>13.5</v>
      </c>
      <c r="DY113" s="6">
        <v>39872</v>
      </c>
      <c r="DZ113" s="5">
        <v>75.599999999999994</v>
      </c>
      <c r="EA113" s="8">
        <v>39872</v>
      </c>
      <c r="EB113" s="5">
        <v>94.813000000000002</v>
      </c>
    </row>
    <row r="114" spans="1:132" x14ac:dyDescent="0.2">
      <c r="A114" s="8">
        <v>39903</v>
      </c>
      <c r="B114" s="5">
        <v>37.200000000000003</v>
      </c>
      <c r="C114" s="8">
        <v>39903</v>
      </c>
      <c r="D114" s="5">
        <v>41.3</v>
      </c>
      <c r="E114" s="8">
        <v>39903</v>
      </c>
      <c r="F114" s="5">
        <v>31.6</v>
      </c>
      <c r="G114" s="8">
        <v>39903</v>
      </c>
      <c r="H114" s="5">
        <v>40.1</v>
      </c>
      <c r="I114" s="8"/>
      <c r="K114" s="8"/>
      <c r="M114" s="8"/>
      <c r="O114" s="8">
        <v>39903</v>
      </c>
      <c r="P114" s="5">
        <v>33.1</v>
      </c>
      <c r="Q114" s="8">
        <v>40451</v>
      </c>
      <c r="R114" s="5">
        <v>9.9</v>
      </c>
      <c r="S114" s="8">
        <v>40451</v>
      </c>
      <c r="T114" s="5">
        <v>6</v>
      </c>
      <c r="U114" s="8">
        <v>41517</v>
      </c>
      <c r="V114" s="5">
        <v>5</v>
      </c>
      <c r="W114" s="8">
        <v>41608</v>
      </c>
      <c r="X114" s="5">
        <v>21.8</v>
      </c>
      <c r="Y114" s="8">
        <v>39903</v>
      </c>
      <c r="Z114" s="5">
        <v>-34.700000000000003</v>
      </c>
      <c r="AA114" s="8">
        <v>39903</v>
      </c>
      <c r="AB114" s="5">
        <v>-29</v>
      </c>
      <c r="AC114" s="8">
        <v>43890</v>
      </c>
      <c r="AD114" s="5">
        <v>8</v>
      </c>
      <c r="AE114" s="8">
        <v>39903</v>
      </c>
      <c r="AF114" s="5">
        <v>57.3</v>
      </c>
      <c r="AG114" s="8">
        <v>39903</v>
      </c>
      <c r="AH114" s="5">
        <v>26.9</v>
      </c>
      <c r="AI114" s="8">
        <v>39903</v>
      </c>
      <c r="AJ114" s="5">
        <v>81.599999999999994</v>
      </c>
      <c r="AK114" s="8">
        <v>39903</v>
      </c>
      <c r="AL114" s="5">
        <v>-820</v>
      </c>
      <c r="AM114" s="8">
        <v>39903</v>
      </c>
      <c r="AN114" s="5">
        <v>133900</v>
      </c>
      <c r="AO114" s="8">
        <v>43585</v>
      </c>
      <c r="AP114" s="5">
        <v>97</v>
      </c>
      <c r="AQ114" s="8">
        <v>39903</v>
      </c>
      <c r="AR114" s="5">
        <v>8.6999999999999993</v>
      </c>
      <c r="AS114" s="8">
        <v>42155</v>
      </c>
      <c r="AT114" s="5">
        <v>34.5</v>
      </c>
      <c r="AU114" s="8">
        <v>39903</v>
      </c>
      <c r="AV114" s="5">
        <v>-0.8</v>
      </c>
      <c r="AW114" s="8">
        <v>39903</v>
      </c>
      <c r="AX114" s="5">
        <v>-1.8</v>
      </c>
      <c r="AY114" s="8">
        <v>39903</v>
      </c>
      <c r="AZ114" s="5">
        <v>-1.56</v>
      </c>
      <c r="BA114" s="8">
        <v>39903</v>
      </c>
      <c r="BB114" s="5">
        <v>3950</v>
      </c>
      <c r="BC114" s="6">
        <v>39903</v>
      </c>
      <c r="BD114" s="5">
        <v>-18.7</v>
      </c>
      <c r="BE114" s="8">
        <v>39903</v>
      </c>
      <c r="BF114" s="5">
        <v>9.57</v>
      </c>
      <c r="BG114" s="8">
        <v>39903</v>
      </c>
      <c r="BH114" s="5">
        <v>9.5519999999999996</v>
      </c>
      <c r="BI114" s="8">
        <v>39903</v>
      </c>
      <c r="BJ114" s="5">
        <v>-11.5</v>
      </c>
      <c r="BK114" s="8">
        <v>39903</v>
      </c>
      <c r="BL114" s="5">
        <v>-1.7</v>
      </c>
      <c r="BM114" s="8">
        <v>39903</v>
      </c>
      <c r="BN114" s="5">
        <v>-19.5</v>
      </c>
      <c r="BO114" s="8">
        <v>39903</v>
      </c>
      <c r="BP114" s="5">
        <v>-1.9</v>
      </c>
      <c r="BQ114" s="8">
        <v>39903</v>
      </c>
      <c r="BR114" s="5">
        <v>505</v>
      </c>
      <c r="BS114" s="8">
        <v>39903</v>
      </c>
      <c r="BT114" s="5">
        <v>513</v>
      </c>
      <c r="BU114" s="6">
        <v>39903</v>
      </c>
      <c r="BV114" s="5">
        <v>-2.77</v>
      </c>
      <c r="BW114" s="8">
        <v>39903</v>
      </c>
      <c r="BX114" s="5">
        <v>339</v>
      </c>
      <c r="BY114" s="8">
        <v>39903</v>
      </c>
      <c r="BZ114" s="5">
        <v>-17.3</v>
      </c>
      <c r="CA114" s="8">
        <v>39903</v>
      </c>
      <c r="CB114" s="5">
        <v>-26.5</v>
      </c>
      <c r="CC114" s="8">
        <v>39903</v>
      </c>
      <c r="CD114" s="5">
        <v>-30.193000000000001</v>
      </c>
      <c r="CE114" s="8">
        <v>39903</v>
      </c>
      <c r="CF114" s="5">
        <v>-20.2</v>
      </c>
      <c r="CG114" s="8">
        <v>39903</v>
      </c>
      <c r="CH114" s="5">
        <v>-2.8</v>
      </c>
      <c r="CI114" s="8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8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8">
        <v>39903</v>
      </c>
      <c r="DB114" s="5">
        <v>-0.4</v>
      </c>
      <c r="DC114" s="8">
        <v>39903</v>
      </c>
      <c r="DD114" s="5">
        <v>0.8</v>
      </c>
      <c r="DE114" s="8">
        <v>39903</v>
      </c>
      <c r="DF114" s="5">
        <v>-0.5</v>
      </c>
      <c r="DG114" s="8">
        <v>39903</v>
      </c>
      <c r="DH114" s="5">
        <v>-2.6</v>
      </c>
      <c r="DI114" s="8">
        <v>39903</v>
      </c>
      <c r="DJ114" s="5">
        <v>-2.1</v>
      </c>
      <c r="DK114" s="8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8">
        <v>41759</v>
      </c>
      <c r="DR114" s="5">
        <v>7.5</v>
      </c>
      <c r="DS114" s="8">
        <v>39903</v>
      </c>
      <c r="DT114" s="5">
        <v>2.6</v>
      </c>
      <c r="DU114" s="8">
        <v>39903</v>
      </c>
      <c r="DV114" s="5">
        <v>9.3000000000000007</v>
      </c>
      <c r="DW114" s="8">
        <v>39903</v>
      </c>
      <c r="DX114" s="5">
        <v>13.7</v>
      </c>
      <c r="DY114" s="6">
        <v>39903</v>
      </c>
      <c r="DZ114" s="5">
        <v>74.400000000000006</v>
      </c>
      <c r="EA114" s="8">
        <v>39903</v>
      </c>
      <c r="EB114" s="5">
        <v>94.771699999999996</v>
      </c>
    </row>
    <row r="115" spans="1:132" x14ac:dyDescent="0.2">
      <c r="A115" s="8">
        <v>39933</v>
      </c>
      <c r="B115" s="5">
        <v>39.9</v>
      </c>
      <c r="C115" s="8">
        <v>39933</v>
      </c>
      <c r="D115" s="5">
        <v>46</v>
      </c>
      <c r="E115" s="8">
        <v>39933</v>
      </c>
      <c r="F115" s="5">
        <v>31.4</v>
      </c>
      <c r="G115" s="8">
        <v>39933</v>
      </c>
      <c r="H115" s="5">
        <v>43.7</v>
      </c>
      <c r="I115" s="8"/>
      <c r="K115" s="8"/>
      <c r="M115" s="8"/>
      <c r="O115" s="8">
        <v>39933</v>
      </c>
      <c r="P115" s="5">
        <v>38.9</v>
      </c>
      <c r="Q115" s="8">
        <v>40482</v>
      </c>
      <c r="R115" s="5">
        <v>15.2</v>
      </c>
      <c r="S115" s="8">
        <v>40482</v>
      </c>
      <c r="T115" s="5">
        <v>5</v>
      </c>
      <c r="U115" s="8">
        <v>41547</v>
      </c>
      <c r="V115" s="5">
        <v>11.6</v>
      </c>
      <c r="W115" s="8">
        <v>41639</v>
      </c>
      <c r="X115" s="5">
        <v>18.7</v>
      </c>
      <c r="Y115" s="8">
        <v>39933</v>
      </c>
      <c r="Z115" s="5">
        <v>-25.2</v>
      </c>
      <c r="AA115" s="8">
        <v>39933</v>
      </c>
      <c r="AB115" s="5">
        <v>-30</v>
      </c>
      <c r="AC115" s="8">
        <v>43921</v>
      </c>
      <c r="AD115" s="5">
        <v>0</v>
      </c>
      <c r="AE115" s="8">
        <v>39933</v>
      </c>
      <c r="AF115" s="5">
        <v>65.099999999999994</v>
      </c>
      <c r="AG115" s="8">
        <v>39933</v>
      </c>
      <c r="AH115" s="5">
        <v>40.799999999999997</v>
      </c>
      <c r="AI115" s="8">
        <v>39933</v>
      </c>
      <c r="AJ115" s="5">
        <v>86.5</v>
      </c>
      <c r="AK115" s="8">
        <v>39933</v>
      </c>
      <c r="AL115" s="5">
        <v>-669</v>
      </c>
      <c r="AM115" s="8">
        <v>39933</v>
      </c>
      <c r="AN115" s="5">
        <v>133935</v>
      </c>
      <c r="AO115" s="8">
        <v>43616</v>
      </c>
      <c r="AP115" s="5">
        <v>44</v>
      </c>
      <c r="AQ115" s="8">
        <v>39933</v>
      </c>
      <c r="AR115" s="5">
        <v>9</v>
      </c>
      <c r="AS115" s="8">
        <v>42185</v>
      </c>
      <c r="AT115" s="5">
        <v>34.5</v>
      </c>
      <c r="AU115" s="8">
        <v>39933</v>
      </c>
      <c r="AV115" s="5">
        <v>-3.2</v>
      </c>
      <c r="AW115" s="8">
        <v>39933</v>
      </c>
      <c r="AX115" s="5">
        <v>-0.7</v>
      </c>
      <c r="AY115" s="8">
        <v>39933</v>
      </c>
      <c r="AZ115" s="5">
        <v>-0.78</v>
      </c>
      <c r="BA115" s="8">
        <v>39933</v>
      </c>
      <c r="BB115" s="5">
        <v>3799</v>
      </c>
      <c r="BC115" s="6">
        <v>39933</v>
      </c>
      <c r="BD115" s="5">
        <v>-20.3</v>
      </c>
      <c r="BE115" s="8">
        <v>39933</v>
      </c>
      <c r="BF115" s="5">
        <v>9.2200000000000006</v>
      </c>
      <c r="BG115" s="8">
        <v>39933</v>
      </c>
      <c r="BH115" s="5">
        <v>9.1969999999999992</v>
      </c>
      <c r="BI115" s="8">
        <v>39933</v>
      </c>
      <c r="BJ115" s="5">
        <v>-11.1</v>
      </c>
      <c r="BK115" s="8">
        <v>39933</v>
      </c>
      <c r="BL115" s="5">
        <v>0.5</v>
      </c>
      <c r="BM115" s="8">
        <v>39933</v>
      </c>
      <c r="BN115" s="5">
        <v>-20.56</v>
      </c>
      <c r="BO115" s="8">
        <v>39933</v>
      </c>
      <c r="BP115" s="5">
        <v>-1.5</v>
      </c>
      <c r="BQ115" s="8">
        <v>39933</v>
      </c>
      <c r="BR115" s="5">
        <v>478</v>
      </c>
      <c r="BS115" s="8">
        <v>39933</v>
      </c>
      <c r="BT115" s="5">
        <v>521</v>
      </c>
      <c r="BU115" s="6">
        <v>39933</v>
      </c>
      <c r="BV115" s="5">
        <v>1.04</v>
      </c>
      <c r="BW115" s="8">
        <v>39933</v>
      </c>
      <c r="BX115" s="5">
        <v>337</v>
      </c>
      <c r="BY115" s="8">
        <v>39933</v>
      </c>
      <c r="BZ115" s="5">
        <v>-20.399999999999999</v>
      </c>
      <c r="CA115" s="8">
        <v>39933</v>
      </c>
      <c r="CB115" s="5">
        <v>-29.5</v>
      </c>
      <c r="CC115" s="8">
        <v>39933</v>
      </c>
      <c r="CD115" s="5">
        <v>-30.472999999999999</v>
      </c>
      <c r="CE115" s="8">
        <v>39933</v>
      </c>
      <c r="CF115" s="5">
        <v>-20.6</v>
      </c>
      <c r="CG115" s="8">
        <v>39933</v>
      </c>
      <c r="CH115" s="5">
        <v>0.3</v>
      </c>
      <c r="CI115" s="8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8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8">
        <v>39933</v>
      </c>
      <c r="DB115" s="5">
        <v>0.4</v>
      </c>
      <c r="DC115" s="8">
        <v>39933</v>
      </c>
      <c r="DD115" s="5">
        <v>1.8</v>
      </c>
      <c r="DE115" s="8">
        <v>39933</v>
      </c>
      <c r="DF115" s="5">
        <v>0</v>
      </c>
      <c r="DG115" s="8">
        <v>39933</v>
      </c>
      <c r="DH115" s="5">
        <v>-3</v>
      </c>
      <c r="DI115" s="8">
        <v>39933</v>
      </c>
      <c r="DJ115" s="5">
        <v>-2.4</v>
      </c>
      <c r="DK115" s="8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8">
        <v>41790</v>
      </c>
      <c r="DR115" s="5">
        <v>-0.4</v>
      </c>
      <c r="DS115" s="8">
        <v>39933</v>
      </c>
      <c r="DT115" s="5">
        <v>2.11</v>
      </c>
      <c r="DU115" s="8">
        <v>39933</v>
      </c>
      <c r="DV115" s="5">
        <v>8.8000000000000007</v>
      </c>
      <c r="DW115" s="8">
        <v>39933</v>
      </c>
      <c r="DX115" s="5">
        <v>15.8</v>
      </c>
      <c r="DY115" s="6">
        <v>39933</v>
      </c>
      <c r="DZ115" s="5">
        <v>74.5</v>
      </c>
      <c r="EA115" s="8">
        <v>39933</v>
      </c>
      <c r="EB115" s="5">
        <v>94.98</v>
      </c>
    </row>
    <row r="116" spans="1:132" x14ac:dyDescent="0.2">
      <c r="A116" s="8">
        <v>39964</v>
      </c>
      <c r="B116" s="5">
        <v>44.1</v>
      </c>
      <c r="C116" s="8">
        <v>39964</v>
      </c>
      <c r="D116" s="5">
        <v>51</v>
      </c>
      <c r="E116" s="8">
        <v>39964</v>
      </c>
      <c r="F116" s="5">
        <v>45</v>
      </c>
      <c r="G116" s="8">
        <v>39964</v>
      </c>
      <c r="H116" s="5">
        <v>44.4</v>
      </c>
      <c r="I116" s="8"/>
      <c r="K116" s="8"/>
      <c r="M116" s="8"/>
      <c r="O116" s="8">
        <v>39964</v>
      </c>
      <c r="P116" s="5">
        <v>37.5</v>
      </c>
      <c r="Q116" s="8">
        <v>40512</v>
      </c>
      <c r="R116" s="5">
        <v>-7.4</v>
      </c>
      <c r="S116" s="8">
        <v>40512</v>
      </c>
      <c r="T116" s="5">
        <v>13</v>
      </c>
      <c r="U116" s="8">
        <v>41578</v>
      </c>
      <c r="V116" s="5">
        <v>1.6</v>
      </c>
      <c r="W116" s="8">
        <v>41670</v>
      </c>
      <c r="X116" s="5">
        <v>32</v>
      </c>
      <c r="Y116" s="8">
        <v>39964</v>
      </c>
      <c r="Z116" s="5">
        <v>-22.4</v>
      </c>
      <c r="AA116" s="8">
        <v>39964</v>
      </c>
      <c r="AB116" s="5">
        <v>-14</v>
      </c>
      <c r="AC116" s="8">
        <v>43951</v>
      </c>
      <c r="AD116" s="5">
        <v>-47</v>
      </c>
      <c r="AE116" s="8">
        <v>39964</v>
      </c>
      <c r="AF116" s="5">
        <v>68.7</v>
      </c>
      <c r="AG116" s="8">
        <v>39964</v>
      </c>
      <c r="AH116" s="5">
        <v>54.8</v>
      </c>
      <c r="AI116" s="8">
        <v>39964</v>
      </c>
      <c r="AJ116" s="5">
        <v>88.4</v>
      </c>
      <c r="AK116" s="8">
        <v>39964</v>
      </c>
      <c r="AL116" s="5">
        <v>-355</v>
      </c>
      <c r="AM116" s="8">
        <v>39964</v>
      </c>
      <c r="AN116" s="5">
        <v>132954</v>
      </c>
      <c r="AO116" s="8">
        <v>43646</v>
      </c>
      <c r="AP116" s="5">
        <v>161</v>
      </c>
      <c r="AQ116" s="8">
        <v>39964</v>
      </c>
      <c r="AR116" s="5">
        <v>9.4</v>
      </c>
      <c r="AS116" s="8">
        <v>42216</v>
      </c>
      <c r="AT116" s="5">
        <v>34.5</v>
      </c>
      <c r="AU116" s="8">
        <v>39964</v>
      </c>
      <c r="AV116" s="5">
        <v>-1.3</v>
      </c>
      <c r="AW116" s="8">
        <v>39964</v>
      </c>
      <c r="AX116" s="5">
        <v>-1</v>
      </c>
      <c r="AY116" s="8">
        <v>39964</v>
      </c>
      <c r="AZ116" s="5">
        <v>-0.99</v>
      </c>
      <c r="BA116" s="8">
        <v>39964</v>
      </c>
      <c r="BB116" s="5">
        <v>4310</v>
      </c>
      <c r="BC116" s="6">
        <v>39964</v>
      </c>
      <c r="BD116" s="5">
        <v>-20.3</v>
      </c>
      <c r="BE116" s="8">
        <v>39964</v>
      </c>
      <c r="BF116" s="5">
        <v>10.01</v>
      </c>
      <c r="BG116" s="8">
        <v>39964</v>
      </c>
      <c r="BH116" s="5">
        <v>9.9960000000000004</v>
      </c>
      <c r="BI116" s="8">
        <v>39964</v>
      </c>
      <c r="BJ116" s="5">
        <v>-11.1</v>
      </c>
      <c r="BK116" s="8">
        <v>39964</v>
      </c>
      <c r="BL116" s="5">
        <v>0.9</v>
      </c>
      <c r="BM116" s="8">
        <v>39964</v>
      </c>
      <c r="BN116" s="5">
        <v>-20.98</v>
      </c>
      <c r="BO116" s="8">
        <v>39964</v>
      </c>
      <c r="BP116" s="5">
        <v>-1.3</v>
      </c>
      <c r="BQ116" s="8">
        <v>39964</v>
      </c>
      <c r="BR116" s="5">
        <v>540</v>
      </c>
      <c r="BS116" s="8">
        <v>39964</v>
      </c>
      <c r="BT116" s="5">
        <v>556</v>
      </c>
      <c r="BU116" s="6">
        <v>39964</v>
      </c>
      <c r="BV116" s="5">
        <v>2.56</v>
      </c>
      <c r="BW116" s="8">
        <v>39964</v>
      </c>
      <c r="BX116" s="5">
        <v>376</v>
      </c>
      <c r="BY116" s="8">
        <v>39964</v>
      </c>
      <c r="BZ116" s="5">
        <v>-20</v>
      </c>
      <c r="CA116" s="8">
        <v>39964</v>
      </c>
      <c r="CB116" s="5">
        <v>-30.8</v>
      </c>
      <c r="CC116" s="8">
        <v>39964</v>
      </c>
      <c r="CD116" s="5">
        <v>-25.838999999999999</v>
      </c>
      <c r="CE116" s="8">
        <v>39964</v>
      </c>
      <c r="CF116" s="5">
        <v>-17.100000000000001</v>
      </c>
      <c r="CG116" s="8">
        <v>39964</v>
      </c>
      <c r="CH116" s="5">
        <v>1.6</v>
      </c>
      <c r="CI116" s="8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8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8">
        <v>39964</v>
      </c>
      <c r="DB116" s="5">
        <v>1.4</v>
      </c>
      <c r="DC116" s="8">
        <v>39964</v>
      </c>
      <c r="DD116" s="5">
        <v>-1.5</v>
      </c>
      <c r="DE116" s="8">
        <v>39964</v>
      </c>
      <c r="DF116" s="5">
        <v>0.2</v>
      </c>
      <c r="DG116" s="8">
        <v>39964</v>
      </c>
      <c r="DH116" s="5">
        <v>-3.4</v>
      </c>
      <c r="DI116" s="8">
        <v>39964</v>
      </c>
      <c r="DJ116" s="5">
        <v>-2.5</v>
      </c>
      <c r="DK116" s="8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8">
        <v>41820</v>
      </c>
      <c r="DR116" s="5">
        <v>1.4</v>
      </c>
      <c r="DS116" s="8">
        <v>39964</v>
      </c>
      <c r="DT116" s="5">
        <v>3.05</v>
      </c>
      <c r="DU116" s="8">
        <v>39964</v>
      </c>
      <c r="DV116" s="5">
        <v>9.3000000000000007</v>
      </c>
      <c r="DW116" s="8">
        <v>39964</v>
      </c>
      <c r="DX116" s="5">
        <v>16.100000000000001</v>
      </c>
      <c r="DY116" s="6">
        <v>39964</v>
      </c>
      <c r="DZ116" s="5">
        <v>74.900000000000006</v>
      </c>
      <c r="EA116" s="8">
        <v>39964</v>
      </c>
      <c r="EB116" s="5">
        <v>95.369100000000003</v>
      </c>
    </row>
    <row r="117" spans="1:132" x14ac:dyDescent="0.2">
      <c r="A117" s="8">
        <v>39994</v>
      </c>
      <c r="B117" s="5">
        <v>46.3</v>
      </c>
      <c r="C117" s="8">
        <v>39994</v>
      </c>
      <c r="D117" s="5">
        <v>49</v>
      </c>
      <c r="E117" s="8">
        <v>39994</v>
      </c>
      <c r="F117" s="5">
        <v>47.9</v>
      </c>
      <c r="G117" s="8">
        <v>39994</v>
      </c>
      <c r="H117" s="5">
        <v>46.4</v>
      </c>
      <c r="I117" s="8"/>
      <c r="K117" s="8"/>
      <c r="M117" s="8"/>
      <c r="O117" s="8">
        <v>39994</v>
      </c>
      <c r="P117" s="5">
        <v>40.9</v>
      </c>
      <c r="Q117" s="8">
        <v>40543</v>
      </c>
      <c r="R117" s="5">
        <v>11.9</v>
      </c>
      <c r="S117" s="8">
        <v>40543</v>
      </c>
      <c r="T117" s="5">
        <v>18</v>
      </c>
      <c r="U117" s="8">
        <v>41608</v>
      </c>
      <c r="V117" s="5">
        <v>0.1</v>
      </c>
      <c r="W117" s="8">
        <v>41698</v>
      </c>
      <c r="X117" s="5">
        <v>12.1</v>
      </c>
      <c r="Y117" s="8">
        <v>39994</v>
      </c>
      <c r="Z117" s="5">
        <v>0.2</v>
      </c>
      <c r="AA117" s="8">
        <v>39994</v>
      </c>
      <c r="AB117" s="5">
        <v>-8</v>
      </c>
      <c r="AC117" s="8">
        <v>43982</v>
      </c>
      <c r="AD117" s="5">
        <v>-41</v>
      </c>
      <c r="AE117" s="8">
        <v>39994</v>
      </c>
      <c r="AF117" s="5">
        <v>70.8</v>
      </c>
      <c r="AG117" s="8">
        <v>39994</v>
      </c>
      <c r="AH117" s="5">
        <v>49.3</v>
      </c>
      <c r="AI117" s="8">
        <v>39994</v>
      </c>
      <c r="AJ117" s="5">
        <v>88.3</v>
      </c>
      <c r="AK117" s="8">
        <v>39994</v>
      </c>
      <c r="AL117" s="5">
        <v>-467</v>
      </c>
      <c r="AM117" s="8">
        <v>39994</v>
      </c>
      <c r="AN117" s="5">
        <v>132843</v>
      </c>
      <c r="AO117" s="8">
        <v>43677</v>
      </c>
      <c r="AP117" s="5">
        <v>79</v>
      </c>
      <c r="AQ117" s="8">
        <v>39994</v>
      </c>
      <c r="AR117" s="5">
        <v>9.5</v>
      </c>
      <c r="AS117" s="8">
        <v>42247</v>
      </c>
      <c r="AT117" s="5">
        <v>34.6</v>
      </c>
      <c r="AU117" s="8">
        <v>39994</v>
      </c>
      <c r="AV117" s="5">
        <v>-0.8</v>
      </c>
      <c r="AW117" s="8">
        <v>39994</v>
      </c>
      <c r="AX117" s="5">
        <v>-0.2</v>
      </c>
      <c r="AY117" s="8">
        <v>39994</v>
      </c>
      <c r="AZ117" s="5">
        <v>-0.32</v>
      </c>
      <c r="BA117" s="8">
        <v>39994</v>
      </c>
      <c r="BB117" s="5">
        <v>4364</v>
      </c>
      <c r="BC117" s="6">
        <v>39994</v>
      </c>
      <c r="BD117" s="5">
        <v>-20</v>
      </c>
      <c r="BE117" s="8">
        <v>39994</v>
      </c>
      <c r="BF117" s="5">
        <v>9.98</v>
      </c>
      <c r="BG117" s="8">
        <v>39994</v>
      </c>
      <c r="BH117" s="5">
        <v>9.9559999999999995</v>
      </c>
      <c r="BI117" s="8">
        <v>39994</v>
      </c>
      <c r="BJ117" s="5">
        <v>-9.6999999999999993</v>
      </c>
      <c r="BK117" s="8">
        <v>39994</v>
      </c>
      <c r="BL117" s="5">
        <v>1.7</v>
      </c>
      <c r="BM117" s="8">
        <v>39994</v>
      </c>
      <c r="BN117" s="5">
        <v>-21.97</v>
      </c>
      <c r="BO117" s="8">
        <v>39994</v>
      </c>
      <c r="BP117" s="5">
        <v>-1.3</v>
      </c>
      <c r="BQ117" s="8">
        <v>39994</v>
      </c>
      <c r="BR117" s="5">
        <v>585</v>
      </c>
      <c r="BS117" s="8">
        <v>39994</v>
      </c>
      <c r="BT117" s="5">
        <v>601</v>
      </c>
      <c r="BU117" s="6">
        <v>39994</v>
      </c>
      <c r="BV117" s="5">
        <v>2.5</v>
      </c>
      <c r="BW117" s="8">
        <v>39994</v>
      </c>
      <c r="BX117" s="5">
        <v>393</v>
      </c>
      <c r="BY117" s="8">
        <v>39994</v>
      </c>
      <c r="BZ117" s="5">
        <v>-20.9</v>
      </c>
      <c r="CA117" s="8">
        <v>39994</v>
      </c>
      <c r="CB117" s="5">
        <v>-30.2</v>
      </c>
      <c r="CC117" s="8">
        <v>39994</v>
      </c>
      <c r="CD117" s="5">
        <v>-27.152000000000001</v>
      </c>
      <c r="CE117" s="8">
        <v>39994</v>
      </c>
      <c r="CF117" s="5">
        <v>-17.899999999999999</v>
      </c>
      <c r="CG117" s="8">
        <v>39994</v>
      </c>
      <c r="CH117" s="5">
        <v>1.6</v>
      </c>
      <c r="CI117" s="8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8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8">
        <v>39994</v>
      </c>
      <c r="DB117" s="5">
        <v>-1.1000000000000001</v>
      </c>
      <c r="DC117" s="8">
        <v>39994</v>
      </c>
      <c r="DD117" s="5">
        <v>-0.8</v>
      </c>
      <c r="DE117" s="8">
        <v>39994</v>
      </c>
      <c r="DF117" s="5">
        <v>0.6</v>
      </c>
      <c r="DG117" s="8">
        <v>39994</v>
      </c>
      <c r="DH117" s="5">
        <v>-3.3</v>
      </c>
      <c r="DI117" s="8">
        <v>39994</v>
      </c>
      <c r="DJ117" s="5">
        <v>-2.2999999999999998</v>
      </c>
      <c r="DK117" s="8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8">
        <v>41851</v>
      </c>
      <c r="DR117" s="5">
        <v>9.4</v>
      </c>
      <c r="DS117" s="8">
        <v>39994</v>
      </c>
      <c r="DT117" s="5">
        <v>2.69</v>
      </c>
      <c r="DU117" s="8">
        <v>39994</v>
      </c>
      <c r="DV117" s="5">
        <v>9.1999999999999993</v>
      </c>
      <c r="DW117" s="8">
        <v>39994</v>
      </c>
      <c r="DX117" s="5">
        <v>18.100000000000001</v>
      </c>
      <c r="DY117" s="6">
        <v>39994</v>
      </c>
      <c r="DZ117" s="5">
        <v>75.400000000000006</v>
      </c>
      <c r="EA117" s="8">
        <v>39994</v>
      </c>
      <c r="EB117" s="5">
        <v>95.867599999999996</v>
      </c>
    </row>
    <row r="118" spans="1:132" x14ac:dyDescent="0.2">
      <c r="A118" s="8">
        <v>40025</v>
      </c>
      <c r="B118" s="5">
        <v>49.7</v>
      </c>
      <c r="C118" s="8">
        <v>40025</v>
      </c>
      <c r="D118" s="5">
        <v>56.6</v>
      </c>
      <c r="E118" s="8">
        <v>40025</v>
      </c>
      <c r="F118" s="5">
        <v>52.8</v>
      </c>
      <c r="G118" s="8">
        <v>40025</v>
      </c>
      <c r="H118" s="5">
        <v>47.1</v>
      </c>
      <c r="I118" s="8"/>
      <c r="K118" s="8"/>
      <c r="M118" s="8"/>
      <c r="O118" s="8">
        <v>40025</v>
      </c>
      <c r="P118" s="5">
        <v>43.6</v>
      </c>
      <c r="Q118" s="8">
        <v>40574</v>
      </c>
      <c r="R118" s="5">
        <v>9.6</v>
      </c>
      <c r="S118" s="8">
        <v>40574</v>
      </c>
      <c r="T118" s="5">
        <v>6</v>
      </c>
      <c r="U118" s="8">
        <v>41639</v>
      </c>
      <c r="V118" s="5">
        <v>3.4</v>
      </c>
      <c r="W118" s="8">
        <v>41729</v>
      </c>
      <c r="X118" s="5">
        <v>22.7</v>
      </c>
      <c r="Y118" s="8">
        <v>40025</v>
      </c>
      <c r="Z118" s="5">
        <v>-6.6</v>
      </c>
      <c r="AA118" s="8">
        <v>40025</v>
      </c>
      <c r="AB118" s="5">
        <v>-4</v>
      </c>
      <c r="AC118" s="8">
        <v>44012</v>
      </c>
      <c r="AD118" s="5">
        <v>-25</v>
      </c>
      <c r="AE118" s="8">
        <v>40025</v>
      </c>
      <c r="AF118" s="5">
        <v>66</v>
      </c>
      <c r="AG118" s="8">
        <v>40025</v>
      </c>
      <c r="AH118" s="5">
        <v>47.4</v>
      </c>
      <c r="AI118" s="8">
        <v>40025</v>
      </c>
      <c r="AJ118" s="5">
        <v>86.8</v>
      </c>
      <c r="AK118" s="8">
        <v>40025</v>
      </c>
      <c r="AL118" s="5">
        <v>-342</v>
      </c>
      <c r="AM118" s="8">
        <v>40025</v>
      </c>
      <c r="AN118" s="5">
        <v>133083</v>
      </c>
      <c r="AO118" s="8">
        <v>43708</v>
      </c>
      <c r="AP118" s="5">
        <v>2</v>
      </c>
      <c r="AQ118" s="8">
        <v>40025</v>
      </c>
      <c r="AR118" s="5">
        <v>9.5</v>
      </c>
      <c r="AS118" s="8">
        <v>42277</v>
      </c>
      <c r="AT118" s="5">
        <v>34.5</v>
      </c>
      <c r="AU118" s="8">
        <v>40025</v>
      </c>
      <c r="AV118" s="5">
        <v>-0.1</v>
      </c>
      <c r="AW118" s="8">
        <v>40025</v>
      </c>
      <c r="AX118" s="5">
        <v>1.6</v>
      </c>
      <c r="AY118" s="8">
        <v>40025</v>
      </c>
      <c r="AZ118" s="5">
        <v>1.19</v>
      </c>
      <c r="BA118" s="8">
        <v>40025</v>
      </c>
      <c r="BB118" s="5">
        <v>5040</v>
      </c>
      <c r="BC118" s="6">
        <v>40025</v>
      </c>
      <c r="BD118" s="5">
        <v>-19.2</v>
      </c>
      <c r="BE118" s="8">
        <v>40025</v>
      </c>
      <c r="BF118" s="5">
        <v>11.4</v>
      </c>
      <c r="BG118" s="8">
        <v>40025</v>
      </c>
      <c r="BH118" s="5">
        <v>11.37</v>
      </c>
      <c r="BI118" s="8">
        <v>40025</v>
      </c>
      <c r="BJ118" s="5">
        <v>-9.1999999999999993</v>
      </c>
      <c r="BK118" s="8">
        <v>40025</v>
      </c>
      <c r="BL118" s="5">
        <v>0.2</v>
      </c>
      <c r="BM118" s="8">
        <v>40025</v>
      </c>
      <c r="BN118" s="5">
        <v>-20.36</v>
      </c>
      <c r="BO118" s="8">
        <v>40025</v>
      </c>
      <c r="BP118" s="5">
        <v>-1.5</v>
      </c>
      <c r="BQ118" s="8">
        <v>40025</v>
      </c>
      <c r="BR118" s="5">
        <v>594</v>
      </c>
      <c r="BS118" s="8">
        <v>40025</v>
      </c>
      <c r="BT118" s="5">
        <v>595</v>
      </c>
      <c r="BU118" s="6">
        <v>40025</v>
      </c>
      <c r="BV118" s="5">
        <v>6.59</v>
      </c>
      <c r="BW118" s="8">
        <v>40025</v>
      </c>
      <c r="BX118" s="5">
        <v>411</v>
      </c>
      <c r="BY118" s="8">
        <v>40025</v>
      </c>
      <c r="BZ118" s="5">
        <v>-20.7</v>
      </c>
      <c r="CA118" s="8">
        <v>40025</v>
      </c>
      <c r="CB118" s="5">
        <v>-29.2</v>
      </c>
      <c r="CC118" s="8">
        <v>40025</v>
      </c>
      <c r="CD118" s="5">
        <v>-33.307000000000002</v>
      </c>
      <c r="CE118" s="8">
        <v>40025</v>
      </c>
      <c r="CF118" s="5">
        <v>-16.7</v>
      </c>
      <c r="CG118" s="8">
        <v>40025</v>
      </c>
      <c r="CH118" s="5">
        <v>1.1000000000000001</v>
      </c>
      <c r="CI118" s="8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8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8">
        <v>40025</v>
      </c>
      <c r="DB118" s="5">
        <v>-0.4</v>
      </c>
      <c r="DC118" s="8">
        <v>40025</v>
      </c>
      <c r="DD118" s="5">
        <v>0.2</v>
      </c>
      <c r="DE118" s="8">
        <v>40025</v>
      </c>
      <c r="DF118" s="5">
        <v>0.3</v>
      </c>
      <c r="DG118" s="8">
        <v>40025</v>
      </c>
      <c r="DH118" s="5">
        <v>-2.9</v>
      </c>
      <c r="DI118" s="8">
        <v>40025</v>
      </c>
      <c r="DJ118" s="5">
        <v>-1.5</v>
      </c>
      <c r="DK118" s="8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8">
        <v>41882</v>
      </c>
      <c r="DR118" s="5">
        <v>4.3</v>
      </c>
      <c r="DS118" s="8">
        <v>40025</v>
      </c>
      <c r="DT118" s="5">
        <v>2.16</v>
      </c>
      <c r="DU118" s="8">
        <v>40025</v>
      </c>
      <c r="DV118" s="5">
        <v>8.6</v>
      </c>
      <c r="DW118" s="8">
        <v>40025</v>
      </c>
      <c r="DX118" s="5">
        <v>17</v>
      </c>
      <c r="DY118" s="6">
        <v>40025</v>
      </c>
      <c r="DZ118" s="5">
        <v>75.900000000000006</v>
      </c>
      <c r="EA118" s="8">
        <v>40025</v>
      </c>
      <c r="EB118" s="5">
        <v>96.412899999999993</v>
      </c>
    </row>
    <row r="119" spans="1:132" x14ac:dyDescent="0.2">
      <c r="A119" s="8">
        <v>40056</v>
      </c>
      <c r="B119" s="5">
        <v>53.4</v>
      </c>
      <c r="C119" s="8">
        <v>40056</v>
      </c>
      <c r="D119" s="5">
        <v>64.099999999999994</v>
      </c>
      <c r="E119" s="8">
        <v>40056</v>
      </c>
      <c r="F119" s="5">
        <v>62.3</v>
      </c>
      <c r="G119" s="8">
        <v>40056</v>
      </c>
      <c r="H119" s="5">
        <v>48.9</v>
      </c>
      <c r="I119" s="8"/>
      <c r="K119" s="8"/>
      <c r="M119" s="8"/>
      <c r="O119" s="8">
        <v>40056</v>
      </c>
      <c r="P119" s="5">
        <v>49.6</v>
      </c>
      <c r="Q119" s="8">
        <v>40602</v>
      </c>
      <c r="R119" s="5">
        <v>12.1</v>
      </c>
      <c r="S119" s="8">
        <v>40602</v>
      </c>
      <c r="T119" s="5">
        <v>16</v>
      </c>
      <c r="U119" s="8">
        <v>41670</v>
      </c>
      <c r="V119" s="5">
        <v>5</v>
      </c>
      <c r="W119" s="8">
        <v>41759</v>
      </c>
      <c r="X119" s="5">
        <v>18.7</v>
      </c>
      <c r="Y119" s="8">
        <v>40056</v>
      </c>
      <c r="Z119" s="5">
        <v>8.8000000000000007</v>
      </c>
      <c r="AA119" s="8">
        <v>40056</v>
      </c>
      <c r="AB119" s="5">
        <v>10</v>
      </c>
      <c r="AC119" s="8">
        <v>44043</v>
      </c>
      <c r="AD119" s="5">
        <v>-22</v>
      </c>
      <c r="AE119" s="8">
        <v>40056</v>
      </c>
      <c r="AF119" s="5">
        <v>65.7</v>
      </c>
      <c r="AG119" s="8">
        <v>40056</v>
      </c>
      <c r="AH119" s="5">
        <v>54.5</v>
      </c>
      <c r="AI119" s="8">
        <v>40056</v>
      </c>
      <c r="AJ119" s="5">
        <v>88.4</v>
      </c>
      <c r="AK119" s="8">
        <v>40056</v>
      </c>
      <c r="AL119" s="5">
        <v>-181</v>
      </c>
      <c r="AM119" s="8">
        <v>40056</v>
      </c>
      <c r="AN119" s="5">
        <v>132094</v>
      </c>
      <c r="AO119" s="8">
        <v>43738</v>
      </c>
      <c r="AP119" s="5">
        <v>59</v>
      </c>
      <c r="AQ119" s="8">
        <v>40056</v>
      </c>
      <c r="AR119" s="5">
        <v>9.6</v>
      </c>
      <c r="AS119" s="8">
        <v>42308</v>
      </c>
      <c r="AT119" s="5">
        <v>34.5</v>
      </c>
      <c r="AU119" s="8">
        <v>40056</v>
      </c>
      <c r="AV119" s="5">
        <v>-1.2</v>
      </c>
      <c r="AW119" s="8">
        <v>40056</v>
      </c>
      <c r="AX119" s="5">
        <v>1.1000000000000001</v>
      </c>
      <c r="AY119" s="8">
        <v>40056</v>
      </c>
      <c r="AZ119" s="5">
        <v>1.1100000000000001</v>
      </c>
      <c r="BA119" s="8">
        <v>40056</v>
      </c>
      <c r="BB119" s="5">
        <v>5548</v>
      </c>
      <c r="BC119" s="6">
        <v>40056</v>
      </c>
      <c r="BD119" s="5">
        <v>-16.399999999999999</v>
      </c>
      <c r="BE119" s="8">
        <v>40056</v>
      </c>
      <c r="BF119" s="5">
        <v>14.58</v>
      </c>
      <c r="BG119" s="8">
        <v>40056</v>
      </c>
      <c r="BH119" s="5">
        <v>14.568</v>
      </c>
      <c r="BI119" s="8">
        <v>40056</v>
      </c>
      <c r="BJ119" s="5">
        <v>-6.9</v>
      </c>
      <c r="BK119" s="8">
        <v>40056</v>
      </c>
      <c r="BL119" s="5">
        <v>1.8</v>
      </c>
      <c r="BM119" s="8">
        <v>40056</v>
      </c>
      <c r="BN119" s="5">
        <v>-18.11</v>
      </c>
      <c r="BO119" s="8">
        <v>40056</v>
      </c>
      <c r="BP119" s="5">
        <v>-1.2</v>
      </c>
      <c r="BQ119" s="8">
        <v>40056</v>
      </c>
      <c r="BR119" s="5">
        <v>586</v>
      </c>
      <c r="BS119" s="8">
        <v>40056</v>
      </c>
      <c r="BT119" s="5">
        <v>616</v>
      </c>
      <c r="BU119" s="6">
        <v>40056</v>
      </c>
      <c r="BV119" s="5">
        <v>1.83</v>
      </c>
      <c r="BW119" s="8">
        <v>40056</v>
      </c>
      <c r="BX119" s="5">
        <v>418</v>
      </c>
      <c r="BY119" s="8">
        <v>40056</v>
      </c>
      <c r="BZ119" s="5">
        <v>-18.8</v>
      </c>
      <c r="CA119" s="8">
        <v>40056</v>
      </c>
      <c r="CB119" s="5">
        <v>-27.2</v>
      </c>
      <c r="CC119" s="8">
        <v>40056</v>
      </c>
      <c r="CD119" s="5">
        <v>-31.673999999999999</v>
      </c>
      <c r="CE119" s="8">
        <v>40056</v>
      </c>
      <c r="CF119" s="5">
        <v>-15.6</v>
      </c>
      <c r="CG119" s="8">
        <v>40056</v>
      </c>
      <c r="CH119" s="5">
        <v>2</v>
      </c>
      <c r="CI119" s="8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8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8">
        <v>40056</v>
      </c>
      <c r="DB119" s="5">
        <v>0.1</v>
      </c>
      <c r="DC119" s="8">
        <v>40056</v>
      </c>
      <c r="DD119" s="5">
        <v>0.6</v>
      </c>
      <c r="DE119" s="8">
        <v>40056</v>
      </c>
      <c r="DF119" s="5">
        <v>1.2</v>
      </c>
      <c r="DG119" s="8">
        <v>40056</v>
      </c>
      <c r="DH119" s="5">
        <v>-1.7</v>
      </c>
      <c r="DI119" s="8">
        <v>40056</v>
      </c>
      <c r="DJ119" s="5">
        <v>-0.6</v>
      </c>
      <c r="DK119" s="8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8">
        <v>41912</v>
      </c>
      <c r="DR119" s="5">
        <v>3.2</v>
      </c>
      <c r="DS119" s="8">
        <v>40056</v>
      </c>
      <c r="DT119" s="5">
        <v>2.96</v>
      </c>
      <c r="DU119" s="8">
        <v>40056</v>
      </c>
      <c r="DV119" s="5">
        <v>8.4</v>
      </c>
      <c r="DW119" s="8">
        <v>40056</v>
      </c>
      <c r="DX119" s="5">
        <v>17.899999999999999</v>
      </c>
      <c r="DY119" s="6">
        <v>40056</v>
      </c>
      <c r="DZ119" s="5">
        <v>76.599999999999994</v>
      </c>
      <c r="EA119" s="8">
        <v>40056</v>
      </c>
      <c r="EB119" s="5">
        <v>96.964100000000002</v>
      </c>
    </row>
    <row r="120" spans="1:132" x14ac:dyDescent="0.2">
      <c r="A120" s="8">
        <v>40086</v>
      </c>
      <c r="B120" s="5">
        <v>54.9</v>
      </c>
      <c r="C120" s="8">
        <v>40086</v>
      </c>
      <c r="D120" s="5">
        <v>64.7</v>
      </c>
      <c r="E120" s="8">
        <v>40086</v>
      </c>
      <c r="F120" s="5">
        <v>63.3</v>
      </c>
      <c r="G120" s="8">
        <v>40086</v>
      </c>
      <c r="H120" s="5">
        <v>50.1</v>
      </c>
      <c r="I120" s="8"/>
      <c r="K120" s="8"/>
      <c r="M120" s="8"/>
      <c r="O120" s="8">
        <v>40086</v>
      </c>
      <c r="P120" s="5">
        <v>46.7</v>
      </c>
      <c r="Q120" s="8">
        <v>40633</v>
      </c>
      <c r="R120" s="5">
        <v>12.4</v>
      </c>
      <c r="S120" s="8">
        <v>40633</v>
      </c>
      <c r="T120" s="5">
        <v>23</v>
      </c>
      <c r="U120" s="8">
        <v>41698</v>
      </c>
      <c r="V120" s="5">
        <v>0.6</v>
      </c>
      <c r="W120" s="8">
        <v>41790</v>
      </c>
      <c r="X120" s="5">
        <v>25</v>
      </c>
      <c r="Y120" s="8">
        <v>40086</v>
      </c>
      <c r="Z120" s="5">
        <v>15.1</v>
      </c>
      <c r="AA120" s="8">
        <v>40086</v>
      </c>
      <c r="AB120" s="5">
        <v>1</v>
      </c>
      <c r="AC120" s="8">
        <v>44074</v>
      </c>
      <c r="AD120" s="5">
        <v>-14</v>
      </c>
      <c r="AE120" s="8">
        <v>40086</v>
      </c>
      <c r="AF120" s="5">
        <v>73.5</v>
      </c>
      <c r="AG120" s="8">
        <v>40086</v>
      </c>
      <c r="AH120" s="5">
        <v>53.4</v>
      </c>
      <c r="AI120" s="8">
        <v>40086</v>
      </c>
      <c r="AJ120" s="5">
        <v>88.7</v>
      </c>
      <c r="AK120" s="8">
        <v>40086</v>
      </c>
      <c r="AL120" s="5">
        <v>-239</v>
      </c>
      <c r="AM120" s="8">
        <v>40086</v>
      </c>
      <c r="AN120" s="5">
        <v>131539</v>
      </c>
      <c r="AO120" s="8">
        <v>43769</v>
      </c>
      <c r="AP120" s="5">
        <v>-78</v>
      </c>
      <c r="AQ120" s="8">
        <v>40086</v>
      </c>
      <c r="AR120" s="5">
        <v>9.8000000000000007</v>
      </c>
      <c r="AS120" s="8">
        <v>42338</v>
      </c>
      <c r="AT120" s="5">
        <v>34.5</v>
      </c>
      <c r="AU120" s="8">
        <v>40086</v>
      </c>
      <c r="AV120" s="5">
        <v>-1.4</v>
      </c>
      <c r="AW120" s="8">
        <v>40086</v>
      </c>
      <c r="AX120" s="5">
        <v>1</v>
      </c>
      <c r="AY120" s="8">
        <v>40086</v>
      </c>
      <c r="AZ120" s="5">
        <v>0.86</v>
      </c>
      <c r="BA120" s="8">
        <v>40086</v>
      </c>
      <c r="BB120" s="5">
        <v>5776</v>
      </c>
      <c r="BC120" s="6">
        <v>40086</v>
      </c>
      <c r="BD120" s="5">
        <v>-14.2</v>
      </c>
      <c r="BE120" s="8">
        <v>40086</v>
      </c>
      <c r="BF120" s="5">
        <v>9.36</v>
      </c>
      <c r="BG120" s="8">
        <v>40086</v>
      </c>
      <c r="BH120" s="5">
        <v>9.3469999999999995</v>
      </c>
      <c r="BI120" s="8">
        <v>40086</v>
      </c>
      <c r="BJ120" s="5">
        <v>-7.7</v>
      </c>
      <c r="BK120" s="8">
        <v>40086</v>
      </c>
      <c r="BL120" s="5">
        <v>-2.4</v>
      </c>
      <c r="BM120" s="8">
        <v>40086</v>
      </c>
      <c r="BN120" s="5">
        <v>-15.64</v>
      </c>
      <c r="BO120" s="8">
        <v>40086</v>
      </c>
      <c r="BP120" s="5">
        <v>-1.2</v>
      </c>
      <c r="BQ120" s="8">
        <v>40086</v>
      </c>
      <c r="BR120" s="5">
        <v>585</v>
      </c>
      <c r="BS120" s="8">
        <v>40086</v>
      </c>
      <c r="BT120" s="5">
        <v>609</v>
      </c>
      <c r="BU120" s="6">
        <v>40086</v>
      </c>
      <c r="BV120" s="5">
        <v>3.82</v>
      </c>
      <c r="BW120" s="8">
        <v>40086</v>
      </c>
      <c r="BX120" s="5">
        <v>386</v>
      </c>
      <c r="BY120" s="8">
        <v>40086</v>
      </c>
      <c r="BZ120" s="5">
        <v>-11.4</v>
      </c>
      <c r="CA120" s="8">
        <v>40086</v>
      </c>
      <c r="CB120" s="5">
        <v>-19.8</v>
      </c>
      <c r="CC120" s="8">
        <v>40086</v>
      </c>
      <c r="CD120" s="5">
        <v>-35.247</v>
      </c>
      <c r="CE120" s="8">
        <v>40086</v>
      </c>
      <c r="CF120" s="5">
        <v>-13.3</v>
      </c>
      <c r="CG120" s="8">
        <v>40086</v>
      </c>
      <c r="CH120" s="5">
        <v>1</v>
      </c>
      <c r="CI120" s="8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8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8">
        <v>40086</v>
      </c>
      <c r="DB120" s="5">
        <v>0.4</v>
      </c>
      <c r="DC120" s="8">
        <v>40086</v>
      </c>
      <c r="DD120" s="5">
        <v>0.7</v>
      </c>
      <c r="DE120" s="8">
        <v>40086</v>
      </c>
      <c r="DF120" s="5">
        <v>-0.8</v>
      </c>
      <c r="DG120" s="8">
        <v>40086</v>
      </c>
      <c r="DH120" s="5">
        <v>-1.9</v>
      </c>
      <c r="DI120" s="8">
        <v>40086</v>
      </c>
      <c r="DJ120" s="5">
        <v>-0.8</v>
      </c>
      <c r="DK120" s="8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8">
        <v>41943</v>
      </c>
      <c r="DR120" s="5">
        <v>8.1999999999999993</v>
      </c>
      <c r="DS120" s="8">
        <v>40086</v>
      </c>
      <c r="DT120" s="5">
        <v>1.61</v>
      </c>
      <c r="DU120" s="8">
        <v>40086</v>
      </c>
      <c r="DV120" s="5">
        <v>7.4</v>
      </c>
      <c r="DW120" s="8">
        <v>40086</v>
      </c>
      <c r="DX120" s="5">
        <v>13.9</v>
      </c>
      <c r="DY120" s="6">
        <v>40086</v>
      </c>
      <c r="DZ120" s="5">
        <v>77.3</v>
      </c>
      <c r="EA120" s="8">
        <v>40086</v>
      </c>
      <c r="EB120" s="5">
        <v>97.491600000000005</v>
      </c>
    </row>
    <row r="121" spans="1:132" x14ac:dyDescent="0.2">
      <c r="A121" s="8">
        <v>40117</v>
      </c>
      <c r="B121" s="5">
        <v>57.6</v>
      </c>
      <c r="C121" s="8">
        <v>40117</v>
      </c>
      <c r="D121" s="5">
        <v>57.7</v>
      </c>
      <c r="E121" s="8">
        <v>40117</v>
      </c>
      <c r="F121" s="5">
        <v>64.3</v>
      </c>
      <c r="G121" s="8">
        <v>40117</v>
      </c>
      <c r="H121" s="5">
        <v>51</v>
      </c>
      <c r="I121" s="8"/>
      <c r="K121" s="8"/>
      <c r="M121" s="8"/>
      <c r="O121" s="8">
        <v>40117</v>
      </c>
      <c r="P121" s="5">
        <v>53.9</v>
      </c>
      <c r="Q121" s="8">
        <v>40663</v>
      </c>
      <c r="R121" s="5">
        <v>19.100000000000001</v>
      </c>
      <c r="S121" s="8">
        <v>40663</v>
      </c>
      <c r="T121" s="5">
        <v>13</v>
      </c>
      <c r="U121" s="8">
        <v>41729</v>
      </c>
      <c r="V121" s="5">
        <v>7.3</v>
      </c>
      <c r="W121" s="8">
        <v>41820</v>
      </c>
      <c r="X121" s="5">
        <v>17.899999999999999</v>
      </c>
      <c r="Y121" s="8">
        <v>40117</v>
      </c>
      <c r="Z121" s="5">
        <v>12.7</v>
      </c>
      <c r="AA121" s="8">
        <v>40117</v>
      </c>
      <c r="AB121" s="5">
        <v>6</v>
      </c>
      <c r="AC121" s="8">
        <v>44104</v>
      </c>
      <c r="AD121" s="5">
        <v>-9</v>
      </c>
      <c r="AE121" s="8">
        <v>40117</v>
      </c>
      <c r="AF121" s="5">
        <v>70.599999999999994</v>
      </c>
      <c r="AG121" s="8">
        <v>40117</v>
      </c>
      <c r="AH121" s="5">
        <v>48.7</v>
      </c>
      <c r="AI121" s="8">
        <v>40117</v>
      </c>
      <c r="AJ121" s="5">
        <v>89.1</v>
      </c>
      <c r="AK121" s="8">
        <v>40117</v>
      </c>
      <c r="AL121" s="5">
        <v>-180</v>
      </c>
      <c r="AM121" s="8">
        <v>40117</v>
      </c>
      <c r="AN121" s="5">
        <v>131487</v>
      </c>
      <c r="AO121" s="8">
        <v>43799</v>
      </c>
      <c r="AP121" s="5">
        <v>-35</v>
      </c>
      <c r="AQ121" s="8">
        <v>40117</v>
      </c>
      <c r="AR121" s="5">
        <v>10</v>
      </c>
      <c r="AS121" s="8">
        <v>42369</v>
      </c>
      <c r="AT121" s="5">
        <v>34.5</v>
      </c>
      <c r="AU121" s="8">
        <v>40117</v>
      </c>
      <c r="AV121" s="5">
        <v>-1.8</v>
      </c>
      <c r="AW121" s="8">
        <v>40117</v>
      </c>
      <c r="AX121" s="5">
        <v>0.1</v>
      </c>
      <c r="AY121" s="8">
        <v>40117</v>
      </c>
      <c r="AZ121" s="5">
        <v>0.23</v>
      </c>
      <c r="BA121" s="8">
        <v>40117</v>
      </c>
      <c r="BB121" s="5">
        <v>5991</v>
      </c>
      <c r="BC121" s="6">
        <v>40117</v>
      </c>
      <c r="BD121" s="5">
        <v>-9.3000000000000007</v>
      </c>
      <c r="BE121" s="8">
        <v>40117</v>
      </c>
      <c r="BF121" s="5">
        <v>10.4</v>
      </c>
      <c r="BG121" s="8">
        <v>40117</v>
      </c>
      <c r="BH121" s="5">
        <v>10.371</v>
      </c>
      <c r="BI121" s="8">
        <v>40117</v>
      </c>
      <c r="BJ121" s="5">
        <v>-3.2</v>
      </c>
      <c r="BK121" s="8">
        <v>40117</v>
      </c>
      <c r="BL121" s="5">
        <v>0.9</v>
      </c>
      <c r="BM121" s="8">
        <v>40117</v>
      </c>
      <c r="BN121" s="5">
        <v>-10.43</v>
      </c>
      <c r="BO121" s="8">
        <v>40117</v>
      </c>
      <c r="BP121" s="5">
        <v>0.4</v>
      </c>
      <c r="BQ121" s="8">
        <v>40117</v>
      </c>
      <c r="BR121" s="5">
        <v>534</v>
      </c>
      <c r="BS121" s="8">
        <v>40117</v>
      </c>
      <c r="BT121" s="5">
        <v>583</v>
      </c>
      <c r="BU121" s="6">
        <v>40117</v>
      </c>
      <c r="BV121" s="5">
        <v>8.66</v>
      </c>
      <c r="BW121" s="8">
        <v>40117</v>
      </c>
      <c r="BX121" s="5">
        <v>396</v>
      </c>
      <c r="BY121" s="8">
        <v>40117</v>
      </c>
      <c r="BZ121" s="5">
        <v>-7.1</v>
      </c>
      <c r="CA121" s="8">
        <v>40117</v>
      </c>
      <c r="CB121" s="5">
        <v>-17.3</v>
      </c>
      <c r="CC121" s="8">
        <v>40117</v>
      </c>
      <c r="CD121" s="5">
        <v>-34.959000000000003</v>
      </c>
      <c r="CE121" s="8">
        <v>40117</v>
      </c>
      <c r="CF121" s="5">
        <v>-10.9</v>
      </c>
      <c r="CG121" s="8">
        <v>40117</v>
      </c>
      <c r="CH121" s="5">
        <v>1.9</v>
      </c>
      <c r="CI121" s="8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8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8">
        <v>40117</v>
      </c>
      <c r="DB121" s="5">
        <v>0.1</v>
      </c>
      <c r="DC121" s="8">
        <v>40117</v>
      </c>
      <c r="DD121" s="5">
        <v>-0.4</v>
      </c>
      <c r="DE121" s="8">
        <v>40117</v>
      </c>
      <c r="DF121" s="5">
        <v>0.5</v>
      </c>
      <c r="DG121" s="8">
        <v>40117</v>
      </c>
      <c r="DH121" s="5">
        <v>-0.6</v>
      </c>
      <c r="DI121" s="8">
        <v>40117</v>
      </c>
      <c r="DJ121" s="5">
        <v>-0.6</v>
      </c>
      <c r="DK121" s="8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8">
        <v>41973</v>
      </c>
      <c r="DR121" s="5">
        <v>9</v>
      </c>
      <c r="DS121" s="8">
        <v>40117</v>
      </c>
      <c r="DT121" s="5">
        <v>0.6</v>
      </c>
      <c r="DU121" s="8">
        <v>40117</v>
      </c>
      <c r="DV121" s="5">
        <v>6.4</v>
      </c>
      <c r="DW121" s="8">
        <v>40117</v>
      </c>
      <c r="DX121" s="5">
        <v>13.8</v>
      </c>
      <c r="DY121" s="6">
        <v>40117</v>
      </c>
      <c r="DZ121" s="5">
        <v>77.599999999999994</v>
      </c>
      <c r="EA121" s="8">
        <v>40117</v>
      </c>
      <c r="EB121" s="5">
        <v>97.979799999999997</v>
      </c>
    </row>
    <row r="122" spans="1:132" x14ac:dyDescent="0.2">
      <c r="A122" s="8">
        <v>40147</v>
      </c>
      <c r="B122" s="5">
        <v>55.4</v>
      </c>
      <c r="C122" s="8">
        <v>40147</v>
      </c>
      <c r="D122" s="5">
        <v>64.2</v>
      </c>
      <c r="E122" s="8">
        <v>40147</v>
      </c>
      <c r="F122" s="5">
        <v>55.4</v>
      </c>
      <c r="G122" s="8">
        <v>40147</v>
      </c>
      <c r="H122" s="5">
        <v>49.5</v>
      </c>
      <c r="I122" s="8"/>
      <c r="K122" s="8"/>
      <c r="M122" s="8"/>
      <c r="O122" s="8">
        <v>40147</v>
      </c>
      <c r="P122" s="5">
        <v>55.3</v>
      </c>
      <c r="Q122" s="8">
        <v>40694</v>
      </c>
      <c r="R122" s="5">
        <v>10.1</v>
      </c>
      <c r="S122" s="8">
        <v>40694</v>
      </c>
      <c r="T122" s="5">
        <v>0</v>
      </c>
      <c r="U122" s="8">
        <v>41759</v>
      </c>
      <c r="V122" s="5">
        <v>14.2</v>
      </c>
      <c r="W122" s="8">
        <v>41851</v>
      </c>
      <c r="X122" s="5">
        <v>15.6</v>
      </c>
      <c r="Y122" s="8">
        <v>40147</v>
      </c>
      <c r="Z122" s="5">
        <v>15.4</v>
      </c>
      <c r="AA122" s="8">
        <v>40147</v>
      </c>
      <c r="AB122" s="5">
        <v>7</v>
      </c>
      <c r="AC122" s="8">
        <v>44135</v>
      </c>
      <c r="AD122" s="5">
        <v>-1</v>
      </c>
      <c r="AE122" s="8">
        <v>40147</v>
      </c>
      <c r="AF122" s="5">
        <v>67.400000000000006</v>
      </c>
      <c r="AG122" s="8">
        <v>40147</v>
      </c>
      <c r="AH122" s="5">
        <v>50.6</v>
      </c>
      <c r="AI122" s="8">
        <v>40147</v>
      </c>
      <c r="AJ122" s="5">
        <v>88</v>
      </c>
      <c r="AK122" s="8">
        <v>40147</v>
      </c>
      <c r="AL122" s="5">
        <v>-2</v>
      </c>
      <c r="AM122" s="8">
        <v>40147</v>
      </c>
      <c r="AN122" s="5">
        <v>131460</v>
      </c>
      <c r="AO122" s="8">
        <v>43830</v>
      </c>
      <c r="AP122" s="5">
        <v>157</v>
      </c>
      <c r="AQ122" s="8">
        <v>40147</v>
      </c>
      <c r="AR122" s="5">
        <v>9.9</v>
      </c>
      <c r="AS122" s="8">
        <v>42400</v>
      </c>
      <c r="AT122" s="5">
        <v>34.6</v>
      </c>
      <c r="AU122" s="8">
        <v>40147</v>
      </c>
      <c r="AV122" s="5">
        <v>-1.5</v>
      </c>
      <c r="AW122" s="8">
        <v>40147</v>
      </c>
      <c r="AX122" s="5">
        <v>1</v>
      </c>
      <c r="AY122" s="8">
        <v>40147</v>
      </c>
      <c r="AZ122" s="5">
        <v>0.41</v>
      </c>
      <c r="BA122" s="8">
        <v>40147</v>
      </c>
      <c r="BB122" s="5">
        <v>5711</v>
      </c>
      <c r="BC122" s="6">
        <v>40147</v>
      </c>
      <c r="BD122" s="5">
        <v>-0.7</v>
      </c>
      <c r="BE122" s="8">
        <v>40147</v>
      </c>
      <c r="BF122" s="5">
        <v>10.85</v>
      </c>
      <c r="BG122" s="8">
        <v>40147</v>
      </c>
      <c r="BH122" s="5">
        <v>10.817</v>
      </c>
      <c r="BI122" s="8">
        <v>40147</v>
      </c>
      <c r="BJ122" s="5">
        <v>1.5</v>
      </c>
      <c r="BK122" s="8">
        <v>40147</v>
      </c>
      <c r="BL122" s="5">
        <v>0.8</v>
      </c>
      <c r="BM122" s="8">
        <v>40147</v>
      </c>
      <c r="BN122" s="5">
        <v>0.75</v>
      </c>
      <c r="BO122" s="8">
        <v>40147</v>
      </c>
      <c r="BP122" s="5">
        <v>1.5</v>
      </c>
      <c r="BQ122" s="8">
        <v>40147</v>
      </c>
      <c r="BR122" s="5">
        <v>588</v>
      </c>
      <c r="BS122" s="8">
        <v>40147</v>
      </c>
      <c r="BT122" s="5">
        <v>623</v>
      </c>
      <c r="BU122" s="6">
        <v>40147</v>
      </c>
      <c r="BV122" s="5">
        <v>8.3699999999999992</v>
      </c>
      <c r="BW122" s="8">
        <v>40147</v>
      </c>
      <c r="BX122" s="5">
        <v>375</v>
      </c>
      <c r="BY122" s="8">
        <v>40147</v>
      </c>
      <c r="BZ122" s="5">
        <v>-0.6</v>
      </c>
      <c r="CA122" s="8">
        <v>40147</v>
      </c>
      <c r="CB122" s="5">
        <v>-4.0999999999999996</v>
      </c>
      <c r="CC122" s="8">
        <v>40147</v>
      </c>
      <c r="CD122" s="5">
        <v>-38.381</v>
      </c>
      <c r="CE122" s="8">
        <v>40147</v>
      </c>
      <c r="CF122" s="5">
        <v>-7.1</v>
      </c>
      <c r="CG122" s="8">
        <v>40147</v>
      </c>
      <c r="CH122" s="5">
        <v>0.9</v>
      </c>
      <c r="CI122" s="8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8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8">
        <v>40147</v>
      </c>
      <c r="DB122" s="5">
        <v>0.5</v>
      </c>
      <c r="DC122" s="8">
        <v>40147</v>
      </c>
      <c r="DD122" s="5">
        <v>-1</v>
      </c>
      <c r="DE122" s="8">
        <v>40147</v>
      </c>
      <c r="DF122" s="5">
        <v>0.1</v>
      </c>
      <c r="DG122" s="8">
        <v>40147</v>
      </c>
      <c r="DH122" s="5">
        <v>1</v>
      </c>
      <c r="DI122" s="8">
        <v>40147</v>
      </c>
      <c r="DJ122" s="5">
        <v>-0.4</v>
      </c>
      <c r="DK122" s="8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8">
        <v>42004</v>
      </c>
      <c r="DR122" s="5">
        <v>11.8</v>
      </c>
      <c r="DS122" s="8">
        <v>40147</v>
      </c>
      <c r="DT122" s="5">
        <v>0.41</v>
      </c>
      <c r="DU122" s="8">
        <v>40147</v>
      </c>
      <c r="DV122" s="5">
        <v>6.1</v>
      </c>
      <c r="DW122" s="8">
        <v>40147</v>
      </c>
      <c r="DX122" s="5">
        <v>11.1</v>
      </c>
      <c r="DY122" s="6">
        <v>40147</v>
      </c>
      <c r="DZ122" s="5">
        <v>78.3</v>
      </c>
      <c r="EA122" s="8">
        <v>40147</v>
      </c>
      <c r="EB122" s="5">
        <v>98.4285</v>
      </c>
    </row>
    <row r="123" spans="1:132" x14ac:dyDescent="0.2">
      <c r="A123" s="8">
        <v>40178</v>
      </c>
      <c r="B123" s="5">
        <v>55.8</v>
      </c>
      <c r="C123" s="8">
        <v>40178</v>
      </c>
      <c r="D123" s="5">
        <v>63.8</v>
      </c>
      <c r="E123" s="8">
        <v>40178</v>
      </c>
      <c r="F123" s="5">
        <v>63.8</v>
      </c>
      <c r="G123" s="8">
        <v>40178</v>
      </c>
      <c r="H123" s="5">
        <v>49.7</v>
      </c>
      <c r="I123" s="8"/>
      <c r="K123" s="8"/>
      <c r="M123" s="8"/>
      <c r="O123" s="8">
        <v>40178</v>
      </c>
      <c r="P123" s="5">
        <v>55.3</v>
      </c>
      <c r="Q123" s="8">
        <v>40724</v>
      </c>
      <c r="R123" s="5">
        <v>-5.3</v>
      </c>
      <c r="S123" s="8">
        <v>40724</v>
      </c>
      <c r="T123" s="5">
        <v>15</v>
      </c>
      <c r="U123" s="8">
        <v>41790</v>
      </c>
      <c r="V123" s="5">
        <v>13.5</v>
      </c>
      <c r="W123" s="8">
        <v>41882</v>
      </c>
      <c r="X123" s="5">
        <v>14.8</v>
      </c>
      <c r="Y123" s="8">
        <v>40178</v>
      </c>
      <c r="Z123" s="5">
        <v>16.5</v>
      </c>
      <c r="AA123" s="8">
        <v>40178</v>
      </c>
      <c r="AB123" s="5">
        <v>6</v>
      </c>
      <c r="AC123" s="8">
        <v>44165</v>
      </c>
      <c r="AD123" s="5">
        <v>-1</v>
      </c>
      <c r="AE123" s="8">
        <v>40178</v>
      </c>
      <c r="AF123" s="5">
        <v>72.5</v>
      </c>
      <c r="AG123" s="8">
        <v>40178</v>
      </c>
      <c r="AH123" s="5">
        <v>53.6</v>
      </c>
      <c r="AI123" s="8">
        <v>40178</v>
      </c>
      <c r="AJ123" s="5">
        <v>88</v>
      </c>
      <c r="AK123" s="8">
        <v>40178</v>
      </c>
      <c r="AL123" s="5">
        <v>-252</v>
      </c>
      <c r="AM123" s="8">
        <v>40178</v>
      </c>
      <c r="AN123" s="5">
        <v>130567</v>
      </c>
      <c r="AO123" s="8">
        <v>43861</v>
      </c>
      <c r="AP123" s="5">
        <v>-84</v>
      </c>
      <c r="AQ123" s="8">
        <v>40178</v>
      </c>
      <c r="AR123" s="5">
        <v>9.9</v>
      </c>
      <c r="AS123" s="8">
        <v>42429</v>
      </c>
      <c r="AT123" s="5">
        <v>34.4</v>
      </c>
      <c r="AU123" s="8">
        <v>40178</v>
      </c>
      <c r="AV123" s="5">
        <v>-1.9</v>
      </c>
      <c r="AW123" s="8">
        <v>40178</v>
      </c>
      <c r="AX123" s="5">
        <v>-0.1</v>
      </c>
      <c r="AY123" s="8">
        <v>40178</v>
      </c>
      <c r="AZ123" s="5">
        <v>0.34</v>
      </c>
      <c r="BA123" s="8">
        <v>40178</v>
      </c>
      <c r="BB123" s="5">
        <v>5862</v>
      </c>
      <c r="BC123" s="6">
        <v>40178</v>
      </c>
      <c r="BD123" s="5">
        <v>4</v>
      </c>
      <c r="BE123" s="8">
        <v>40178</v>
      </c>
      <c r="BF123" s="5">
        <v>11.1</v>
      </c>
      <c r="BG123" s="8">
        <v>40178</v>
      </c>
      <c r="BH123" s="5">
        <v>11.06</v>
      </c>
      <c r="BI123" s="8">
        <v>40178</v>
      </c>
      <c r="BJ123" s="5">
        <v>4.2</v>
      </c>
      <c r="BK123" s="8">
        <v>40178</v>
      </c>
      <c r="BL123" s="5">
        <v>0.5</v>
      </c>
      <c r="BM123" s="8">
        <v>40178</v>
      </c>
      <c r="BN123" s="5">
        <v>5.0199999999999996</v>
      </c>
      <c r="BO123" s="8">
        <v>40178</v>
      </c>
      <c r="BP123" s="5">
        <v>-0.4</v>
      </c>
      <c r="BQ123" s="8">
        <v>40178</v>
      </c>
      <c r="BR123" s="5">
        <v>581</v>
      </c>
      <c r="BS123" s="8">
        <v>40178</v>
      </c>
      <c r="BT123" s="5">
        <v>664</v>
      </c>
      <c r="BU123" s="6">
        <v>40178</v>
      </c>
      <c r="BV123" s="5">
        <v>-19.12</v>
      </c>
      <c r="BW123" s="8">
        <v>40178</v>
      </c>
      <c r="BX123" s="5">
        <v>352</v>
      </c>
      <c r="BY123" s="8">
        <v>40178</v>
      </c>
      <c r="BZ123" s="5">
        <v>9.9</v>
      </c>
      <c r="CA123" s="8">
        <v>40178</v>
      </c>
      <c r="CB123" s="5">
        <v>4.8</v>
      </c>
      <c r="CC123" s="8">
        <v>40178</v>
      </c>
      <c r="CD123" s="5">
        <v>-39.426000000000002</v>
      </c>
      <c r="CE123" s="8">
        <v>40178</v>
      </c>
      <c r="CF123" s="5">
        <v>0</v>
      </c>
      <c r="CG123" s="8">
        <v>40178</v>
      </c>
      <c r="CH123" s="5">
        <v>0.5</v>
      </c>
      <c r="CI123" s="8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8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8">
        <v>40178</v>
      </c>
      <c r="DB123" s="5">
        <v>0.5</v>
      </c>
      <c r="DC123" s="8">
        <v>40178</v>
      </c>
      <c r="DD123" s="5">
        <v>-0.1</v>
      </c>
      <c r="DE123" s="8">
        <v>40178</v>
      </c>
      <c r="DF123" s="5">
        <v>0.7</v>
      </c>
      <c r="DG123" s="8">
        <v>40178</v>
      </c>
      <c r="DH123" s="5">
        <v>2.6</v>
      </c>
      <c r="DI123" s="8">
        <v>40178</v>
      </c>
      <c r="DJ123" s="5">
        <v>0.5</v>
      </c>
      <c r="DK123" s="8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8">
        <v>42035</v>
      </c>
      <c r="DR123" s="5">
        <v>12.5</v>
      </c>
      <c r="DS123" s="8">
        <v>40178</v>
      </c>
      <c r="DT123" s="5">
        <v>2.04</v>
      </c>
      <c r="DU123" s="8">
        <v>40178</v>
      </c>
      <c r="DV123" s="5">
        <v>3.7</v>
      </c>
      <c r="DW123" s="8">
        <v>40178</v>
      </c>
      <c r="DX123" s="5">
        <v>5.7</v>
      </c>
      <c r="DY123" s="6">
        <v>40178</v>
      </c>
      <c r="DZ123" s="5">
        <v>79.099999999999994</v>
      </c>
      <c r="EA123" s="8">
        <v>40178</v>
      </c>
      <c r="EB123" s="5">
        <v>98.840699999999998</v>
      </c>
    </row>
    <row r="124" spans="1:132" x14ac:dyDescent="0.2">
      <c r="A124" s="8">
        <v>40209</v>
      </c>
      <c r="B124" s="5">
        <v>56.3</v>
      </c>
      <c r="C124" s="8">
        <v>40209</v>
      </c>
      <c r="D124" s="5">
        <v>59.9</v>
      </c>
      <c r="E124" s="8">
        <v>40209</v>
      </c>
      <c r="F124" s="5">
        <v>68</v>
      </c>
      <c r="G124" s="8">
        <v>40209</v>
      </c>
      <c r="H124" s="5">
        <v>50</v>
      </c>
      <c r="I124" s="8"/>
      <c r="K124" s="8"/>
      <c r="M124" s="8"/>
      <c r="O124" s="8">
        <v>40209</v>
      </c>
      <c r="P124" s="5">
        <v>59</v>
      </c>
      <c r="Q124" s="8">
        <v>40755</v>
      </c>
      <c r="R124" s="5">
        <v>-6</v>
      </c>
      <c r="S124" s="8">
        <v>40755</v>
      </c>
      <c r="T124" s="5">
        <v>4</v>
      </c>
      <c r="U124" s="8">
        <v>41820</v>
      </c>
      <c r="V124" s="5">
        <v>12.1</v>
      </c>
      <c r="W124" s="8">
        <v>41912</v>
      </c>
      <c r="X124" s="5">
        <v>10.4</v>
      </c>
      <c r="Y124" s="8">
        <v>40209</v>
      </c>
      <c r="Z124" s="5">
        <v>12.9</v>
      </c>
      <c r="AA124" s="8">
        <v>40209</v>
      </c>
      <c r="AB124" s="5">
        <v>9</v>
      </c>
      <c r="AC124" s="8">
        <v>44196</v>
      </c>
      <c r="AD124" s="5">
        <v>-4</v>
      </c>
      <c r="AE124" s="8">
        <v>40209</v>
      </c>
      <c r="AF124" s="5">
        <v>74.400000000000006</v>
      </c>
      <c r="AG124" s="8">
        <v>40209</v>
      </c>
      <c r="AH124" s="5">
        <v>56.5</v>
      </c>
      <c r="AI124" s="8">
        <v>40209</v>
      </c>
      <c r="AJ124" s="5">
        <v>89.1</v>
      </c>
      <c r="AK124" s="8">
        <v>40209</v>
      </c>
      <c r="AL124" s="5">
        <v>-12</v>
      </c>
      <c r="AM124" s="8">
        <v>40209</v>
      </c>
      <c r="AN124" s="5">
        <v>131255</v>
      </c>
      <c r="AO124" s="8">
        <v>43890</v>
      </c>
      <c r="AP124" s="5">
        <v>-56</v>
      </c>
      <c r="AQ124" s="8">
        <v>40209</v>
      </c>
      <c r="AR124" s="5">
        <v>9.8000000000000007</v>
      </c>
      <c r="AS124" s="8">
        <v>42460</v>
      </c>
      <c r="AT124" s="5">
        <v>34.4</v>
      </c>
      <c r="AU124" s="8">
        <v>40209</v>
      </c>
      <c r="AV124" s="5">
        <v>-2.4</v>
      </c>
      <c r="AW124" s="8">
        <v>40209</v>
      </c>
      <c r="AX124" s="5">
        <v>1</v>
      </c>
      <c r="AY124" s="8">
        <v>40209</v>
      </c>
      <c r="AZ124" s="5">
        <v>1.08</v>
      </c>
      <c r="BA124" s="8">
        <v>40209</v>
      </c>
      <c r="BB124" s="5">
        <v>6234</v>
      </c>
      <c r="BC124" s="6">
        <v>40209</v>
      </c>
      <c r="BD124" s="5">
        <v>6.9</v>
      </c>
      <c r="BE124" s="8">
        <v>40209</v>
      </c>
      <c r="BF124" s="5">
        <v>10.7</v>
      </c>
      <c r="BG124" s="8">
        <v>40209</v>
      </c>
      <c r="BH124" s="5">
        <v>10.669</v>
      </c>
      <c r="BI124" s="8">
        <v>40209</v>
      </c>
      <c r="BJ124" s="5">
        <v>2.7</v>
      </c>
      <c r="BK124" s="8">
        <v>40209</v>
      </c>
      <c r="BL124" s="5">
        <v>-0.1</v>
      </c>
      <c r="BM124" s="8">
        <v>40209</v>
      </c>
      <c r="BN124" s="5">
        <v>9.68</v>
      </c>
      <c r="BO124" s="8">
        <v>40209</v>
      </c>
      <c r="BP124" s="5">
        <v>0.1</v>
      </c>
      <c r="BQ124" s="8">
        <v>40209</v>
      </c>
      <c r="BR124" s="5">
        <v>614</v>
      </c>
      <c r="BS124" s="8">
        <v>40209</v>
      </c>
      <c r="BT124" s="5">
        <v>636</v>
      </c>
      <c r="BU124" s="6">
        <v>40209</v>
      </c>
      <c r="BV124" s="5">
        <v>-12.95</v>
      </c>
      <c r="BW124" s="8">
        <v>40209</v>
      </c>
      <c r="BX124" s="5">
        <v>345</v>
      </c>
      <c r="BY124" s="8">
        <v>40209</v>
      </c>
      <c r="BZ124" s="5">
        <v>15.8</v>
      </c>
      <c r="CA124" s="8">
        <v>40209</v>
      </c>
      <c r="CB124" s="5">
        <v>11.1</v>
      </c>
      <c r="CC124" s="8">
        <v>40209</v>
      </c>
      <c r="CD124" s="5">
        <v>-37.744</v>
      </c>
      <c r="CE124" s="8">
        <v>40209</v>
      </c>
      <c r="CF124" s="5">
        <v>5.9</v>
      </c>
      <c r="CG124" s="8">
        <v>40209</v>
      </c>
      <c r="CH124" s="5">
        <v>6</v>
      </c>
      <c r="CI124" s="8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8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8">
        <v>40209</v>
      </c>
      <c r="DB124" s="5">
        <v>0.7</v>
      </c>
      <c r="DC124" s="8">
        <v>40209</v>
      </c>
      <c r="DD124" s="5">
        <v>-0.6</v>
      </c>
      <c r="DE124" s="8">
        <v>40209</v>
      </c>
      <c r="DF124" s="5">
        <v>0</v>
      </c>
      <c r="DG124" s="8">
        <v>40209</v>
      </c>
      <c r="DH124" s="5">
        <v>2.1</v>
      </c>
      <c r="DI124" s="8">
        <v>40209</v>
      </c>
      <c r="DJ124" s="5">
        <v>-0.2</v>
      </c>
      <c r="DK124" s="8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8">
        <v>42063</v>
      </c>
      <c r="DR124" s="5">
        <v>21.7</v>
      </c>
      <c r="DS124" s="8">
        <v>40209</v>
      </c>
      <c r="DT124" s="5">
        <v>2.04</v>
      </c>
      <c r="DU124" s="8">
        <v>40209</v>
      </c>
      <c r="DV124" s="5">
        <v>2.2000000000000002</v>
      </c>
      <c r="DW124" s="8">
        <v>40209</v>
      </c>
      <c r="DX124" s="5">
        <v>5.8</v>
      </c>
      <c r="DY124" s="6">
        <v>40209</v>
      </c>
      <c r="DZ124" s="5">
        <v>79.7</v>
      </c>
      <c r="EA124" s="8">
        <v>40209</v>
      </c>
      <c r="EB124" s="5">
        <v>99.196200000000005</v>
      </c>
    </row>
    <row r="125" spans="1:132" x14ac:dyDescent="0.2">
      <c r="A125" s="8">
        <v>40237</v>
      </c>
      <c r="B125" s="5">
        <v>55.5</v>
      </c>
      <c r="C125" s="8">
        <v>40237</v>
      </c>
      <c r="D125" s="5">
        <v>57.7</v>
      </c>
      <c r="E125" s="8">
        <v>40237</v>
      </c>
      <c r="F125" s="5">
        <v>65.099999999999994</v>
      </c>
      <c r="G125" s="8">
        <v>40237</v>
      </c>
      <c r="H125" s="5">
        <v>51.7</v>
      </c>
      <c r="I125" s="8"/>
      <c r="K125" s="8"/>
      <c r="M125" s="8"/>
      <c r="O125" s="8">
        <v>40237</v>
      </c>
      <c r="P125" s="5">
        <v>57.3</v>
      </c>
      <c r="Q125" s="8">
        <v>40786</v>
      </c>
      <c r="R125" s="5">
        <v>-3.9</v>
      </c>
      <c r="S125" s="8">
        <v>40786</v>
      </c>
      <c r="T125" s="5">
        <v>4</v>
      </c>
      <c r="U125" s="8">
        <v>41851</v>
      </c>
      <c r="V125" s="5">
        <v>11.2</v>
      </c>
      <c r="W125" s="8">
        <v>41943</v>
      </c>
      <c r="X125" s="5">
        <v>24.2</v>
      </c>
      <c r="Y125" s="8">
        <v>40237</v>
      </c>
      <c r="Z125" s="5">
        <v>13.9</v>
      </c>
      <c r="AA125" s="8">
        <v>40237</v>
      </c>
      <c r="AB125" s="5">
        <v>10</v>
      </c>
      <c r="AC125" s="8">
        <v>44227</v>
      </c>
      <c r="AD125" s="5">
        <v>1</v>
      </c>
      <c r="AE125" s="8">
        <v>40237</v>
      </c>
      <c r="AF125" s="5">
        <v>73.599999999999994</v>
      </c>
      <c r="AG125" s="8">
        <v>40237</v>
      </c>
      <c r="AH125" s="5">
        <v>46.4</v>
      </c>
      <c r="AI125" s="8">
        <v>40237</v>
      </c>
      <c r="AJ125" s="5">
        <v>88.2</v>
      </c>
      <c r="AK125" s="8">
        <v>40237</v>
      </c>
      <c r="AL125" s="5">
        <v>-93</v>
      </c>
      <c r="AM125" s="8">
        <v>40237</v>
      </c>
      <c r="AN125" s="5">
        <v>130945</v>
      </c>
      <c r="AO125" s="8">
        <v>43921</v>
      </c>
      <c r="AP125" s="5">
        <v>-54</v>
      </c>
      <c r="AQ125" s="8">
        <v>40237</v>
      </c>
      <c r="AR125" s="5">
        <v>9.8000000000000007</v>
      </c>
      <c r="AS125" s="8">
        <v>42490</v>
      </c>
      <c r="AT125" s="5">
        <v>34.4</v>
      </c>
      <c r="AU125" s="8">
        <v>40237</v>
      </c>
      <c r="AV125" s="5">
        <v>-0.9</v>
      </c>
      <c r="AW125" s="8">
        <v>40237</v>
      </c>
      <c r="AX125" s="5">
        <v>-0.1</v>
      </c>
      <c r="AY125" s="8">
        <v>40237</v>
      </c>
      <c r="AZ125" s="5">
        <v>0.35</v>
      </c>
      <c r="BA125" s="8">
        <v>40237</v>
      </c>
      <c r="BB125" s="5">
        <v>6243</v>
      </c>
      <c r="BC125" s="6">
        <v>40237</v>
      </c>
      <c r="BD125" s="5">
        <v>6.7</v>
      </c>
      <c r="BE125" s="8">
        <v>40237</v>
      </c>
      <c r="BF125" s="5">
        <v>10.119999999999999</v>
      </c>
      <c r="BG125" s="8">
        <v>40237</v>
      </c>
      <c r="BH125" s="5">
        <v>10.108000000000001</v>
      </c>
      <c r="BI125" s="8">
        <v>40237</v>
      </c>
      <c r="BJ125" s="5">
        <v>3.3</v>
      </c>
      <c r="BK125" s="8">
        <v>40237</v>
      </c>
      <c r="BL125" s="5">
        <v>0.2</v>
      </c>
      <c r="BM125" s="8">
        <v>40237</v>
      </c>
      <c r="BN125" s="5">
        <v>9.94</v>
      </c>
      <c r="BO125" s="8">
        <v>40237</v>
      </c>
      <c r="BP125" s="5">
        <v>0.4</v>
      </c>
      <c r="BQ125" s="8">
        <v>40237</v>
      </c>
      <c r="BR125" s="5">
        <v>604</v>
      </c>
      <c r="BS125" s="8">
        <v>40237</v>
      </c>
      <c r="BT125" s="5">
        <v>650</v>
      </c>
      <c r="BU125" s="6">
        <v>40237</v>
      </c>
      <c r="BV125" s="5">
        <v>11.49</v>
      </c>
      <c r="BW125" s="8">
        <v>40237</v>
      </c>
      <c r="BX125" s="5">
        <v>336</v>
      </c>
      <c r="BY125" s="8">
        <v>40237</v>
      </c>
      <c r="BZ125" s="5">
        <v>14.8</v>
      </c>
      <c r="CA125" s="8">
        <v>40237</v>
      </c>
      <c r="CB125" s="5">
        <v>20.2</v>
      </c>
      <c r="CC125" s="8">
        <v>40237</v>
      </c>
      <c r="CD125" s="5">
        <v>-41.503999999999998</v>
      </c>
      <c r="CE125" s="8">
        <v>40237</v>
      </c>
      <c r="CF125" s="5">
        <v>11.9</v>
      </c>
      <c r="CG125" s="8">
        <v>40237</v>
      </c>
      <c r="CH125" s="5">
        <v>0.1</v>
      </c>
      <c r="CI125" s="8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8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8">
        <v>40237</v>
      </c>
      <c r="DB125" s="5">
        <v>0</v>
      </c>
      <c r="DC125" s="8">
        <v>40237</v>
      </c>
      <c r="DD125" s="5">
        <v>0.4</v>
      </c>
      <c r="DE125" s="8">
        <v>40237</v>
      </c>
      <c r="DF125" s="5">
        <v>0.4</v>
      </c>
      <c r="DG125" s="8">
        <v>40237</v>
      </c>
      <c r="DH125" s="5">
        <v>2.7</v>
      </c>
      <c r="DI125" s="8">
        <v>40237</v>
      </c>
      <c r="DJ125" s="5">
        <v>0.6</v>
      </c>
      <c r="DK125" s="8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8">
        <v>42094</v>
      </c>
      <c r="DR125" s="5">
        <v>15.2</v>
      </c>
      <c r="DS125" s="8">
        <v>40237</v>
      </c>
      <c r="DT125" s="5">
        <v>1.55</v>
      </c>
      <c r="DU125" s="8">
        <v>40237</v>
      </c>
      <c r="DV125" s="5">
        <v>2.5</v>
      </c>
      <c r="DW125" s="8">
        <v>40237</v>
      </c>
      <c r="DX125" s="5">
        <v>8.5</v>
      </c>
      <c r="DY125" s="6">
        <v>40237</v>
      </c>
      <c r="DZ125" s="5">
        <v>79.599999999999994</v>
      </c>
      <c r="EA125" s="8">
        <v>40237</v>
      </c>
      <c r="EB125" s="5">
        <v>99.459900000000005</v>
      </c>
    </row>
    <row r="126" spans="1:132" x14ac:dyDescent="0.2">
      <c r="A126" s="8">
        <v>40268</v>
      </c>
      <c r="B126" s="5">
        <v>58.8</v>
      </c>
      <c r="C126" s="8">
        <v>40268</v>
      </c>
      <c r="D126" s="5">
        <v>60.1</v>
      </c>
      <c r="E126" s="8">
        <v>40268</v>
      </c>
      <c r="F126" s="5">
        <v>75.2</v>
      </c>
      <c r="G126" s="8">
        <v>40268</v>
      </c>
      <c r="H126" s="5">
        <v>53.3</v>
      </c>
      <c r="I126" s="8"/>
      <c r="K126" s="8"/>
      <c r="M126" s="8"/>
      <c r="O126" s="8">
        <v>40268</v>
      </c>
      <c r="P126" s="5">
        <v>59.1</v>
      </c>
      <c r="Q126" s="8">
        <v>40816</v>
      </c>
      <c r="R126" s="5">
        <v>-4.3</v>
      </c>
      <c r="S126" s="8">
        <v>40816</v>
      </c>
      <c r="T126" s="5">
        <v>7</v>
      </c>
      <c r="U126" s="8">
        <v>41882</v>
      </c>
      <c r="V126" s="5">
        <v>6.6</v>
      </c>
      <c r="W126" s="8">
        <v>41973</v>
      </c>
      <c r="X126" s="5">
        <v>18.5</v>
      </c>
      <c r="Y126" s="8">
        <v>40268</v>
      </c>
      <c r="Z126" s="5">
        <v>14.2</v>
      </c>
      <c r="AA126" s="8">
        <v>40268</v>
      </c>
      <c r="AB126" s="5">
        <v>7</v>
      </c>
      <c r="AC126" s="8">
        <v>44255</v>
      </c>
      <c r="AD126" s="5">
        <v>5</v>
      </c>
      <c r="AE126" s="8">
        <v>40268</v>
      </c>
      <c r="AF126" s="5">
        <v>73.599999999999994</v>
      </c>
      <c r="AG126" s="8">
        <v>40268</v>
      </c>
      <c r="AH126" s="5">
        <v>52.3</v>
      </c>
      <c r="AI126" s="8">
        <v>40268</v>
      </c>
      <c r="AJ126" s="5">
        <v>87.3</v>
      </c>
      <c r="AK126" s="8">
        <v>40268</v>
      </c>
      <c r="AL126" s="5">
        <v>163</v>
      </c>
      <c r="AM126" s="8">
        <v>40268</v>
      </c>
      <c r="AN126" s="5">
        <v>131491</v>
      </c>
      <c r="AO126" s="8">
        <v>43951</v>
      </c>
      <c r="AP126" s="5">
        <v>-6759</v>
      </c>
      <c r="AQ126" s="8">
        <v>40268</v>
      </c>
      <c r="AR126" s="5">
        <v>9.9</v>
      </c>
      <c r="AS126" s="8">
        <v>42521</v>
      </c>
      <c r="AT126" s="5">
        <v>34.4</v>
      </c>
      <c r="AU126" s="8">
        <v>40268</v>
      </c>
      <c r="AV126" s="5">
        <v>0.9</v>
      </c>
      <c r="AW126" s="8">
        <v>40268</v>
      </c>
      <c r="AX126" s="5">
        <v>1.3</v>
      </c>
      <c r="AY126" s="8">
        <v>40268</v>
      </c>
      <c r="AZ126" s="5">
        <v>0.7</v>
      </c>
      <c r="BA126" s="8">
        <v>40268</v>
      </c>
      <c r="BB126" s="5">
        <v>7112</v>
      </c>
      <c r="BC126" s="6">
        <v>40268</v>
      </c>
      <c r="BD126" s="5">
        <v>12</v>
      </c>
      <c r="BE126" s="8">
        <v>40268</v>
      </c>
      <c r="BF126" s="5">
        <v>11.57</v>
      </c>
      <c r="BG126" s="8">
        <v>40268</v>
      </c>
      <c r="BH126" s="5">
        <v>11.553000000000001</v>
      </c>
      <c r="BI126" s="8">
        <v>40268</v>
      </c>
      <c r="BJ126" s="5">
        <v>7.4</v>
      </c>
      <c r="BK126" s="8">
        <v>40268</v>
      </c>
      <c r="BL126" s="5">
        <v>2.1</v>
      </c>
      <c r="BM126" s="8">
        <v>40268</v>
      </c>
      <c r="BN126" s="5">
        <v>15.96</v>
      </c>
      <c r="BO126" s="8">
        <v>40268</v>
      </c>
      <c r="BP126" s="5">
        <v>0.6</v>
      </c>
      <c r="BQ126" s="8">
        <v>40268</v>
      </c>
      <c r="BR126" s="5">
        <v>636</v>
      </c>
      <c r="BS126" s="8">
        <v>40268</v>
      </c>
      <c r="BT126" s="5">
        <v>687</v>
      </c>
      <c r="BU126" s="6">
        <v>40268</v>
      </c>
      <c r="BV126" s="5">
        <v>5.15</v>
      </c>
      <c r="BW126" s="8">
        <v>40268</v>
      </c>
      <c r="BX126" s="5">
        <v>381</v>
      </c>
      <c r="BY126" s="8">
        <v>40268</v>
      </c>
      <c r="BZ126" s="5">
        <v>19.5</v>
      </c>
      <c r="CA126" s="8">
        <v>40268</v>
      </c>
      <c r="CB126" s="5">
        <v>22.1</v>
      </c>
      <c r="CC126" s="8">
        <v>40268</v>
      </c>
      <c r="CD126" s="5">
        <v>-40.271000000000001</v>
      </c>
      <c r="CE126" s="8">
        <v>40268</v>
      </c>
      <c r="CF126" s="5">
        <v>12.6</v>
      </c>
      <c r="CG126" s="8">
        <v>40268</v>
      </c>
      <c r="CH126" s="5">
        <v>1.6</v>
      </c>
      <c r="CI126" s="8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8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8">
        <v>40268</v>
      </c>
      <c r="DB126" s="5">
        <v>0.5</v>
      </c>
      <c r="DC126" s="8">
        <v>40268</v>
      </c>
      <c r="DD126" s="5">
        <v>0.8</v>
      </c>
      <c r="DE126" s="8">
        <v>40268</v>
      </c>
      <c r="DF126" s="5">
        <v>0.6</v>
      </c>
      <c r="DG126" s="8">
        <v>40268</v>
      </c>
      <c r="DH126" s="5">
        <v>3.9</v>
      </c>
      <c r="DI126" s="8">
        <v>40268</v>
      </c>
      <c r="DJ126" s="5">
        <v>1.5</v>
      </c>
      <c r="DK126" s="8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8">
        <v>42124</v>
      </c>
      <c r="DR126" s="5">
        <v>7.9</v>
      </c>
      <c r="DS126" s="8">
        <v>40268</v>
      </c>
      <c r="DT126" s="5">
        <v>1.45</v>
      </c>
      <c r="DU126" s="8">
        <v>40268</v>
      </c>
      <c r="DV126" s="5">
        <v>1.6</v>
      </c>
      <c r="DW126" s="8">
        <v>40268</v>
      </c>
      <c r="DX126" s="5">
        <v>8.4</v>
      </c>
      <c r="DY126" s="6">
        <v>40268</v>
      </c>
      <c r="DZ126" s="5">
        <v>81</v>
      </c>
      <c r="EA126" s="8">
        <v>40268</v>
      </c>
      <c r="EB126" s="5">
        <v>99.635499999999993</v>
      </c>
    </row>
    <row r="127" spans="1:132" x14ac:dyDescent="0.2">
      <c r="A127" s="8">
        <v>40298</v>
      </c>
      <c r="B127" s="5">
        <v>58.1</v>
      </c>
      <c r="C127" s="8">
        <v>40298</v>
      </c>
      <c r="D127" s="5">
        <v>64</v>
      </c>
      <c r="E127" s="8">
        <v>40298</v>
      </c>
      <c r="F127" s="5">
        <v>78</v>
      </c>
      <c r="G127" s="8">
        <v>40298</v>
      </c>
      <c r="H127" s="5">
        <v>55.3</v>
      </c>
      <c r="I127" s="8"/>
      <c r="K127" s="8"/>
      <c r="M127" s="8"/>
      <c r="O127" s="8">
        <v>40298</v>
      </c>
      <c r="P127" s="5">
        <v>60.8</v>
      </c>
      <c r="Q127" s="8">
        <v>40847</v>
      </c>
      <c r="R127" s="5">
        <v>-5.7</v>
      </c>
      <c r="S127" s="8">
        <v>40847</v>
      </c>
      <c r="T127" s="5">
        <v>9</v>
      </c>
      <c r="U127" s="8">
        <v>41912</v>
      </c>
      <c r="V127" s="5">
        <v>9.6</v>
      </c>
      <c r="W127" s="8">
        <v>42004</v>
      </c>
      <c r="X127" s="5">
        <v>25</v>
      </c>
      <c r="Y127" s="8">
        <v>40298</v>
      </c>
      <c r="Z127" s="5">
        <v>16</v>
      </c>
      <c r="AA127" s="8">
        <v>40298</v>
      </c>
      <c r="AB127" s="5">
        <v>25</v>
      </c>
      <c r="AC127" s="8">
        <v>44286</v>
      </c>
      <c r="AD127" s="5">
        <v>6</v>
      </c>
      <c r="AE127" s="8">
        <v>40298</v>
      </c>
      <c r="AF127" s="5">
        <v>72.2</v>
      </c>
      <c r="AG127" s="8">
        <v>40298</v>
      </c>
      <c r="AH127" s="5">
        <v>57.7</v>
      </c>
      <c r="AI127" s="8">
        <v>40298</v>
      </c>
      <c r="AJ127" s="5">
        <v>90.2</v>
      </c>
      <c r="AK127" s="8">
        <v>40298</v>
      </c>
      <c r="AL127" s="5">
        <v>250</v>
      </c>
      <c r="AM127" s="8">
        <v>40298</v>
      </c>
      <c r="AN127" s="5">
        <v>132048</v>
      </c>
      <c r="AO127" s="8">
        <v>43982</v>
      </c>
      <c r="AP127" s="5">
        <v>-619</v>
      </c>
      <c r="AQ127" s="8">
        <v>40298</v>
      </c>
      <c r="AR127" s="5">
        <v>9.9</v>
      </c>
      <c r="AS127" s="8">
        <v>42551</v>
      </c>
      <c r="AT127" s="5">
        <v>34.4</v>
      </c>
      <c r="AU127" s="8">
        <v>40298</v>
      </c>
      <c r="AV127" s="5">
        <v>1</v>
      </c>
      <c r="AW127" s="8">
        <v>40298</v>
      </c>
      <c r="AX127" s="5">
        <v>0.8</v>
      </c>
      <c r="AY127" s="8">
        <v>40298</v>
      </c>
      <c r="AZ127" s="5">
        <v>0.36</v>
      </c>
      <c r="BA127" s="8">
        <v>40298</v>
      </c>
      <c r="BB127" s="5">
        <v>6955</v>
      </c>
      <c r="BC127" s="6">
        <v>40298</v>
      </c>
      <c r="BD127" s="5">
        <v>13.5</v>
      </c>
      <c r="BE127" s="8">
        <v>40298</v>
      </c>
      <c r="BF127" s="5">
        <v>11.26</v>
      </c>
      <c r="BG127" s="8">
        <v>40298</v>
      </c>
      <c r="BH127" s="5">
        <v>11.249000000000001</v>
      </c>
      <c r="BI127" s="8">
        <v>40298</v>
      </c>
      <c r="BJ127" s="5">
        <v>7.8</v>
      </c>
      <c r="BK127" s="8">
        <v>40298</v>
      </c>
      <c r="BL127" s="5">
        <v>0.9</v>
      </c>
      <c r="BM127" s="8">
        <v>40298</v>
      </c>
      <c r="BN127" s="5">
        <v>17.03</v>
      </c>
      <c r="BO127" s="8">
        <v>40298</v>
      </c>
      <c r="BP127" s="5">
        <v>0.3</v>
      </c>
      <c r="BQ127" s="8">
        <v>40298</v>
      </c>
      <c r="BR127" s="5">
        <v>687</v>
      </c>
      <c r="BS127" s="8">
        <v>40298</v>
      </c>
      <c r="BT127" s="5">
        <v>637</v>
      </c>
      <c r="BU127" s="6">
        <v>40298</v>
      </c>
      <c r="BV127" s="5">
        <v>7.35</v>
      </c>
      <c r="BW127" s="8">
        <v>40298</v>
      </c>
      <c r="BX127" s="5">
        <v>422</v>
      </c>
      <c r="BY127" s="8">
        <v>40298</v>
      </c>
      <c r="BZ127" s="5">
        <v>19.7</v>
      </c>
      <c r="CA127" s="8">
        <v>40298</v>
      </c>
      <c r="CB127" s="5">
        <v>22.9</v>
      </c>
      <c r="CC127" s="8">
        <v>40298</v>
      </c>
      <c r="CD127" s="5">
        <v>-41.496000000000002</v>
      </c>
      <c r="CE127" s="8">
        <v>40298</v>
      </c>
      <c r="CF127" s="5">
        <v>13</v>
      </c>
      <c r="CG127" s="8">
        <v>40298</v>
      </c>
      <c r="CH127" s="5">
        <v>0</v>
      </c>
      <c r="CI127" s="8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8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8">
        <v>40298</v>
      </c>
      <c r="DB127" s="5">
        <v>0.9</v>
      </c>
      <c r="DC127" s="8">
        <v>40298</v>
      </c>
      <c r="DD127" s="5">
        <v>1</v>
      </c>
      <c r="DE127" s="8">
        <v>40298</v>
      </c>
      <c r="DF127" s="5">
        <v>0.3</v>
      </c>
      <c r="DG127" s="8">
        <v>40298</v>
      </c>
      <c r="DH127" s="5">
        <v>4.2</v>
      </c>
      <c r="DI127" s="8">
        <v>40298</v>
      </c>
      <c r="DJ127" s="5">
        <v>1.9</v>
      </c>
      <c r="DK127" s="8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8">
        <v>42155</v>
      </c>
      <c r="DR127" s="5">
        <v>8.5</v>
      </c>
      <c r="DS127" s="8">
        <v>40298</v>
      </c>
      <c r="DT127" s="5">
        <v>1.1100000000000001</v>
      </c>
      <c r="DU127" s="8">
        <v>40298</v>
      </c>
      <c r="DV127" s="5">
        <v>1.9</v>
      </c>
      <c r="DW127" s="8">
        <v>40298</v>
      </c>
      <c r="DX127" s="5">
        <v>5.4</v>
      </c>
      <c r="DY127" s="6">
        <v>40298</v>
      </c>
      <c r="DZ127" s="5">
        <v>81.3</v>
      </c>
      <c r="EA127" s="8">
        <v>40298</v>
      </c>
      <c r="EB127" s="5">
        <v>99.706400000000002</v>
      </c>
    </row>
    <row r="128" spans="1:132" x14ac:dyDescent="0.2">
      <c r="A128" s="8">
        <v>40329</v>
      </c>
      <c r="B128" s="5">
        <v>57.4</v>
      </c>
      <c r="C128" s="8">
        <v>40329</v>
      </c>
      <c r="D128" s="5">
        <v>61.3</v>
      </c>
      <c r="E128" s="8">
        <v>40329</v>
      </c>
      <c r="F128" s="5">
        <v>77</v>
      </c>
      <c r="G128" s="8">
        <v>40329</v>
      </c>
      <c r="H128" s="5">
        <v>55.5</v>
      </c>
      <c r="I128" s="8"/>
      <c r="K128" s="8"/>
      <c r="M128" s="8"/>
      <c r="O128" s="8">
        <v>40329</v>
      </c>
      <c r="P128" s="5">
        <v>63.8</v>
      </c>
      <c r="Q128" s="8">
        <v>40877</v>
      </c>
      <c r="R128" s="5">
        <v>4.9000000000000004</v>
      </c>
      <c r="S128" s="8">
        <v>40877</v>
      </c>
      <c r="T128" s="5">
        <v>6</v>
      </c>
      <c r="U128" s="8">
        <v>41943</v>
      </c>
      <c r="V128" s="5">
        <v>8.4</v>
      </c>
      <c r="W128" s="8">
        <v>42035</v>
      </c>
      <c r="X128" s="5">
        <v>19.100000000000001</v>
      </c>
      <c r="Y128" s="8">
        <v>40329</v>
      </c>
      <c r="Z128" s="5">
        <v>22.2</v>
      </c>
      <c r="AA128" s="8">
        <v>40329</v>
      </c>
      <c r="AB128" s="5">
        <v>14</v>
      </c>
      <c r="AC128" s="8">
        <v>44316</v>
      </c>
      <c r="AD128" s="5">
        <v>13</v>
      </c>
      <c r="AE128" s="8">
        <v>40329</v>
      </c>
      <c r="AF128" s="5">
        <v>73.599999999999994</v>
      </c>
      <c r="AG128" s="8">
        <v>40329</v>
      </c>
      <c r="AH128" s="5">
        <v>62.7</v>
      </c>
      <c r="AI128" s="8">
        <v>40329</v>
      </c>
      <c r="AJ128" s="5">
        <v>91.8</v>
      </c>
      <c r="AK128" s="8">
        <v>40329</v>
      </c>
      <c r="AL128" s="5">
        <v>530</v>
      </c>
      <c r="AM128" s="8">
        <v>40329</v>
      </c>
      <c r="AN128" s="5">
        <v>132149</v>
      </c>
      <c r="AO128" s="8">
        <v>44012</v>
      </c>
      <c r="AP128" s="5">
        <v>102</v>
      </c>
      <c r="AQ128" s="8">
        <v>40329</v>
      </c>
      <c r="AR128" s="5">
        <v>9.6</v>
      </c>
      <c r="AS128" s="8">
        <v>42582</v>
      </c>
      <c r="AT128" s="5">
        <v>34.4</v>
      </c>
      <c r="AU128" s="8">
        <v>40329</v>
      </c>
      <c r="AV128" s="5">
        <v>-0.7</v>
      </c>
      <c r="AW128" s="8">
        <v>40329</v>
      </c>
      <c r="AX128" s="5">
        <v>1.3</v>
      </c>
      <c r="AY128" s="8">
        <v>40329</v>
      </c>
      <c r="AZ128" s="5">
        <v>1.37</v>
      </c>
      <c r="BA128" s="8">
        <v>40329</v>
      </c>
      <c r="BB128" s="5">
        <v>7264</v>
      </c>
      <c r="BC128" s="6">
        <v>40329</v>
      </c>
      <c r="BD128" s="5">
        <v>11.9</v>
      </c>
      <c r="BE128" s="8">
        <v>40329</v>
      </c>
      <c r="BF128" s="5">
        <v>11.84</v>
      </c>
      <c r="BG128" s="8">
        <v>40329</v>
      </c>
      <c r="BH128" s="5">
        <v>11.821</v>
      </c>
      <c r="BI128" s="8">
        <v>40329</v>
      </c>
      <c r="BJ128" s="5">
        <v>5.9</v>
      </c>
      <c r="BK128" s="8">
        <v>40329</v>
      </c>
      <c r="BL128" s="5">
        <v>-0.9</v>
      </c>
      <c r="BM128" s="8">
        <v>40329</v>
      </c>
      <c r="BN128" s="5">
        <v>14.93</v>
      </c>
      <c r="BO128" s="8">
        <v>40329</v>
      </c>
      <c r="BP128" s="5">
        <v>0.5</v>
      </c>
      <c r="BQ128" s="8">
        <v>40329</v>
      </c>
      <c r="BR128" s="5">
        <v>583</v>
      </c>
      <c r="BS128" s="8">
        <v>40329</v>
      </c>
      <c r="BT128" s="5">
        <v>575</v>
      </c>
      <c r="BU128" s="6">
        <v>40329</v>
      </c>
      <c r="BV128" s="5">
        <v>1.24</v>
      </c>
      <c r="BW128" s="8">
        <v>40329</v>
      </c>
      <c r="BX128" s="5">
        <v>280</v>
      </c>
      <c r="BY128" s="8">
        <v>40329</v>
      </c>
      <c r="BZ128" s="5">
        <v>20.8</v>
      </c>
      <c r="CA128" s="8">
        <v>40329</v>
      </c>
      <c r="CB128" s="5">
        <v>27.9</v>
      </c>
      <c r="CC128" s="8">
        <v>40329</v>
      </c>
      <c r="CD128" s="5">
        <v>-42.088000000000001</v>
      </c>
      <c r="CE128" s="8">
        <v>40329</v>
      </c>
      <c r="CF128" s="5">
        <v>12.2</v>
      </c>
      <c r="CG128" s="8">
        <v>40329</v>
      </c>
      <c r="CH128" s="5">
        <v>0.9</v>
      </c>
      <c r="CI128" s="8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8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8">
        <v>40329</v>
      </c>
      <c r="DB128" s="5">
        <v>0.8</v>
      </c>
      <c r="DC128" s="8">
        <v>40329</v>
      </c>
      <c r="DD128" s="5">
        <v>0.3</v>
      </c>
      <c r="DE128" s="8">
        <v>40329</v>
      </c>
      <c r="DF128" s="5">
        <v>0.3</v>
      </c>
      <c r="DG128" s="8">
        <v>40329</v>
      </c>
      <c r="DH128" s="5">
        <v>4.3</v>
      </c>
      <c r="DI128" s="8">
        <v>40329</v>
      </c>
      <c r="DJ128" s="5">
        <v>2</v>
      </c>
      <c r="DK128" s="8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8">
        <v>42185</v>
      </c>
      <c r="DR128" s="5">
        <v>3.6</v>
      </c>
      <c r="DS128" s="8">
        <v>40329</v>
      </c>
      <c r="DT128" s="5">
        <v>0.62</v>
      </c>
      <c r="DU128" s="8">
        <v>40329</v>
      </c>
      <c r="DV128" s="5">
        <v>1.9</v>
      </c>
      <c r="DW128" s="8">
        <v>40329</v>
      </c>
      <c r="DX128" s="5">
        <v>5.7</v>
      </c>
      <c r="DY128" s="6">
        <v>40329</v>
      </c>
      <c r="DZ128" s="5">
        <v>81.599999999999994</v>
      </c>
      <c r="EA128" s="8">
        <v>40329</v>
      </c>
      <c r="EB128" s="5">
        <v>99.6828</v>
      </c>
    </row>
    <row r="129" spans="1:132" x14ac:dyDescent="0.2">
      <c r="A129" s="8">
        <v>40359</v>
      </c>
      <c r="B129" s="5">
        <v>56.5</v>
      </c>
      <c r="C129" s="8">
        <v>40359</v>
      </c>
      <c r="D129" s="5">
        <v>58.6</v>
      </c>
      <c r="E129" s="8">
        <v>40359</v>
      </c>
      <c r="F129" s="5">
        <v>54.9</v>
      </c>
      <c r="G129" s="8">
        <v>40359</v>
      </c>
      <c r="H129" s="5">
        <v>54.4</v>
      </c>
      <c r="I129" s="8"/>
      <c r="K129" s="8"/>
      <c r="M129" s="8"/>
      <c r="O129" s="8">
        <v>40359</v>
      </c>
      <c r="P129" s="5">
        <v>61.8</v>
      </c>
      <c r="Q129" s="8">
        <v>40908</v>
      </c>
      <c r="R129" s="5">
        <v>11.7</v>
      </c>
      <c r="S129" s="8">
        <v>40908</v>
      </c>
      <c r="T129" s="5">
        <v>0</v>
      </c>
      <c r="U129" s="8">
        <v>41973</v>
      </c>
      <c r="V129" s="5">
        <v>8.6999999999999993</v>
      </c>
      <c r="W129" s="8">
        <v>42063</v>
      </c>
      <c r="X129" s="5">
        <v>15.2</v>
      </c>
      <c r="Y129" s="8">
        <v>40359</v>
      </c>
      <c r="Z129" s="5">
        <v>14.9</v>
      </c>
      <c r="AA129" s="8">
        <v>40359</v>
      </c>
      <c r="AB129" s="5">
        <v>9</v>
      </c>
      <c r="AC129" s="8">
        <v>44347</v>
      </c>
      <c r="AD129" s="5">
        <v>13</v>
      </c>
      <c r="AE129" s="8">
        <v>40359</v>
      </c>
      <c r="AF129" s="5">
        <v>76</v>
      </c>
      <c r="AG129" s="8">
        <v>40359</v>
      </c>
      <c r="AH129" s="5">
        <v>54.3</v>
      </c>
      <c r="AI129" s="8">
        <v>40359</v>
      </c>
      <c r="AJ129" s="5">
        <v>89.5</v>
      </c>
      <c r="AK129" s="8">
        <v>40359</v>
      </c>
      <c r="AL129" s="5">
        <v>-144</v>
      </c>
      <c r="AM129" s="8">
        <v>40359</v>
      </c>
      <c r="AN129" s="5">
        <v>132105</v>
      </c>
      <c r="AO129" s="8">
        <v>44043</v>
      </c>
      <c r="AP129" s="5">
        <v>-131</v>
      </c>
      <c r="AQ129" s="8">
        <v>40359</v>
      </c>
      <c r="AR129" s="5">
        <v>9.4</v>
      </c>
      <c r="AS129" s="8">
        <v>42613</v>
      </c>
      <c r="AT129" s="5">
        <v>34.299999999999997</v>
      </c>
      <c r="AU129" s="8">
        <v>40359</v>
      </c>
      <c r="AV129" s="5">
        <v>-0.2</v>
      </c>
      <c r="AW129" s="8">
        <v>40359</v>
      </c>
      <c r="AX129" s="5">
        <v>0</v>
      </c>
      <c r="AY129" s="8">
        <v>40359</v>
      </c>
      <c r="AZ129" s="5">
        <v>0.22</v>
      </c>
      <c r="BA129" s="8">
        <v>40359</v>
      </c>
      <c r="BB129" s="5">
        <v>7090</v>
      </c>
      <c r="BC129" s="6">
        <v>40359</v>
      </c>
      <c r="BD129" s="5">
        <v>10</v>
      </c>
      <c r="BE129" s="8">
        <v>40359</v>
      </c>
      <c r="BF129" s="5">
        <v>11.41</v>
      </c>
      <c r="BG129" s="8">
        <v>40359</v>
      </c>
      <c r="BH129" s="5">
        <v>11.385</v>
      </c>
      <c r="BI129" s="8">
        <v>40359</v>
      </c>
      <c r="BJ129" s="5">
        <v>4</v>
      </c>
      <c r="BK129" s="8">
        <v>40359</v>
      </c>
      <c r="BL129" s="5">
        <v>-0.1</v>
      </c>
      <c r="BM129" s="8">
        <v>40359</v>
      </c>
      <c r="BN129" s="5">
        <v>13.63</v>
      </c>
      <c r="BO129" s="8">
        <v>40359</v>
      </c>
      <c r="BP129" s="5">
        <v>0.6</v>
      </c>
      <c r="BQ129" s="8">
        <v>40359</v>
      </c>
      <c r="BR129" s="5">
        <v>536</v>
      </c>
      <c r="BS129" s="8">
        <v>40359</v>
      </c>
      <c r="BT129" s="5">
        <v>587</v>
      </c>
      <c r="BU129" s="6">
        <v>40359</v>
      </c>
      <c r="BV129" s="5">
        <v>-8.81</v>
      </c>
      <c r="BW129" s="8">
        <v>40359</v>
      </c>
      <c r="BX129" s="5">
        <v>305</v>
      </c>
      <c r="BY129" s="8">
        <v>40359</v>
      </c>
      <c r="BZ129" s="5">
        <v>18.100000000000001</v>
      </c>
      <c r="CA129" s="8">
        <v>40359</v>
      </c>
      <c r="CB129" s="5">
        <v>27.8</v>
      </c>
      <c r="CC129" s="8">
        <v>40359</v>
      </c>
      <c r="CD129" s="5">
        <v>-47.316000000000003</v>
      </c>
      <c r="CE129" s="8">
        <v>40359</v>
      </c>
      <c r="CF129" s="5">
        <v>13.9</v>
      </c>
      <c r="CG129" s="8">
        <v>40359</v>
      </c>
      <c r="CH129" s="5">
        <v>-0.9</v>
      </c>
      <c r="CI129" s="8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8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8">
        <v>40359</v>
      </c>
      <c r="DB129" s="5">
        <v>0.1</v>
      </c>
      <c r="DC129" s="8">
        <v>40359</v>
      </c>
      <c r="DD129" s="5">
        <v>2.2000000000000002</v>
      </c>
      <c r="DE129" s="8">
        <v>40359</v>
      </c>
      <c r="DF129" s="5">
        <v>0.2</v>
      </c>
      <c r="DG129" s="8">
        <v>40359</v>
      </c>
      <c r="DH129" s="5">
        <v>3.8</v>
      </c>
      <c r="DI129" s="8">
        <v>40359</v>
      </c>
      <c r="DJ129" s="5">
        <v>2.2999999999999998</v>
      </c>
      <c r="DK129" s="8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8">
        <v>42216</v>
      </c>
      <c r="DR129" s="5">
        <v>0.2</v>
      </c>
      <c r="DS129" s="8">
        <v>40359</v>
      </c>
      <c r="DT129" s="5">
        <v>0.28000000000000003</v>
      </c>
      <c r="DU129" s="8">
        <v>40359</v>
      </c>
      <c r="DV129" s="5">
        <v>2</v>
      </c>
      <c r="DW129" s="8">
        <v>40359</v>
      </c>
      <c r="DX129" s="5">
        <v>4.4000000000000004</v>
      </c>
      <c r="DY129" s="6">
        <v>40359</v>
      </c>
      <c r="DZ129" s="5">
        <v>81.7</v>
      </c>
      <c r="EA129" s="8">
        <v>40359</v>
      </c>
      <c r="EB129" s="5">
        <v>99.604900000000001</v>
      </c>
    </row>
    <row r="130" spans="1:132" x14ac:dyDescent="0.2">
      <c r="A130" s="8">
        <v>40390</v>
      </c>
      <c r="B130" s="5">
        <v>56.1</v>
      </c>
      <c r="C130" s="8">
        <v>40390</v>
      </c>
      <c r="D130" s="5">
        <v>54.7</v>
      </c>
      <c r="E130" s="8">
        <v>40390</v>
      </c>
      <c r="F130" s="5">
        <v>55.6</v>
      </c>
      <c r="G130" s="8">
        <v>40390</v>
      </c>
      <c r="H130" s="5">
        <v>54.6</v>
      </c>
      <c r="I130" s="8"/>
      <c r="K130" s="8"/>
      <c r="M130" s="8"/>
      <c r="O130" s="8">
        <v>40390</v>
      </c>
      <c r="P130" s="5">
        <v>64.2</v>
      </c>
      <c r="Q130" s="8">
        <v>40939</v>
      </c>
      <c r="R130" s="5">
        <v>11.5</v>
      </c>
      <c r="S130" s="8">
        <v>40939</v>
      </c>
      <c r="T130" s="5">
        <v>7</v>
      </c>
      <c r="U130" s="8">
        <v>42004</v>
      </c>
      <c r="V130" s="5">
        <v>3</v>
      </c>
      <c r="W130" s="8">
        <v>42094</v>
      </c>
      <c r="X130" s="5">
        <v>24.6</v>
      </c>
      <c r="Y130" s="8">
        <v>40390</v>
      </c>
      <c r="Z130" s="5">
        <v>7.7</v>
      </c>
      <c r="AA130" s="8">
        <v>40390</v>
      </c>
      <c r="AB130" s="5">
        <v>8</v>
      </c>
      <c r="AC130" s="8">
        <v>44377</v>
      </c>
      <c r="AD130" s="5">
        <v>13</v>
      </c>
      <c r="AE130" s="8">
        <v>40390</v>
      </c>
      <c r="AF130" s="5">
        <v>67.8</v>
      </c>
      <c r="AG130" s="8">
        <v>40390</v>
      </c>
      <c r="AH130" s="5">
        <v>51</v>
      </c>
      <c r="AI130" s="8">
        <v>40390</v>
      </c>
      <c r="AJ130" s="5">
        <v>88.4</v>
      </c>
      <c r="AK130" s="8">
        <v>40390</v>
      </c>
      <c r="AL130" s="5">
        <v>-81</v>
      </c>
      <c r="AM130" s="8">
        <v>40390</v>
      </c>
      <c r="AN130" s="5">
        <v>131855</v>
      </c>
      <c r="AO130" s="8">
        <v>44074</v>
      </c>
      <c r="AP130" s="5">
        <v>25</v>
      </c>
      <c r="AQ130" s="8">
        <v>40390</v>
      </c>
      <c r="AR130" s="5">
        <v>9.4</v>
      </c>
      <c r="AS130" s="8">
        <v>42643</v>
      </c>
      <c r="AT130" s="5">
        <v>34.4</v>
      </c>
      <c r="AU130" s="8">
        <v>40390</v>
      </c>
      <c r="AV130" s="5">
        <v>-2.7</v>
      </c>
      <c r="AW130" s="8">
        <v>40390</v>
      </c>
      <c r="AX130" s="5">
        <v>0.5</v>
      </c>
      <c r="AY130" s="8">
        <v>40390</v>
      </c>
      <c r="AZ130" s="5">
        <v>0.38</v>
      </c>
      <c r="BA130" s="8">
        <v>40390</v>
      </c>
      <c r="BB130" s="5">
        <v>6764</v>
      </c>
      <c r="BC130" s="6">
        <v>40390</v>
      </c>
      <c r="BD130" s="5">
        <v>10.3</v>
      </c>
      <c r="BE130" s="8">
        <v>40390</v>
      </c>
      <c r="BF130" s="5">
        <v>11.74</v>
      </c>
      <c r="BG130" s="8">
        <v>40390</v>
      </c>
      <c r="BH130" s="5">
        <v>11.715</v>
      </c>
      <c r="BI130" s="8">
        <v>40390</v>
      </c>
      <c r="BJ130" s="5">
        <v>4.2</v>
      </c>
      <c r="BK130" s="8">
        <v>40390</v>
      </c>
      <c r="BL130" s="5">
        <v>0.3</v>
      </c>
      <c r="BM130" s="8">
        <v>40390</v>
      </c>
      <c r="BN130" s="5">
        <v>13.3</v>
      </c>
      <c r="BO130" s="8">
        <v>40390</v>
      </c>
      <c r="BP130" s="5">
        <v>1.3</v>
      </c>
      <c r="BQ130" s="8">
        <v>40390</v>
      </c>
      <c r="BR130" s="5">
        <v>546</v>
      </c>
      <c r="BS130" s="8">
        <v>40390</v>
      </c>
      <c r="BT130" s="5">
        <v>579</v>
      </c>
      <c r="BU130" s="6">
        <v>40390</v>
      </c>
      <c r="BV130" s="5">
        <v>-22.47</v>
      </c>
      <c r="BW130" s="8">
        <v>40390</v>
      </c>
      <c r="BX130" s="5">
        <v>283</v>
      </c>
      <c r="BY130" s="8">
        <v>40390</v>
      </c>
      <c r="BZ130" s="5">
        <v>18.899999999999999</v>
      </c>
      <c r="CA130" s="8">
        <v>40390</v>
      </c>
      <c r="CB130" s="5">
        <v>20.100000000000001</v>
      </c>
      <c r="CC130" s="8">
        <v>40390</v>
      </c>
      <c r="CD130" s="5">
        <v>-41.609000000000002</v>
      </c>
      <c r="CE130" s="8">
        <v>40390</v>
      </c>
      <c r="CF130" s="5">
        <v>15.2</v>
      </c>
      <c r="CG130" s="8">
        <v>40390</v>
      </c>
      <c r="CH130" s="5">
        <v>0.4</v>
      </c>
      <c r="CI130" s="8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8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8">
        <v>40390</v>
      </c>
      <c r="DB130" s="5">
        <v>0.3</v>
      </c>
      <c r="DC130" s="8">
        <v>40390</v>
      </c>
      <c r="DD130" s="5">
        <v>2.7</v>
      </c>
      <c r="DE130" s="8">
        <v>40390</v>
      </c>
      <c r="DF130" s="5">
        <v>0.4</v>
      </c>
      <c r="DG130" s="8">
        <v>40390</v>
      </c>
      <c r="DH130" s="5">
        <v>3.9</v>
      </c>
      <c r="DI130" s="8">
        <v>40390</v>
      </c>
      <c r="DJ130" s="5">
        <v>2.2000000000000002</v>
      </c>
      <c r="DK130" s="8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8">
        <v>42247</v>
      </c>
      <c r="DR130" s="5">
        <v>2.8</v>
      </c>
      <c r="DS130" s="8">
        <v>40390</v>
      </c>
      <c r="DT130" s="5">
        <v>0.38</v>
      </c>
      <c r="DU130" s="8">
        <v>40390</v>
      </c>
      <c r="DV130" s="5">
        <v>2.1</v>
      </c>
      <c r="DW130" s="8">
        <v>40390</v>
      </c>
      <c r="DX130" s="5">
        <v>3.7</v>
      </c>
      <c r="DY130" s="6">
        <v>40390</v>
      </c>
      <c r="DZ130" s="5">
        <v>81.8</v>
      </c>
      <c r="EA130" s="8">
        <v>40390</v>
      </c>
      <c r="EB130" s="5">
        <v>99.537700000000001</v>
      </c>
    </row>
    <row r="131" spans="1:132" x14ac:dyDescent="0.2">
      <c r="A131" s="8">
        <v>40421</v>
      </c>
      <c r="B131" s="5">
        <v>56.4</v>
      </c>
      <c r="C131" s="8">
        <v>40421</v>
      </c>
      <c r="D131" s="5">
        <v>54</v>
      </c>
      <c r="E131" s="8">
        <v>40421</v>
      </c>
      <c r="F131" s="5">
        <v>61.8</v>
      </c>
      <c r="G131" s="8">
        <v>40421</v>
      </c>
      <c r="H131" s="5">
        <v>52.4</v>
      </c>
      <c r="I131" s="8"/>
      <c r="K131" s="8"/>
      <c r="M131" s="8"/>
      <c r="O131" s="8">
        <v>40421</v>
      </c>
      <c r="P131" s="5">
        <v>59.9</v>
      </c>
      <c r="Q131" s="8">
        <v>40968</v>
      </c>
      <c r="R131" s="5">
        <v>17.5</v>
      </c>
      <c r="S131" s="8">
        <v>40968</v>
      </c>
      <c r="T131" s="5">
        <v>13</v>
      </c>
      <c r="U131" s="8">
        <v>42035</v>
      </c>
      <c r="V131" s="5">
        <v>-4.5999999999999996</v>
      </c>
      <c r="W131" s="8">
        <v>42124</v>
      </c>
      <c r="X131" s="5">
        <v>20.7</v>
      </c>
      <c r="Y131" s="8">
        <v>40421</v>
      </c>
      <c r="Z131" s="5">
        <v>3.6</v>
      </c>
      <c r="AA131" s="8">
        <v>40421</v>
      </c>
      <c r="AB131" s="5">
        <v>4</v>
      </c>
      <c r="AC131" s="8">
        <v>44408</v>
      </c>
      <c r="AD131" s="5">
        <v>11</v>
      </c>
      <c r="AE131" s="8">
        <v>40421</v>
      </c>
      <c r="AF131" s="5">
        <v>68.900000000000006</v>
      </c>
      <c r="AG131" s="8">
        <v>40421</v>
      </c>
      <c r="AH131" s="5">
        <v>53.2</v>
      </c>
      <c r="AI131" s="8">
        <v>40421</v>
      </c>
      <c r="AJ131" s="5">
        <v>88.6</v>
      </c>
      <c r="AK131" s="8">
        <v>40421</v>
      </c>
      <c r="AL131" s="5">
        <v>3</v>
      </c>
      <c r="AM131" s="8">
        <v>40421</v>
      </c>
      <c r="AN131" s="5">
        <v>132274</v>
      </c>
      <c r="AO131" s="8">
        <v>44104</v>
      </c>
      <c r="AP131" s="5">
        <v>395</v>
      </c>
      <c r="AQ131" s="8">
        <v>40421</v>
      </c>
      <c r="AR131" s="5">
        <v>9.5</v>
      </c>
      <c r="AS131" s="8">
        <v>42674</v>
      </c>
      <c r="AT131" s="5">
        <v>34.4</v>
      </c>
      <c r="AU131" s="8">
        <v>40421</v>
      </c>
      <c r="AV131" s="5">
        <v>0.3</v>
      </c>
      <c r="AW131" s="8">
        <v>40421</v>
      </c>
      <c r="AX131" s="5">
        <v>0.1</v>
      </c>
      <c r="AY131" s="8">
        <v>40421</v>
      </c>
      <c r="AZ131" s="5">
        <v>0.37</v>
      </c>
      <c r="BA131" s="8">
        <v>40421</v>
      </c>
      <c r="BB131" s="5">
        <v>6619</v>
      </c>
      <c r="BC131" s="6">
        <v>40421</v>
      </c>
      <c r="BD131" s="5">
        <v>9.3000000000000007</v>
      </c>
      <c r="BE131" s="8">
        <v>40421</v>
      </c>
      <c r="BF131" s="5">
        <v>11.83</v>
      </c>
      <c r="BG131" s="8">
        <v>40421</v>
      </c>
      <c r="BH131" s="5">
        <v>11.802</v>
      </c>
      <c r="BI131" s="8">
        <v>40421</v>
      </c>
      <c r="BJ131" s="5">
        <v>2.8</v>
      </c>
      <c r="BK131" s="8">
        <v>40421</v>
      </c>
      <c r="BL131" s="5">
        <v>0.5</v>
      </c>
      <c r="BM131" s="8">
        <v>40421</v>
      </c>
      <c r="BN131" s="5">
        <v>13.15</v>
      </c>
      <c r="BO131" s="8">
        <v>40421</v>
      </c>
      <c r="BP131" s="5">
        <v>1.3</v>
      </c>
      <c r="BQ131" s="8">
        <v>40421</v>
      </c>
      <c r="BR131" s="5">
        <v>599</v>
      </c>
      <c r="BS131" s="8">
        <v>40421</v>
      </c>
      <c r="BT131" s="5">
        <v>580</v>
      </c>
      <c r="BU131" s="6">
        <v>40421</v>
      </c>
      <c r="BV131" s="5">
        <v>6.67</v>
      </c>
      <c r="BW131" s="8">
        <v>40421</v>
      </c>
      <c r="BX131" s="5">
        <v>282</v>
      </c>
      <c r="BY131" s="8">
        <v>40421</v>
      </c>
      <c r="BZ131" s="5">
        <v>19</v>
      </c>
      <c r="CA131" s="8">
        <v>40421</v>
      </c>
      <c r="CB131" s="5">
        <v>23.8</v>
      </c>
      <c r="CC131" s="8">
        <v>40421</v>
      </c>
      <c r="CD131" s="5">
        <v>-45.619</v>
      </c>
      <c r="CE131" s="8">
        <v>40421</v>
      </c>
      <c r="CF131" s="5">
        <v>15.1</v>
      </c>
      <c r="CG131" s="8">
        <v>40421</v>
      </c>
      <c r="CH131" s="5">
        <v>1.5</v>
      </c>
      <c r="CI131" s="8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8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8">
        <v>40421</v>
      </c>
      <c r="DB131" s="5">
        <v>0.5</v>
      </c>
      <c r="DC131" s="8">
        <v>40421</v>
      </c>
      <c r="DD131" s="5">
        <v>3.3</v>
      </c>
      <c r="DE131" s="8">
        <v>40421</v>
      </c>
      <c r="DF131" s="5">
        <v>0.4</v>
      </c>
      <c r="DG131" s="8">
        <v>40421</v>
      </c>
      <c r="DH131" s="5">
        <v>3</v>
      </c>
      <c r="DI131" s="8">
        <v>40421</v>
      </c>
      <c r="DJ131" s="5">
        <v>1.5</v>
      </c>
      <c r="DK131" s="8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8">
        <v>42277</v>
      </c>
      <c r="DR131" s="5">
        <v>6.2</v>
      </c>
      <c r="DS131" s="8">
        <v>40421</v>
      </c>
      <c r="DT131" s="5">
        <v>0.35</v>
      </c>
      <c r="DU131" s="8">
        <v>40421</v>
      </c>
      <c r="DV131" s="5">
        <v>2.7</v>
      </c>
      <c r="DW131" s="8">
        <v>40421</v>
      </c>
      <c r="DX131" s="5">
        <v>5.3</v>
      </c>
      <c r="DY131" s="6">
        <v>40421</v>
      </c>
      <c r="DZ131" s="5">
        <v>82.1</v>
      </c>
      <c r="EA131" s="8">
        <v>40421</v>
      </c>
      <c r="EB131" s="5">
        <v>99.531800000000004</v>
      </c>
    </row>
    <row r="132" spans="1:132" x14ac:dyDescent="0.2">
      <c r="A132" s="8">
        <v>40451</v>
      </c>
      <c r="B132" s="5">
        <v>55.3</v>
      </c>
      <c r="C132" s="8">
        <v>40451</v>
      </c>
      <c r="D132" s="5">
        <v>51.9</v>
      </c>
      <c r="E132" s="8">
        <v>40451</v>
      </c>
      <c r="F132" s="5">
        <v>69.8</v>
      </c>
      <c r="G132" s="8">
        <v>40451</v>
      </c>
      <c r="H132" s="5">
        <v>53.3</v>
      </c>
      <c r="I132" s="8"/>
      <c r="K132" s="8"/>
      <c r="M132" s="8"/>
      <c r="O132" s="8">
        <v>40451</v>
      </c>
      <c r="P132" s="5">
        <v>61.9</v>
      </c>
      <c r="Q132" s="8">
        <v>40999</v>
      </c>
      <c r="R132" s="5">
        <v>15.5</v>
      </c>
      <c r="S132" s="8">
        <v>40999</v>
      </c>
      <c r="T132" s="5">
        <v>8</v>
      </c>
      <c r="U132" s="8">
        <v>42063</v>
      </c>
      <c r="V132" s="5">
        <v>-12.9</v>
      </c>
      <c r="W132" s="8">
        <v>42155</v>
      </c>
      <c r="X132" s="5">
        <v>15.7</v>
      </c>
      <c r="Y132" s="8">
        <v>40451</v>
      </c>
      <c r="Z132" s="5">
        <v>4.5</v>
      </c>
      <c r="AA132" s="8">
        <v>40451</v>
      </c>
      <c r="AB132" s="5">
        <v>2</v>
      </c>
      <c r="AC132" s="8">
        <v>44439</v>
      </c>
      <c r="AD132" s="5">
        <v>10</v>
      </c>
      <c r="AE132" s="8">
        <v>40451</v>
      </c>
      <c r="AF132" s="5">
        <v>68.2</v>
      </c>
      <c r="AG132" s="8">
        <v>40451</v>
      </c>
      <c r="AH132" s="5">
        <v>48.6</v>
      </c>
      <c r="AI132" s="8">
        <v>40451</v>
      </c>
      <c r="AJ132" s="5">
        <v>89</v>
      </c>
      <c r="AK132" s="8">
        <v>40451</v>
      </c>
      <c r="AL132" s="5">
        <v>-83</v>
      </c>
      <c r="AM132" s="8">
        <v>40451</v>
      </c>
      <c r="AN132" s="5">
        <v>132119</v>
      </c>
      <c r="AO132" s="8">
        <v>44135</v>
      </c>
      <c r="AP132" s="5">
        <v>487</v>
      </c>
      <c r="AQ132" s="8">
        <v>40451</v>
      </c>
      <c r="AR132" s="5">
        <v>9.5</v>
      </c>
      <c r="AS132" s="8">
        <v>42704</v>
      </c>
      <c r="AT132" s="5">
        <v>34.299999999999997</v>
      </c>
      <c r="AU132" s="8">
        <v>40451</v>
      </c>
      <c r="AV132" s="5">
        <v>0.7</v>
      </c>
      <c r="AW132" s="8">
        <v>40451</v>
      </c>
      <c r="AX132" s="5">
        <v>0.1</v>
      </c>
      <c r="AY132" s="8">
        <v>40451</v>
      </c>
      <c r="AZ132" s="5">
        <v>0.28000000000000003</v>
      </c>
      <c r="BA132" s="8">
        <v>40451</v>
      </c>
      <c r="BB132" s="5">
        <v>6605</v>
      </c>
      <c r="BC132" s="6">
        <v>40451</v>
      </c>
      <c r="BD132" s="5">
        <v>9.9</v>
      </c>
      <c r="BE132" s="8">
        <v>40451</v>
      </c>
      <c r="BF132" s="5">
        <v>11.67</v>
      </c>
      <c r="BG132" s="8">
        <v>40451</v>
      </c>
      <c r="BH132" s="5">
        <v>11.702999999999999</v>
      </c>
      <c r="BI132" s="8">
        <v>40451</v>
      </c>
      <c r="BJ132" s="5">
        <v>6.2</v>
      </c>
      <c r="BK132" s="8">
        <v>40451</v>
      </c>
      <c r="BL132" s="5">
        <v>0.8</v>
      </c>
      <c r="BM132" s="8">
        <v>40451</v>
      </c>
      <c r="BN132" s="5">
        <v>12.27</v>
      </c>
      <c r="BO132" s="8">
        <v>40451</v>
      </c>
      <c r="BP132" s="5">
        <v>1.5</v>
      </c>
      <c r="BQ132" s="8">
        <v>40451</v>
      </c>
      <c r="BR132" s="5">
        <v>594</v>
      </c>
      <c r="BS132" s="8">
        <v>40451</v>
      </c>
      <c r="BT132" s="5">
        <v>563</v>
      </c>
      <c r="BU132" s="6">
        <v>40451</v>
      </c>
      <c r="BV132" s="5">
        <v>4.3499999999999996</v>
      </c>
      <c r="BW132" s="8">
        <v>40451</v>
      </c>
      <c r="BX132" s="5">
        <v>317</v>
      </c>
      <c r="BY132" s="8">
        <v>40451</v>
      </c>
      <c r="BZ132" s="5">
        <v>15.7</v>
      </c>
      <c r="CA132" s="8">
        <v>40451</v>
      </c>
      <c r="CB132" s="5">
        <v>17.8</v>
      </c>
      <c r="CC132" s="8">
        <v>40451</v>
      </c>
      <c r="CD132" s="5">
        <v>-44.332999999999998</v>
      </c>
      <c r="CE132" s="8">
        <v>40451</v>
      </c>
      <c r="CF132" s="5">
        <v>12.7</v>
      </c>
      <c r="CG132" s="8">
        <v>40451</v>
      </c>
      <c r="CH132" s="5">
        <v>3.4</v>
      </c>
      <c r="CI132" s="8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8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8">
        <v>40451</v>
      </c>
      <c r="DB132" s="5">
        <v>0.2</v>
      </c>
      <c r="DC132" s="8">
        <v>40451</v>
      </c>
      <c r="DD132" s="5">
        <v>2.9</v>
      </c>
      <c r="DE132" s="8">
        <v>40451</v>
      </c>
      <c r="DF132" s="5">
        <v>0.2</v>
      </c>
      <c r="DG132" s="8">
        <v>40451</v>
      </c>
      <c r="DH132" s="5">
        <v>4</v>
      </c>
      <c r="DI132" s="8">
        <v>40451</v>
      </c>
      <c r="DJ132" s="5">
        <v>2.6</v>
      </c>
      <c r="DK132" s="8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8">
        <v>42308</v>
      </c>
      <c r="DR132" s="5">
        <v>1.5</v>
      </c>
      <c r="DS132" s="8">
        <v>40451</v>
      </c>
      <c r="DT132" s="5">
        <v>0.45</v>
      </c>
      <c r="DU132" s="8">
        <v>40451</v>
      </c>
      <c r="DV132" s="5">
        <v>3</v>
      </c>
      <c r="DW132" s="8">
        <v>40451</v>
      </c>
      <c r="DX132" s="5">
        <v>6.1</v>
      </c>
      <c r="DY132" s="6">
        <v>40451</v>
      </c>
      <c r="DZ132" s="5">
        <v>82.5</v>
      </c>
      <c r="EA132" s="8">
        <v>40451</v>
      </c>
      <c r="EB132" s="5">
        <v>99.599100000000007</v>
      </c>
    </row>
    <row r="133" spans="1:132" x14ac:dyDescent="0.2">
      <c r="A133" s="8">
        <v>40482</v>
      </c>
      <c r="B133" s="5">
        <v>56.9</v>
      </c>
      <c r="C133" s="8">
        <v>40482</v>
      </c>
      <c r="D133" s="5">
        <v>57.8</v>
      </c>
      <c r="E133" s="8">
        <v>40482</v>
      </c>
      <c r="F133" s="5">
        <v>73.8</v>
      </c>
      <c r="G133" s="8">
        <v>40482</v>
      </c>
      <c r="H133" s="5">
        <v>55.3</v>
      </c>
      <c r="I133" s="8"/>
      <c r="K133" s="8"/>
      <c r="M133" s="8"/>
      <c r="O133" s="8">
        <v>40482</v>
      </c>
      <c r="P133" s="5">
        <v>61.6</v>
      </c>
      <c r="Q133" s="8">
        <v>41029</v>
      </c>
      <c r="R133" s="5">
        <v>7.8</v>
      </c>
      <c r="S133" s="8">
        <v>41029</v>
      </c>
      <c r="T133" s="5">
        <v>4</v>
      </c>
      <c r="U133" s="8">
        <v>42094</v>
      </c>
      <c r="V133" s="5">
        <v>-17.3</v>
      </c>
      <c r="W133" s="8">
        <v>42185</v>
      </c>
      <c r="X133" s="5">
        <v>19.2</v>
      </c>
      <c r="Y133" s="8">
        <v>40482</v>
      </c>
      <c r="Z133" s="5">
        <v>0.3</v>
      </c>
      <c r="AA133" s="8">
        <v>40482</v>
      </c>
      <c r="AB133" s="5">
        <v>11</v>
      </c>
      <c r="AC133" s="8">
        <v>44469</v>
      </c>
      <c r="AD133" s="5">
        <v>15</v>
      </c>
      <c r="AE133" s="8">
        <v>40482</v>
      </c>
      <c r="AF133" s="5">
        <v>67.7</v>
      </c>
      <c r="AG133" s="8">
        <v>40482</v>
      </c>
      <c r="AH133" s="5">
        <v>49.9</v>
      </c>
      <c r="AI133" s="8">
        <v>40482</v>
      </c>
      <c r="AJ133" s="5">
        <v>91.6</v>
      </c>
      <c r="AK133" s="8">
        <v>40482</v>
      </c>
      <c r="AL133" s="5">
        <v>280</v>
      </c>
      <c r="AM133" s="8">
        <v>40482</v>
      </c>
      <c r="AN133" s="5">
        <v>131742</v>
      </c>
      <c r="AO133" s="8">
        <v>44165</v>
      </c>
      <c r="AP133" s="5">
        <v>281</v>
      </c>
      <c r="AQ133" s="8">
        <v>40482</v>
      </c>
      <c r="AR133" s="5">
        <v>9.4</v>
      </c>
      <c r="AS133" s="8">
        <v>42735</v>
      </c>
      <c r="AT133" s="5">
        <v>34.4</v>
      </c>
      <c r="AU133" s="8">
        <v>40482</v>
      </c>
      <c r="AV133" s="5">
        <v>-0.8</v>
      </c>
      <c r="AW133" s="8">
        <v>40482</v>
      </c>
      <c r="AX133" s="5">
        <v>0.1</v>
      </c>
      <c r="AY133" s="8">
        <v>40482</v>
      </c>
      <c r="AZ133" s="5">
        <v>-0.27</v>
      </c>
      <c r="BA133" s="8">
        <v>40482</v>
      </c>
      <c r="BB133" s="5">
        <v>6543</v>
      </c>
      <c r="BC133" s="6">
        <v>40482</v>
      </c>
      <c r="BD133" s="5">
        <v>10.5</v>
      </c>
      <c r="BE133" s="8">
        <v>40482</v>
      </c>
      <c r="BF133" s="5">
        <v>12.24</v>
      </c>
      <c r="BG133" s="8">
        <v>40482</v>
      </c>
      <c r="BH133" s="5">
        <v>12.199</v>
      </c>
      <c r="BI133" s="8">
        <v>40482</v>
      </c>
      <c r="BJ133" s="5">
        <v>6.4</v>
      </c>
      <c r="BK133" s="8">
        <v>40482</v>
      </c>
      <c r="BL133" s="5">
        <v>1.1000000000000001</v>
      </c>
      <c r="BM133" s="8">
        <v>40482</v>
      </c>
      <c r="BN133" s="5">
        <v>14.1</v>
      </c>
      <c r="BO133" s="8">
        <v>40482</v>
      </c>
      <c r="BP133" s="5">
        <v>2</v>
      </c>
      <c r="BQ133" s="8">
        <v>40482</v>
      </c>
      <c r="BR133" s="5">
        <v>543</v>
      </c>
      <c r="BS133" s="8">
        <v>40482</v>
      </c>
      <c r="BT133" s="5">
        <v>558</v>
      </c>
      <c r="BU133" s="6">
        <v>40482</v>
      </c>
      <c r="BV133" s="5">
        <v>-0.52</v>
      </c>
      <c r="BW133" s="8">
        <v>40482</v>
      </c>
      <c r="BX133" s="5">
        <v>291</v>
      </c>
      <c r="BY133" s="8">
        <v>40482</v>
      </c>
      <c r="BZ133" s="5">
        <v>16.399999999999999</v>
      </c>
      <c r="CA133" s="8">
        <v>40482</v>
      </c>
      <c r="CB133" s="5">
        <v>16.399999999999999</v>
      </c>
      <c r="CC133" s="8">
        <v>40482</v>
      </c>
      <c r="CD133" s="5">
        <v>-40.646000000000001</v>
      </c>
      <c r="CE133" s="8">
        <v>40482</v>
      </c>
      <c r="CF133" s="5">
        <v>11</v>
      </c>
      <c r="CG133" s="8">
        <v>40482</v>
      </c>
      <c r="CH133" s="5">
        <v>-1</v>
      </c>
      <c r="CI133" s="8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8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8">
        <v>40482</v>
      </c>
      <c r="DB133" s="5">
        <v>0.4</v>
      </c>
      <c r="DC133" s="8">
        <v>40482</v>
      </c>
      <c r="DD133" s="5">
        <v>3.3</v>
      </c>
      <c r="DE133" s="8">
        <v>40482</v>
      </c>
      <c r="DF133" s="5">
        <v>0.6</v>
      </c>
      <c r="DG133" s="8">
        <v>40482</v>
      </c>
      <c r="DH133" s="5">
        <v>4.0999999999999996</v>
      </c>
      <c r="DI133" s="8">
        <v>40482</v>
      </c>
      <c r="DJ133" s="5">
        <v>2.7</v>
      </c>
      <c r="DK133" s="8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8">
        <v>42338</v>
      </c>
      <c r="DR133" s="5">
        <v>-2.2000000000000002</v>
      </c>
      <c r="DS133" s="8">
        <v>40482</v>
      </c>
      <c r="DT133" s="5">
        <v>0.42</v>
      </c>
      <c r="DU133" s="8">
        <v>40482</v>
      </c>
      <c r="DV133" s="5">
        <v>3.3</v>
      </c>
      <c r="DW133" s="8">
        <v>40482</v>
      </c>
      <c r="DX133" s="5">
        <v>6.1</v>
      </c>
      <c r="DY133" s="6">
        <v>40482</v>
      </c>
      <c r="DZ133" s="5">
        <v>82.5</v>
      </c>
      <c r="EA133" s="8">
        <v>40482</v>
      </c>
      <c r="EB133" s="5">
        <v>99.727699999999999</v>
      </c>
    </row>
    <row r="134" spans="1:132" x14ac:dyDescent="0.2">
      <c r="A134" s="8">
        <v>40512</v>
      </c>
      <c r="B134" s="5">
        <v>57.3</v>
      </c>
      <c r="C134" s="8">
        <v>40512</v>
      </c>
      <c r="D134" s="5">
        <v>58.3</v>
      </c>
      <c r="E134" s="8">
        <v>40512</v>
      </c>
      <c r="F134" s="5">
        <v>69</v>
      </c>
      <c r="G134" s="8">
        <v>40512</v>
      </c>
      <c r="H134" s="5">
        <v>56.4</v>
      </c>
      <c r="I134" s="8"/>
      <c r="K134" s="8"/>
      <c r="M134" s="8"/>
      <c r="O134" s="8">
        <v>40512</v>
      </c>
      <c r="P134" s="5">
        <v>61.4</v>
      </c>
      <c r="Q134" s="8">
        <v>41060</v>
      </c>
      <c r="R134" s="5">
        <v>14.2</v>
      </c>
      <c r="S134" s="8">
        <v>41060</v>
      </c>
      <c r="T134" s="5">
        <v>8</v>
      </c>
      <c r="U134" s="8">
        <v>42124</v>
      </c>
      <c r="V134" s="5">
        <v>-16.2</v>
      </c>
      <c r="W134" s="8">
        <v>42216</v>
      </c>
      <c r="X134" s="5">
        <v>13.4</v>
      </c>
      <c r="Y134" s="8">
        <v>40512</v>
      </c>
      <c r="Z134" s="5">
        <v>19.100000000000001</v>
      </c>
      <c r="AA134" s="8">
        <v>40512</v>
      </c>
      <c r="AB134" s="5">
        <v>13</v>
      </c>
      <c r="AC134" s="8">
        <v>44500</v>
      </c>
      <c r="AD134" s="5">
        <v>7</v>
      </c>
      <c r="AE134" s="8">
        <v>40512</v>
      </c>
      <c r="AF134" s="5">
        <v>71.599999999999994</v>
      </c>
      <c r="AG134" s="8">
        <v>40512</v>
      </c>
      <c r="AH134" s="5">
        <v>57.8</v>
      </c>
      <c r="AI134" s="8">
        <v>40512</v>
      </c>
      <c r="AJ134" s="5">
        <v>93</v>
      </c>
      <c r="AK134" s="8">
        <v>40512</v>
      </c>
      <c r="AL134" s="5">
        <v>134</v>
      </c>
      <c r="AM134" s="8">
        <v>40512</v>
      </c>
      <c r="AN134" s="5">
        <v>131830</v>
      </c>
      <c r="AO134" s="8">
        <v>44196</v>
      </c>
      <c r="AP134" s="5">
        <v>377</v>
      </c>
      <c r="AQ134" s="8">
        <v>40512</v>
      </c>
      <c r="AR134" s="5">
        <v>9.8000000000000007</v>
      </c>
      <c r="AS134" s="8">
        <v>42766</v>
      </c>
      <c r="AT134" s="5">
        <v>34.4</v>
      </c>
      <c r="AU134" s="8">
        <v>40512</v>
      </c>
      <c r="AV134" s="5">
        <v>0.3</v>
      </c>
      <c r="AW134" s="8">
        <v>40512</v>
      </c>
      <c r="AX134" s="5">
        <v>0.1</v>
      </c>
      <c r="AY134" s="8">
        <v>40512</v>
      </c>
      <c r="AZ134" s="5">
        <v>7.0000000000000007E-2</v>
      </c>
      <c r="BA134" s="8">
        <v>40512</v>
      </c>
      <c r="BB134" s="5">
        <v>6418</v>
      </c>
      <c r="BC134" s="6">
        <v>40512</v>
      </c>
      <c r="BD134" s="5">
        <v>9.6999999999999993</v>
      </c>
      <c r="BE134" s="8">
        <v>40512</v>
      </c>
      <c r="BF134" s="5">
        <v>12.12</v>
      </c>
      <c r="BG134" s="8">
        <v>40512</v>
      </c>
      <c r="BH134" s="5">
        <v>12.07</v>
      </c>
      <c r="BI134" s="8">
        <v>40512</v>
      </c>
      <c r="BJ134" s="5">
        <v>6.6</v>
      </c>
      <c r="BK134" s="8">
        <v>40512</v>
      </c>
      <c r="BL134" s="5">
        <v>1</v>
      </c>
      <c r="BM134" s="8">
        <v>40512</v>
      </c>
      <c r="BN134" s="5">
        <v>12.42</v>
      </c>
      <c r="BO134" s="8">
        <v>40512</v>
      </c>
      <c r="BP134" s="5">
        <v>0.8</v>
      </c>
      <c r="BQ134" s="8">
        <v>40512</v>
      </c>
      <c r="BR134" s="5">
        <v>545</v>
      </c>
      <c r="BS134" s="8">
        <v>40512</v>
      </c>
      <c r="BT134" s="5">
        <v>560</v>
      </c>
      <c r="BU134" s="6">
        <v>40512</v>
      </c>
      <c r="BV134" s="5">
        <v>4.96</v>
      </c>
      <c r="BW134" s="8">
        <v>40512</v>
      </c>
      <c r="BX134" s="5">
        <v>287</v>
      </c>
      <c r="BY134" s="8">
        <v>40512</v>
      </c>
      <c r="BZ134" s="5">
        <v>16.600000000000001</v>
      </c>
      <c r="CA134" s="8">
        <v>40512</v>
      </c>
      <c r="CB134" s="5">
        <v>13.2</v>
      </c>
      <c r="CC134" s="8">
        <v>40512</v>
      </c>
      <c r="CD134" s="5">
        <v>-38.738999999999997</v>
      </c>
      <c r="CE134" s="8">
        <v>40512</v>
      </c>
      <c r="CF134" s="5">
        <v>9.6999999999999993</v>
      </c>
      <c r="CG134" s="8">
        <v>40512</v>
      </c>
      <c r="CH134" s="5">
        <v>2.1</v>
      </c>
      <c r="CI134" s="8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8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8">
        <v>40512</v>
      </c>
      <c r="DB134" s="5">
        <v>0.3</v>
      </c>
      <c r="DC134" s="8">
        <v>40512</v>
      </c>
      <c r="DD134" s="5">
        <v>3.1</v>
      </c>
      <c r="DE134" s="8">
        <v>40512</v>
      </c>
      <c r="DF134" s="5">
        <v>0.5</v>
      </c>
      <c r="DG134" s="8">
        <v>40512</v>
      </c>
      <c r="DH134" s="5">
        <v>4.5</v>
      </c>
      <c r="DI134" s="8">
        <v>40512</v>
      </c>
      <c r="DJ134" s="5">
        <v>3.1</v>
      </c>
      <c r="DK134" s="8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8">
        <v>42369</v>
      </c>
      <c r="DR134" s="5">
        <v>2.4</v>
      </c>
      <c r="DS134" s="8">
        <v>40512</v>
      </c>
      <c r="DT134" s="5">
        <v>0.4</v>
      </c>
      <c r="DU134" s="8">
        <v>40512</v>
      </c>
      <c r="DV134" s="5">
        <v>3.2</v>
      </c>
      <c r="DW134" s="8">
        <v>40512</v>
      </c>
      <c r="DX134" s="5">
        <v>8.6</v>
      </c>
      <c r="DY134" s="6">
        <v>40512</v>
      </c>
      <c r="DZ134" s="5">
        <v>83.2</v>
      </c>
      <c r="EA134" s="8">
        <v>40512</v>
      </c>
      <c r="EB134" s="5">
        <v>99.908100000000005</v>
      </c>
    </row>
    <row r="135" spans="1:132" x14ac:dyDescent="0.2">
      <c r="A135" s="8">
        <v>40543</v>
      </c>
      <c r="B135" s="5">
        <v>56.6</v>
      </c>
      <c r="C135" s="8">
        <v>40543</v>
      </c>
      <c r="D135" s="5">
        <v>59.6</v>
      </c>
      <c r="E135" s="8">
        <v>40543</v>
      </c>
      <c r="F135" s="5">
        <v>73.3</v>
      </c>
      <c r="G135" s="8">
        <v>40543</v>
      </c>
      <c r="H135" s="5">
        <v>56.9</v>
      </c>
      <c r="I135" s="8"/>
      <c r="K135" s="8"/>
      <c r="M135" s="8"/>
      <c r="O135" s="8">
        <v>40543</v>
      </c>
      <c r="P135" s="5">
        <v>64.5</v>
      </c>
      <c r="Q135" s="8">
        <v>41090</v>
      </c>
      <c r="R135" s="5">
        <v>1.6</v>
      </c>
      <c r="S135" s="8">
        <v>41090</v>
      </c>
      <c r="T135" s="5">
        <v>4</v>
      </c>
      <c r="U135" s="8">
        <v>42155</v>
      </c>
      <c r="V135" s="5">
        <v>-18.100000000000001</v>
      </c>
      <c r="W135" s="8">
        <v>42247</v>
      </c>
      <c r="X135" s="5">
        <v>9.5</v>
      </c>
      <c r="Y135" s="8">
        <v>40543</v>
      </c>
      <c r="Z135" s="5">
        <v>15.4</v>
      </c>
      <c r="AA135" s="8">
        <v>40543</v>
      </c>
      <c r="AB135" s="5">
        <v>23</v>
      </c>
      <c r="AC135" s="8">
        <v>44530</v>
      </c>
      <c r="AD135" s="5">
        <v>6</v>
      </c>
      <c r="AE135" s="8">
        <v>40543</v>
      </c>
      <c r="AF135" s="5">
        <v>74.5</v>
      </c>
      <c r="AG135" s="8">
        <v>40543</v>
      </c>
      <c r="AH135" s="5">
        <v>63.4</v>
      </c>
      <c r="AI135" s="8">
        <v>40543</v>
      </c>
      <c r="AJ135" s="5">
        <v>92.5</v>
      </c>
      <c r="AK135" s="8">
        <v>40543</v>
      </c>
      <c r="AL135" s="5">
        <v>82</v>
      </c>
      <c r="AM135" s="8">
        <v>40543</v>
      </c>
      <c r="AN135" s="5">
        <v>132205</v>
      </c>
      <c r="AO135" s="8">
        <v>44227</v>
      </c>
      <c r="AP135" s="5">
        <v>9</v>
      </c>
      <c r="AQ135" s="8">
        <v>40543</v>
      </c>
      <c r="AR135" s="5">
        <v>9.3000000000000007</v>
      </c>
      <c r="AS135" s="8">
        <v>42794</v>
      </c>
      <c r="AT135" s="5">
        <v>34.299999999999997</v>
      </c>
      <c r="AU135" s="8">
        <v>40543</v>
      </c>
      <c r="AV135" s="5">
        <v>-1.8</v>
      </c>
      <c r="AW135" s="8">
        <v>40543</v>
      </c>
      <c r="AX135" s="5">
        <v>0.5</v>
      </c>
      <c r="AY135" s="8">
        <v>40543</v>
      </c>
      <c r="AZ135" s="5">
        <v>1</v>
      </c>
      <c r="BA135" s="8">
        <v>40543</v>
      </c>
      <c r="BB135" s="5">
        <v>6748</v>
      </c>
      <c r="BC135" s="6">
        <v>40543</v>
      </c>
      <c r="BD135" s="5">
        <v>10.199999999999999</v>
      </c>
      <c r="BE135" s="8">
        <v>40543</v>
      </c>
      <c r="BF135" s="5">
        <v>12.43</v>
      </c>
      <c r="BG135" s="8">
        <v>40543</v>
      </c>
      <c r="BH135" s="5">
        <v>12.382999999999999</v>
      </c>
      <c r="BI135" s="8">
        <v>40543</v>
      </c>
      <c r="BJ135" s="5">
        <v>6.7</v>
      </c>
      <c r="BK135" s="8">
        <v>40543</v>
      </c>
      <c r="BL135" s="5">
        <v>0.6</v>
      </c>
      <c r="BM135" s="8">
        <v>40543</v>
      </c>
      <c r="BN135" s="5">
        <v>12.21</v>
      </c>
      <c r="BO135" s="8">
        <v>40543</v>
      </c>
      <c r="BP135" s="5">
        <v>1.6</v>
      </c>
      <c r="BQ135" s="8">
        <v>40543</v>
      </c>
      <c r="BR135" s="5">
        <v>539</v>
      </c>
      <c r="BS135" s="8">
        <v>40543</v>
      </c>
      <c r="BT135" s="5">
        <v>632</v>
      </c>
      <c r="BU135" s="6">
        <v>40543</v>
      </c>
      <c r="BV135" s="5">
        <v>6.22</v>
      </c>
      <c r="BW135" s="8">
        <v>40543</v>
      </c>
      <c r="BX135" s="5">
        <v>326</v>
      </c>
      <c r="BY135" s="8">
        <v>40543</v>
      </c>
      <c r="BZ135" s="5">
        <v>15.8</v>
      </c>
      <c r="CA135" s="8">
        <v>40543</v>
      </c>
      <c r="CB135" s="5">
        <v>13.7</v>
      </c>
      <c r="CC135" s="8">
        <v>40543</v>
      </c>
      <c r="CD135" s="5">
        <v>-41.720999999999997</v>
      </c>
      <c r="CE135" s="8">
        <v>40543</v>
      </c>
      <c r="CF135" s="5">
        <v>8</v>
      </c>
      <c r="CG135" s="8">
        <v>40543</v>
      </c>
      <c r="CH135" s="5">
        <v>0.8</v>
      </c>
      <c r="CI135" s="8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8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8">
        <v>40543</v>
      </c>
      <c r="DB135" s="5">
        <v>0.8</v>
      </c>
      <c r="DC135" s="8">
        <v>40543</v>
      </c>
      <c r="DD135" s="5">
        <v>3.3</v>
      </c>
      <c r="DE135" s="8">
        <v>40543</v>
      </c>
      <c r="DF135" s="5">
        <v>0.4</v>
      </c>
      <c r="DG135" s="8">
        <v>40543</v>
      </c>
      <c r="DH135" s="5">
        <v>4.2</v>
      </c>
      <c r="DI135" s="8">
        <v>40543</v>
      </c>
      <c r="DJ135" s="5">
        <v>2.6</v>
      </c>
      <c r="DK135" s="8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8">
        <v>42400</v>
      </c>
      <c r="DR135" s="5">
        <v>-5.0999999999999996</v>
      </c>
      <c r="DS135" s="8">
        <v>40543</v>
      </c>
      <c r="DT135" s="5">
        <v>0.28000000000000003</v>
      </c>
      <c r="DU135" s="8">
        <v>40543</v>
      </c>
      <c r="DV135" s="5">
        <v>3.6</v>
      </c>
      <c r="DW135" s="8">
        <v>40543</v>
      </c>
      <c r="DX135" s="5">
        <v>8.5</v>
      </c>
      <c r="DY135" s="6">
        <v>40543</v>
      </c>
      <c r="DZ135" s="5">
        <v>84.2</v>
      </c>
      <c r="EA135" s="8">
        <v>40543</v>
      </c>
      <c r="EB135" s="5">
        <v>100.1007</v>
      </c>
    </row>
    <row r="136" spans="1:132" x14ac:dyDescent="0.2">
      <c r="A136" s="8">
        <v>40574</v>
      </c>
      <c r="B136" s="5">
        <v>59.1</v>
      </c>
      <c r="C136" s="8">
        <v>40574</v>
      </c>
      <c r="D136" s="5">
        <v>64.5</v>
      </c>
      <c r="E136" s="8">
        <v>40574</v>
      </c>
      <c r="F136" s="5">
        <v>79.599999999999994</v>
      </c>
      <c r="G136" s="8">
        <v>40574</v>
      </c>
      <c r="H136" s="5">
        <v>57.6</v>
      </c>
      <c r="I136" s="8"/>
      <c r="K136" s="8"/>
      <c r="M136" s="8"/>
      <c r="O136" s="8">
        <v>40574</v>
      </c>
      <c r="P136" s="5">
        <v>65.900000000000006</v>
      </c>
      <c r="Q136" s="8">
        <v>41121</v>
      </c>
      <c r="R136" s="5">
        <v>3.2</v>
      </c>
      <c r="S136" s="8">
        <v>41121</v>
      </c>
      <c r="T136" s="5">
        <v>4</v>
      </c>
      <c r="U136" s="8">
        <v>42185</v>
      </c>
      <c r="V136" s="5">
        <v>-6.8</v>
      </c>
      <c r="W136" s="8">
        <v>42277</v>
      </c>
      <c r="X136" s="5">
        <v>12.8</v>
      </c>
      <c r="Y136" s="8">
        <v>40574</v>
      </c>
      <c r="Z136" s="5">
        <v>16.5</v>
      </c>
      <c r="AA136" s="8">
        <v>40574</v>
      </c>
      <c r="AB136" s="5">
        <v>14</v>
      </c>
      <c r="AC136" s="8">
        <v>44561</v>
      </c>
      <c r="AD136" s="5">
        <v>12</v>
      </c>
      <c r="AE136" s="8">
        <v>40574</v>
      </c>
      <c r="AF136" s="5">
        <v>74.2</v>
      </c>
      <c r="AG136" s="8">
        <v>40574</v>
      </c>
      <c r="AH136" s="5">
        <v>64.8</v>
      </c>
      <c r="AI136" s="8">
        <v>40574</v>
      </c>
      <c r="AJ136" s="5">
        <v>93.9</v>
      </c>
      <c r="AK136" s="8">
        <v>40574</v>
      </c>
      <c r="AL136" s="5">
        <v>3</v>
      </c>
      <c r="AM136" s="8">
        <v>40574</v>
      </c>
      <c r="AN136" s="5">
        <v>131744</v>
      </c>
      <c r="AO136" s="8">
        <v>44255</v>
      </c>
      <c r="AP136" s="5">
        <v>213</v>
      </c>
      <c r="AQ136" s="8">
        <v>40574</v>
      </c>
      <c r="AR136" s="5">
        <v>9.1</v>
      </c>
      <c r="AS136" s="8">
        <v>42825</v>
      </c>
      <c r="AT136" s="5">
        <v>34.299999999999997</v>
      </c>
      <c r="AU136" s="8">
        <v>40574</v>
      </c>
      <c r="AV136" s="5">
        <v>-3.7</v>
      </c>
      <c r="AW136" s="8">
        <v>40574</v>
      </c>
      <c r="AX136" s="5">
        <v>0</v>
      </c>
      <c r="AY136" s="8">
        <v>40574</v>
      </c>
      <c r="AZ136" s="5">
        <v>-0.22</v>
      </c>
      <c r="BA136" s="8">
        <v>40574</v>
      </c>
      <c r="BB136" s="5">
        <v>7191</v>
      </c>
      <c r="BC136" s="6">
        <v>40574</v>
      </c>
      <c r="BD136" s="5">
        <v>11.8</v>
      </c>
      <c r="BE136" s="8">
        <v>40574</v>
      </c>
      <c r="BF136" s="5">
        <v>12.49</v>
      </c>
      <c r="BG136" s="8">
        <v>40574</v>
      </c>
      <c r="BH136" s="5">
        <v>12.547000000000001</v>
      </c>
      <c r="BI136" s="8">
        <v>40574</v>
      </c>
      <c r="BJ136" s="5">
        <v>7.5</v>
      </c>
      <c r="BK136" s="8">
        <v>40574</v>
      </c>
      <c r="BL136" s="5">
        <v>0.7</v>
      </c>
      <c r="BM136" s="8">
        <v>40574</v>
      </c>
      <c r="BN136" s="5">
        <v>15.3</v>
      </c>
      <c r="BO136" s="8">
        <v>40574</v>
      </c>
      <c r="BP136" s="5">
        <v>0.8</v>
      </c>
      <c r="BQ136" s="8">
        <v>40574</v>
      </c>
      <c r="BR136" s="5">
        <v>630</v>
      </c>
      <c r="BS136" s="8">
        <v>40574</v>
      </c>
      <c r="BT136" s="5">
        <v>576</v>
      </c>
      <c r="BU136" s="6">
        <v>40574</v>
      </c>
      <c r="BV136" s="5">
        <v>3.51</v>
      </c>
      <c r="BW136" s="8">
        <v>40574</v>
      </c>
      <c r="BX136" s="5">
        <v>307</v>
      </c>
      <c r="BY136" s="8">
        <v>40574</v>
      </c>
      <c r="BZ136" s="5">
        <v>16.600000000000001</v>
      </c>
      <c r="CA136" s="8">
        <v>40574</v>
      </c>
      <c r="CB136" s="5">
        <v>18.8</v>
      </c>
      <c r="CC136" s="8">
        <v>40574</v>
      </c>
      <c r="CD136" s="5">
        <v>-48.122999999999998</v>
      </c>
      <c r="CE136" s="8">
        <v>40574</v>
      </c>
      <c r="CF136" s="5">
        <v>8.4</v>
      </c>
      <c r="CG136" s="8">
        <v>40574</v>
      </c>
      <c r="CH136" s="5">
        <v>3.7</v>
      </c>
      <c r="CI136" s="8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8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8">
        <v>40574</v>
      </c>
      <c r="DB136" s="5">
        <v>1.6</v>
      </c>
      <c r="DC136" s="8">
        <v>40574</v>
      </c>
      <c r="DD136" s="5">
        <v>3.7</v>
      </c>
      <c r="DE136" s="8">
        <v>40574</v>
      </c>
      <c r="DF136" s="5">
        <v>0.4</v>
      </c>
      <c r="DG136" s="8">
        <v>40574</v>
      </c>
      <c r="DH136" s="5">
        <v>4.5999999999999996</v>
      </c>
      <c r="DI136" s="8">
        <v>40574</v>
      </c>
      <c r="DJ136" s="5">
        <v>3</v>
      </c>
      <c r="DK136" s="8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8">
        <v>42429</v>
      </c>
      <c r="DR136" s="5">
        <v>-7</v>
      </c>
      <c r="DS136" s="8">
        <v>40574</v>
      </c>
      <c r="DT136" s="5">
        <v>0.21</v>
      </c>
      <c r="DU136" s="8">
        <v>40574</v>
      </c>
      <c r="DV136" s="5">
        <v>4.3</v>
      </c>
      <c r="DW136" s="8">
        <v>40574</v>
      </c>
      <c r="DX136" s="5">
        <v>10.199999999999999</v>
      </c>
      <c r="DY136" s="6">
        <v>40574</v>
      </c>
      <c r="DZ136" s="5">
        <v>84.3</v>
      </c>
      <c r="EA136" s="8">
        <v>40574</v>
      </c>
      <c r="EB136" s="5">
        <v>100.2647</v>
      </c>
    </row>
    <row r="137" spans="1:132" x14ac:dyDescent="0.2">
      <c r="A137" s="8">
        <v>40602</v>
      </c>
      <c r="B137" s="5">
        <v>59.2</v>
      </c>
      <c r="C137" s="8">
        <v>40602</v>
      </c>
      <c r="D137" s="5">
        <v>64.2</v>
      </c>
      <c r="E137" s="8">
        <v>40602</v>
      </c>
      <c r="F137" s="5">
        <v>80.2</v>
      </c>
      <c r="G137" s="8">
        <v>40602</v>
      </c>
      <c r="H137" s="5">
        <v>58</v>
      </c>
      <c r="I137" s="8"/>
      <c r="K137" s="8"/>
      <c r="M137" s="8"/>
      <c r="O137" s="8">
        <v>40602</v>
      </c>
      <c r="P137" s="5">
        <v>64.7</v>
      </c>
      <c r="Q137" s="8">
        <v>41152</v>
      </c>
      <c r="R137" s="5">
        <v>-2.7</v>
      </c>
      <c r="S137" s="8">
        <v>41152</v>
      </c>
      <c r="T137" s="5">
        <v>6</v>
      </c>
      <c r="U137" s="8">
        <v>42216</v>
      </c>
      <c r="V137" s="5">
        <v>-5.0999999999999996</v>
      </c>
      <c r="W137" s="8">
        <v>42308</v>
      </c>
      <c r="X137" s="5">
        <v>15.1</v>
      </c>
      <c r="Y137" s="8">
        <v>40602</v>
      </c>
      <c r="Z137" s="5">
        <v>28.9</v>
      </c>
      <c r="AA137" s="8">
        <v>40602</v>
      </c>
      <c r="AB137" s="5">
        <v>12</v>
      </c>
      <c r="AC137" s="8">
        <v>44592</v>
      </c>
      <c r="AD137" s="5">
        <v>4</v>
      </c>
      <c r="AE137" s="8">
        <v>40602</v>
      </c>
      <c r="AF137" s="5">
        <v>77.5</v>
      </c>
      <c r="AG137" s="8">
        <v>40602</v>
      </c>
      <c r="AH137" s="5">
        <v>72</v>
      </c>
      <c r="AI137" s="8">
        <v>40602</v>
      </c>
      <c r="AJ137" s="5">
        <v>94.7</v>
      </c>
      <c r="AK137" s="8">
        <v>40602</v>
      </c>
      <c r="AL137" s="5">
        <v>215</v>
      </c>
      <c r="AM137" s="8">
        <v>40602</v>
      </c>
      <c r="AN137" s="5">
        <v>131811</v>
      </c>
      <c r="AO137" s="8">
        <v>44286</v>
      </c>
      <c r="AP137" s="5">
        <v>174</v>
      </c>
      <c r="AQ137" s="8">
        <v>40602</v>
      </c>
      <c r="AR137" s="5">
        <v>9</v>
      </c>
      <c r="AS137" s="8">
        <v>42855</v>
      </c>
      <c r="AT137" s="5">
        <v>34.4</v>
      </c>
      <c r="AU137" s="8">
        <v>40602</v>
      </c>
      <c r="AV137" s="5">
        <v>-0.2</v>
      </c>
      <c r="AW137" s="8">
        <v>40602</v>
      </c>
      <c r="AX137" s="5">
        <v>0.2</v>
      </c>
      <c r="AY137" s="8">
        <v>40602</v>
      </c>
      <c r="AZ137" s="5">
        <v>-0.41</v>
      </c>
      <c r="BA137" s="8">
        <v>40602</v>
      </c>
      <c r="BB137" s="5">
        <v>6690</v>
      </c>
      <c r="BC137" s="6">
        <v>40602</v>
      </c>
      <c r="BD137" s="5">
        <v>11.4</v>
      </c>
      <c r="BE137" s="8">
        <v>40602</v>
      </c>
      <c r="BF137" s="5">
        <v>12.8</v>
      </c>
      <c r="BG137" s="8">
        <v>40602</v>
      </c>
      <c r="BH137" s="5">
        <v>12.815</v>
      </c>
      <c r="BI137" s="8">
        <v>40602</v>
      </c>
      <c r="BJ137" s="5">
        <v>8.1999999999999993</v>
      </c>
      <c r="BK137" s="8">
        <v>40602</v>
      </c>
      <c r="BL137" s="5">
        <v>0.9</v>
      </c>
      <c r="BM137" s="8">
        <v>40602</v>
      </c>
      <c r="BN137" s="5">
        <v>12.67</v>
      </c>
      <c r="BO137" s="8">
        <v>40602</v>
      </c>
      <c r="BP137" s="5">
        <v>1.2</v>
      </c>
      <c r="BQ137" s="8">
        <v>40602</v>
      </c>
      <c r="BR137" s="5">
        <v>517</v>
      </c>
      <c r="BS137" s="8">
        <v>40602</v>
      </c>
      <c r="BT137" s="5">
        <v>542</v>
      </c>
      <c r="BU137" s="6">
        <v>40602</v>
      </c>
      <c r="BV137" s="5">
        <v>-5.88</v>
      </c>
      <c r="BW137" s="8">
        <v>40602</v>
      </c>
      <c r="BX137" s="5">
        <v>270</v>
      </c>
      <c r="BY137" s="8">
        <v>40602</v>
      </c>
      <c r="BZ137" s="5">
        <v>14.9</v>
      </c>
      <c r="CA137" s="8">
        <v>40602</v>
      </c>
      <c r="CB137" s="5">
        <v>13.3</v>
      </c>
      <c r="CC137" s="8">
        <v>40602</v>
      </c>
      <c r="CD137" s="5">
        <v>-44.753</v>
      </c>
      <c r="CE137" s="8">
        <v>40602</v>
      </c>
      <c r="CF137" s="5">
        <v>7.6</v>
      </c>
      <c r="CG137" s="8">
        <v>40602</v>
      </c>
      <c r="CH137" s="5">
        <v>-1.5</v>
      </c>
      <c r="CI137" s="8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8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8">
        <v>40602</v>
      </c>
      <c r="DB137" s="5">
        <v>0.6</v>
      </c>
      <c r="DC137" s="8">
        <v>40602</v>
      </c>
      <c r="DD137" s="5">
        <v>3.9</v>
      </c>
      <c r="DE137" s="8">
        <v>40602</v>
      </c>
      <c r="DF137" s="5">
        <v>0.3</v>
      </c>
      <c r="DG137" s="8">
        <v>40602</v>
      </c>
      <c r="DH137" s="5">
        <v>4.4000000000000004</v>
      </c>
      <c r="DI137" s="8">
        <v>40602</v>
      </c>
      <c r="DJ137" s="5">
        <v>2.5</v>
      </c>
      <c r="DK137" s="8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8">
        <v>42460</v>
      </c>
      <c r="DR137" s="5">
        <v>-4.9000000000000004</v>
      </c>
      <c r="DS137" s="8">
        <v>40602</v>
      </c>
      <c r="DT137" s="5">
        <v>0.26</v>
      </c>
      <c r="DU137" s="8">
        <v>40602</v>
      </c>
      <c r="DV137" s="5">
        <v>4.5</v>
      </c>
      <c r="DW137" s="8">
        <v>40602</v>
      </c>
      <c r="DX137" s="5">
        <v>10</v>
      </c>
      <c r="DY137" s="6">
        <v>40602</v>
      </c>
      <c r="DZ137" s="5">
        <v>84.9</v>
      </c>
      <c r="EA137" s="8">
        <v>40602</v>
      </c>
      <c r="EB137" s="5">
        <v>100.3644</v>
      </c>
    </row>
    <row r="138" spans="1:132" x14ac:dyDescent="0.2">
      <c r="A138" s="8">
        <v>40633</v>
      </c>
      <c r="B138" s="5">
        <v>58.4</v>
      </c>
      <c r="C138" s="8">
        <v>40633</v>
      </c>
      <c r="D138" s="5">
        <v>61.3</v>
      </c>
      <c r="E138" s="8">
        <v>40633</v>
      </c>
      <c r="F138" s="5">
        <v>82.3</v>
      </c>
      <c r="G138" s="8">
        <v>40633</v>
      </c>
      <c r="H138" s="5">
        <v>55.8</v>
      </c>
      <c r="I138" s="8"/>
      <c r="K138" s="8"/>
      <c r="M138" s="8"/>
      <c r="O138" s="8">
        <v>40633</v>
      </c>
      <c r="P138" s="5">
        <v>68.5</v>
      </c>
      <c r="Q138" s="8">
        <v>41182</v>
      </c>
      <c r="R138" s="5">
        <v>-6.9</v>
      </c>
      <c r="S138" s="8">
        <v>41182</v>
      </c>
      <c r="T138" s="5">
        <v>2</v>
      </c>
      <c r="U138" s="8">
        <v>42247</v>
      </c>
      <c r="V138" s="5">
        <v>-16.899999999999999</v>
      </c>
      <c r="W138" s="8">
        <v>42338</v>
      </c>
      <c r="X138" s="5">
        <v>18.600000000000001</v>
      </c>
      <c r="Y138" s="8">
        <v>40633</v>
      </c>
      <c r="Z138" s="5">
        <v>36.4</v>
      </c>
      <c r="AA138" s="8">
        <v>40633</v>
      </c>
      <c r="AB138" s="5">
        <v>15</v>
      </c>
      <c r="AC138" s="8">
        <v>44620</v>
      </c>
      <c r="AD138" s="5">
        <v>16</v>
      </c>
      <c r="AE138" s="8">
        <v>40633</v>
      </c>
      <c r="AF138" s="5">
        <v>67.5</v>
      </c>
      <c r="AG138" s="8">
        <v>40633</v>
      </c>
      <c r="AH138" s="5">
        <v>63.8</v>
      </c>
      <c r="AI138" s="8">
        <v>40633</v>
      </c>
      <c r="AJ138" s="5">
        <v>92.4</v>
      </c>
      <c r="AK138" s="8">
        <v>40633</v>
      </c>
      <c r="AL138" s="5">
        <v>224</v>
      </c>
      <c r="AM138" s="8">
        <v>40633</v>
      </c>
      <c r="AN138" s="5">
        <v>132286</v>
      </c>
      <c r="AO138" s="8">
        <v>44316</v>
      </c>
      <c r="AP138" s="5">
        <v>255</v>
      </c>
      <c r="AQ138" s="8">
        <v>40633</v>
      </c>
      <c r="AR138" s="5">
        <v>9</v>
      </c>
      <c r="AS138" s="8">
        <v>42886</v>
      </c>
      <c r="AT138" s="5">
        <v>34.4</v>
      </c>
      <c r="AU138" s="8">
        <v>40633</v>
      </c>
      <c r="AV138" s="5">
        <v>1.4</v>
      </c>
      <c r="AW138" s="8">
        <v>40633</v>
      </c>
      <c r="AX138" s="5">
        <v>0.6</v>
      </c>
      <c r="AY138" s="8">
        <v>40633</v>
      </c>
      <c r="AZ138" s="5">
        <v>1.04</v>
      </c>
      <c r="BA138" s="8">
        <v>40633</v>
      </c>
      <c r="BB138" s="5">
        <v>7368</v>
      </c>
      <c r="BC138" s="6">
        <v>40633</v>
      </c>
      <c r="BD138" s="5">
        <v>11.8</v>
      </c>
      <c r="BE138" s="8">
        <v>40633</v>
      </c>
      <c r="BF138" s="5">
        <v>12.85</v>
      </c>
      <c r="BG138" s="8">
        <v>40633</v>
      </c>
      <c r="BH138" s="5">
        <v>12.984</v>
      </c>
      <c r="BI138" s="8">
        <v>40633</v>
      </c>
      <c r="BJ138" s="5">
        <v>6.9</v>
      </c>
      <c r="BK138" s="8">
        <v>40633</v>
      </c>
      <c r="BL138" s="5">
        <v>0.9</v>
      </c>
      <c r="BM138" s="8">
        <v>40633</v>
      </c>
      <c r="BN138" s="5">
        <v>13.82</v>
      </c>
      <c r="BO138" s="8">
        <v>40633</v>
      </c>
      <c r="BP138" s="5">
        <v>1.1000000000000001</v>
      </c>
      <c r="BQ138" s="8">
        <v>40633</v>
      </c>
      <c r="BR138" s="5">
        <v>600</v>
      </c>
      <c r="BS138" s="8">
        <v>40633</v>
      </c>
      <c r="BT138" s="5">
        <v>583</v>
      </c>
      <c r="BU138" s="6">
        <v>40633</v>
      </c>
      <c r="BV138" s="5">
        <v>2.4</v>
      </c>
      <c r="BW138" s="8">
        <v>40633</v>
      </c>
      <c r="BX138" s="5">
        <v>300</v>
      </c>
      <c r="BY138" s="8">
        <v>40633</v>
      </c>
      <c r="BZ138" s="5">
        <v>16.899999999999999</v>
      </c>
      <c r="CA138" s="8">
        <v>40633</v>
      </c>
      <c r="CB138" s="5">
        <v>15.5</v>
      </c>
      <c r="CC138" s="8">
        <v>40633</v>
      </c>
      <c r="CD138" s="5">
        <v>-44.311999999999998</v>
      </c>
      <c r="CE138" s="8">
        <v>40633</v>
      </c>
      <c r="CF138" s="5">
        <v>8.1999999999999993</v>
      </c>
      <c r="CG138" s="8">
        <v>40633</v>
      </c>
      <c r="CH138" s="5">
        <v>5.5</v>
      </c>
      <c r="CI138" s="8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8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8">
        <v>40633</v>
      </c>
      <c r="DB138" s="5">
        <v>0.2</v>
      </c>
      <c r="DC138" s="8">
        <v>40633</v>
      </c>
      <c r="DD138" s="5">
        <v>3.3</v>
      </c>
      <c r="DE138" s="8">
        <v>40633</v>
      </c>
      <c r="DF138" s="5">
        <v>0.8</v>
      </c>
      <c r="DG138" s="8">
        <v>40633</v>
      </c>
      <c r="DH138" s="5">
        <v>4.5999999999999996</v>
      </c>
      <c r="DI138" s="8">
        <v>40633</v>
      </c>
      <c r="DJ138" s="5">
        <v>2.4</v>
      </c>
      <c r="DK138" s="8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8">
        <v>42490</v>
      </c>
      <c r="DR138" s="5">
        <v>0</v>
      </c>
      <c r="DS138" s="8">
        <v>40633</v>
      </c>
      <c r="DT138" s="5">
        <v>0.26</v>
      </c>
      <c r="DU138" s="8">
        <v>40633</v>
      </c>
      <c r="DV138" s="5">
        <v>5.2</v>
      </c>
      <c r="DW138" s="8">
        <v>40633</v>
      </c>
      <c r="DX138" s="5">
        <v>10.8</v>
      </c>
      <c r="DY138" s="6">
        <v>40633</v>
      </c>
      <c r="DZ138" s="5">
        <v>85.8</v>
      </c>
      <c r="EA138" s="8">
        <v>40633</v>
      </c>
      <c r="EB138" s="5">
        <v>100.3639</v>
      </c>
    </row>
    <row r="139" spans="1:132" x14ac:dyDescent="0.2">
      <c r="A139" s="8">
        <v>40663</v>
      </c>
      <c r="B139" s="5">
        <v>57.9</v>
      </c>
      <c r="C139" s="8">
        <v>40663</v>
      </c>
      <c r="D139" s="5">
        <v>61.1</v>
      </c>
      <c r="E139" s="8">
        <v>40663</v>
      </c>
      <c r="F139" s="5">
        <v>82.6</v>
      </c>
      <c r="G139" s="8">
        <v>40663</v>
      </c>
      <c r="H139" s="5">
        <v>55.2</v>
      </c>
      <c r="I139" s="8"/>
      <c r="K139" s="8"/>
      <c r="M139" s="8"/>
      <c r="O139" s="8">
        <v>40663</v>
      </c>
      <c r="P139" s="5">
        <v>66.099999999999994</v>
      </c>
      <c r="Q139" s="8">
        <v>41213</v>
      </c>
      <c r="R139" s="5">
        <v>-4.5999999999999996</v>
      </c>
      <c r="S139" s="8">
        <v>41213</v>
      </c>
      <c r="T139" s="5">
        <v>-3</v>
      </c>
      <c r="U139" s="8">
        <v>42277</v>
      </c>
      <c r="V139" s="5">
        <v>-10.3</v>
      </c>
      <c r="W139" s="8">
        <v>42369</v>
      </c>
      <c r="X139" s="5">
        <v>24.1</v>
      </c>
      <c r="Y139" s="8">
        <v>40663</v>
      </c>
      <c r="Z139" s="5">
        <v>12.9</v>
      </c>
      <c r="AA139" s="8">
        <v>40663</v>
      </c>
      <c r="AB139" s="5">
        <v>4</v>
      </c>
      <c r="AC139" s="8">
        <v>44651</v>
      </c>
      <c r="AD139" s="5">
        <v>13</v>
      </c>
      <c r="AE139" s="8">
        <v>40663</v>
      </c>
      <c r="AF139" s="5">
        <v>69.8</v>
      </c>
      <c r="AG139" s="8">
        <v>40663</v>
      </c>
      <c r="AH139" s="5">
        <v>66</v>
      </c>
      <c r="AI139" s="8">
        <v>40663</v>
      </c>
      <c r="AJ139" s="5">
        <v>90.9</v>
      </c>
      <c r="AK139" s="8">
        <v>40663</v>
      </c>
      <c r="AL139" s="5">
        <v>326</v>
      </c>
      <c r="AM139" s="8">
        <v>40663</v>
      </c>
      <c r="AN139" s="5">
        <v>132696</v>
      </c>
      <c r="AO139" s="8">
        <v>44347</v>
      </c>
      <c r="AP139" s="5">
        <v>285</v>
      </c>
      <c r="AQ139" s="8">
        <v>40663</v>
      </c>
      <c r="AR139" s="5">
        <v>9.1</v>
      </c>
      <c r="AS139" s="8">
        <v>42916</v>
      </c>
      <c r="AT139" s="5">
        <v>34.4</v>
      </c>
      <c r="AU139" s="8">
        <v>40663</v>
      </c>
      <c r="AV139" s="5">
        <v>0</v>
      </c>
      <c r="AW139" s="8">
        <v>40663</v>
      </c>
      <c r="AX139" s="5">
        <v>-0.5</v>
      </c>
      <c r="AY139" s="8">
        <v>40663</v>
      </c>
      <c r="AZ139" s="5">
        <v>-0.33</v>
      </c>
      <c r="BA139" s="8">
        <v>40663</v>
      </c>
      <c r="BB139" s="5">
        <v>7051</v>
      </c>
      <c r="BC139" s="6">
        <v>40663</v>
      </c>
      <c r="BD139" s="5">
        <v>11.1</v>
      </c>
      <c r="BE139" s="8">
        <v>40663</v>
      </c>
      <c r="BF139" s="5">
        <v>13.07</v>
      </c>
      <c r="BG139" s="8">
        <v>40663</v>
      </c>
      <c r="BH139" s="5">
        <v>13.037000000000001</v>
      </c>
      <c r="BI139" s="8">
        <v>40663</v>
      </c>
      <c r="BJ139" s="5">
        <v>6.4</v>
      </c>
      <c r="BK139" s="8">
        <v>40663</v>
      </c>
      <c r="BL139" s="5">
        <v>0.5</v>
      </c>
      <c r="BM139" s="8">
        <v>40663</v>
      </c>
      <c r="BN139" s="5">
        <v>13.4</v>
      </c>
      <c r="BO139" s="8">
        <v>40663</v>
      </c>
      <c r="BP139" s="5">
        <v>0.6</v>
      </c>
      <c r="BQ139" s="8">
        <v>40663</v>
      </c>
      <c r="BR139" s="5">
        <v>554</v>
      </c>
      <c r="BS139" s="8">
        <v>40663</v>
      </c>
      <c r="BT139" s="5">
        <v>581</v>
      </c>
      <c r="BU139" s="6">
        <v>40663</v>
      </c>
      <c r="BV139" s="5">
        <v>-2.11</v>
      </c>
      <c r="BW139" s="8">
        <v>40663</v>
      </c>
      <c r="BX139" s="5">
        <v>310</v>
      </c>
      <c r="BY139" s="8">
        <v>40663</v>
      </c>
      <c r="BZ139" s="5">
        <v>19.2</v>
      </c>
      <c r="CA139" s="8">
        <v>40663</v>
      </c>
      <c r="CB139" s="5">
        <v>15.7</v>
      </c>
      <c r="CC139" s="8">
        <v>40663</v>
      </c>
      <c r="CD139" s="5">
        <v>-42.685000000000002</v>
      </c>
      <c r="CE139" s="8">
        <v>40663</v>
      </c>
      <c r="CF139" s="5">
        <v>7.1</v>
      </c>
      <c r="CG139" s="8">
        <v>40663</v>
      </c>
      <c r="CH139" s="5">
        <v>-1.9</v>
      </c>
      <c r="CI139" s="8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8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8">
        <v>40663</v>
      </c>
      <c r="DB139" s="5">
        <v>0.3</v>
      </c>
      <c r="DC139" s="8">
        <v>40663</v>
      </c>
      <c r="DD139" s="5">
        <v>2.2000000000000002</v>
      </c>
      <c r="DE139" s="8">
        <v>40663</v>
      </c>
      <c r="DF139" s="5">
        <v>0.3</v>
      </c>
      <c r="DG139" s="8">
        <v>40663</v>
      </c>
      <c r="DH139" s="5">
        <v>4.5999999999999996</v>
      </c>
      <c r="DI139" s="8">
        <v>40663</v>
      </c>
      <c r="DJ139" s="5">
        <v>2.1</v>
      </c>
      <c r="DK139" s="8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8">
        <v>42521</v>
      </c>
      <c r="DR139" s="5">
        <v>-1.7</v>
      </c>
      <c r="DS139" s="8">
        <v>40663</v>
      </c>
      <c r="DT139" s="5">
        <v>0.21</v>
      </c>
      <c r="DU139" s="8">
        <v>40663</v>
      </c>
      <c r="DV139" s="5">
        <v>5.5</v>
      </c>
      <c r="DW139" s="8">
        <v>40663</v>
      </c>
      <c r="DX139" s="5">
        <v>11.7</v>
      </c>
      <c r="DY139" s="6">
        <v>40663</v>
      </c>
      <c r="DZ139" s="5">
        <v>86</v>
      </c>
      <c r="EA139" s="8">
        <v>40663</v>
      </c>
      <c r="EB139" s="5">
        <v>100.26009999999999</v>
      </c>
    </row>
    <row r="140" spans="1:132" x14ac:dyDescent="0.2">
      <c r="A140" s="8">
        <v>40694</v>
      </c>
      <c r="B140" s="5">
        <v>54.8</v>
      </c>
      <c r="C140" s="8">
        <v>40694</v>
      </c>
      <c r="D140" s="5">
        <v>54.6</v>
      </c>
      <c r="E140" s="8">
        <v>40694</v>
      </c>
      <c r="F140" s="5">
        <v>77.900000000000006</v>
      </c>
      <c r="G140" s="8">
        <v>40694</v>
      </c>
      <c r="H140" s="5">
        <v>55</v>
      </c>
      <c r="I140" s="8"/>
      <c r="K140" s="8"/>
      <c r="M140" s="8"/>
      <c r="O140" s="8">
        <v>40694</v>
      </c>
      <c r="P140" s="5">
        <v>58.6</v>
      </c>
      <c r="Q140" s="8">
        <v>41243</v>
      </c>
      <c r="R140" s="5">
        <v>-0.8</v>
      </c>
      <c r="S140" s="8">
        <v>41243</v>
      </c>
      <c r="T140" s="5">
        <v>-5</v>
      </c>
      <c r="U140" s="8">
        <v>42308</v>
      </c>
      <c r="V140" s="5">
        <v>-14.3</v>
      </c>
      <c r="W140" s="8">
        <v>42400</v>
      </c>
      <c r="X140" s="5">
        <v>17.100000000000001</v>
      </c>
      <c r="Y140" s="8">
        <v>40694</v>
      </c>
      <c r="Z140" s="5">
        <v>6.2</v>
      </c>
      <c r="AA140" s="8">
        <v>40694</v>
      </c>
      <c r="AB140" s="5">
        <v>-1</v>
      </c>
      <c r="AC140" s="8">
        <v>44681</v>
      </c>
      <c r="AD140" s="5">
        <v>18</v>
      </c>
      <c r="AE140" s="8">
        <v>40694</v>
      </c>
      <c r="AF140" s="5">
        <v>74.3</v>
      </c>
      <c r="AG140" s="8">
        <v>40694</v>
      </c>
      <c r="AH140" s="5">
        <v>61.7</v>
      </c>
      <c r="AI140" s="8">
        <v>40694</v>
      </c>
      <c r="AJ140" s="5">
        <v>90.5</v>
      </c>
      <c r="AK140" s="8">
        <v>40694</v>
      </c>
      <c r="AL140" s="5">
        <v>100</v>
      </c>
      <c r="AM140" s="8">
        <v>40694</v>
      </c>
      <c r="AN140" s="5">
        <v>132606</v>
      </c>
      <c r="AO140" s="8">
        <v>44377</v>
      </c>
      <c r="AP140" s="5">
        <v>453</v>
      </c>
      <c r="AQ140" s="8">
        <v>40694</v>
      </c>
      <c r="AR140" s="5">
        <v>9</v>
      </c>
      <c r="AS140" s="8">
        <v>42947</v>
      </c>
      <c r="AT140" s="5">
        <v>34.4</v>
      </c>
      <c r="AU140" s="8">
        <v>40694</v>
      </c>
      <c r="AV140" s="5">
        <v>0.8</v>
      </c>
      <c r="AW140" s="8">
        <v>40694</v>
      </c>
      <c r="AX140" s="5">
        <v>0</v>
      </c>
      <c r="AY140" s="8">
        <v>40694</v>
      </c>
      <c r="AZ140" s="5">
        <v>0.12</v>
      </c>
      <c r="BA140" s="8">
        <v>40694</v>
      </c>
      <c r="BB140" s="5">
        <v>7141</v>
      </c>
      <c r="BC140" s="6">
        <v>40694</v>
      </c>
      <c r="BD140" s="5">
        <v>11.3</v>
      </c>
      <c r="BE140" s="8">
        <v>40694</v>
      </c>
      <c r="BF140" s="5">
        <v>11.99</v>
      </c>
      <c r="BG140" s="8">
        <v>40694</v>
      </c>
      <c r="BH140" s="5">
        <v>11.98</v>
      </c>
      <c r="BI140" s="8">
        <v>40694</v>
      </c>
      <c r="BJ140" s="5">
        <v>7.3</v>
      </c>
      <c r="BK140" s="8">
        <v>40694</v>
      </c>
      <c r="BL140" s="5">
        <v>-0.1</v>
      </c>
      <c r="BM140" s="8">
        <v>40694</v>
      </c>
      <c r="BN140" s="5">
        <v>13.18</v>
      </c>
      <c r="BO140" s="8">
        <v>40694</v>
      </c>
      <c r="BP140" s="5">
        <v>2.2000000000000002</v>
      </c>
      <c r="BQ140" s="8">
        <v>40694</v>
      </c>
      <c r="BR140" s="5">
        <v>561</v>
      </c>
      <c r="BS140" s="8">
        <v>40694</v>
      </c>
      <c r="BT140" s="5">
        <v>618</v>
      </c>
      <c r="BU140" s="6">
        <v>40694</v>
      </c>
      <c r="BV140" s="5">
        <v>-0.72</v>
      </c>
      <c r="BW140" s="8">
        <v>40694</v>
      </c>
      <c r="BX140" s="5">
        <v>305</v>
      </c>
      <c r="BY140" s="8">
        <v>40694</v>
      </c>
      <c r="BZ140" s="5">
        <v>16.3</v>
      </c>
      <c r="CA140" s="8">
        <v>40694</v>
      </c>
      <c r="CB140" s="5">
        <v>15.7</v>
      </c>
      <c r="CC140" s="8">
        <v>40694</v>
      </c>
      <c r="CD140" s="5">
        <v>-47.725000000000001</v>
      </c>
      <c r="CE140" s="8">
        <v>40694</v>
      </c>
      <c r="CF140" s="5">
        <v>5.6</v>
      </c>
      <c r="CG140" s="8">
        <v>40694</v>
      </c>
      <c r="CH140" s="5">
        <v>0.9</v>
      </c>
      <c r="CI140" s="8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8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8">
        <v>40694</v>
      </c>
      <c r="DB140" s="5">
        <v>0.2</v>
      </c>
      <c r="DC140" s="8">
        <v>40694</v>
      </c>
      <c r="DD140" s="5">
        <v>1.3</v>
      </c>
      <c r="DE140" s="8">
        <v>40694</v>
      </c>
      <c r="DF140" s="5">
        <v>0.2</v>
      </c>
      <c r="DG140" s="8">
        <v>40694</v>
      </c>
      <c r="DH140" s="5">
        <v>4.5</v>
      </c>
      <c r="DI140" s="8">
        <v>40694</v>
      </c>
      <c r="DJ140" s="5">
        <v>1.7</v>
      </c>
      <c r="DK140" s="8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8">
        <v>42551</v>
      </c>
      <c r="DR140" s="5">
        <v>6.4</v>
      </c>
      <c r="DS140" s="8">
        <v>40694</v>
      </c>
      <c r="DT140" s="5">
        <v>0.47</v>
      </c>
      <c r="DU140" s="8">
        <v>40694</v>
      </c>
      <c r="DV140" s="5">
        <v>5.7</v>
      </c>
      <c r="DW140" s="8">
        <v>40694</v>
      </c>
      <c r="DX140" s="5">
        <v>13.5</v>
      </c>
      <c r="DY140" s="6">
        <v>40694</v>
      </c>
      <c r="DZ140" s="5">
        <v>86.6</v>
      </c>
      <c r="EA140" s="8">
        <v>40694</v>
      </c>
      <c r="EB140" s="5">
        <v>100.06489999999999</v>
      </c>
    </row>
    <row r="141" spans="1:132" x14ac:dyDescent="0.2">
      <c r="A141" s="8">
        <v>40724</v>
      </c>
      <c r="B141" s="5">
        <v>55.8</v>
      </c>
      <c r="C141" s="8">
        <v>40724</v>
      </c>
      <c r="D141" s="5">
        <v>54.6</v>
      </c>
      <c r="E141" s="8">
        <v>40724</v>
      </c>
      <c r="F141" s="5">
        <v>70.3</v>
      </c>
      <c r="G141" s="8">
        <v>40724</v>
      </c>
      <c r="H141" s="5">
        <v>54.2</v>
      </c>
      <c r="I141" s="8"/>
      <c r="K141" s="8"/>
      <c r="M141" s="8"/>
      <c r="O141" s="8">
        <v>40724</v>
      </c>
      <c r="P141" s="5">
        <v>63.6</v>
      </c>
      <c r="Q141" s="8">
        <v>41274</v>
      </c>
      <c r="R141" s="5">
        <v>-5.8</v>
      </c>
      <c r="S141" s="8">
        <v>41274</v>
      </c>
      <c r="T141" s="5">
        <v>0</v>
      </c>
      <c r="U141" s="8">
        <v>42338</v>
      </c>
      <c r="V141" s="5">
        <v>-5.5</v>
      </c>
      <c r="W141" s="8">
        <v>42429</v>
      </c>
      <c r="X141" s="5">
        <v>19.3</v>
      </c>
      <c r="Y141" s="8">
        <v>40724</v>
      </c>
      <c r="Z141" s="5">
        <v>-0.5</v>
      </c>
      <c r="AA141" s="8">
        <v>40724</v>
      </c>
      <c r="AB141" s="5">
        <v>5</v>
      </c>
      <c r="AC141" s="8">
        <v>44712</v>
      </c>
      <c r="AD141" s="5">
        <v>5</v>
      </c>
      <c r="AE141" s="8">
        <v>40724</v>
      </c>
      <c r="AF141" s="5">
        <v>71.5</v>
      </c>
      <c r="AG141" s="8">
        <v>40724</v>
      </c>
      <c r="AH141" s="5">
        <v>57.6</v>
      </c>
      <c r="AI141" s="8">
        <v>40724</v>
      </c>
      <c r="AJ141" s="5">
        <v>91.2</v>
      </c>
      <c r="AK141" s="8">
        <v>40724</v>
      </c>
      <c r="AL141" s="5">
        <v>232</v>
      </c>
      <c r="AM141" s="8">
        <v>40724</v>
      </c>
      <c r="AN141" s="5">
        <v>132423</v>
      </c>
      <c r="AO141" s="8">
        <v>44408</v>
      </c>
      <c r="AP141" s="5">
        <v>1081</v>
      </c>
      <c r="AQ141" s="8">
        <v>40724</v>
      </c>
      <c r="AR141" s="5">
        <v>9.1</v>
      </c>
      <c r="AS141" s="8">
        <v>42978</v>
      </c>
      <c r="AT141" s="5">
        <v>34.4</v>
      </c>
      <c r="AU141" s="8">
        <v>40724</v>
      </c>
      <c r="AV141" s="5">
        <v>2.5</v>
      </c>
      <c r="AW141" s="8">
        <v>40724</v>
      </c>
      <c r="AX141" s="5">
        <v>0.1</v>
      </c>
      <c r="AY141" s="8">
        <v>40724</v>
      </c>
      <c r="AZ141" s="5">
        <v>0.3</v>
      </c>
      <c r="BA141" s="8">
        <v>40724</v>
      </c>
      <c r="BB141" s="5">
        <v>7246</v>
      </c>
      <c r="BC141" s="6">
        <v>40724</v>
      </c>
      <c r="BD141" s="5">
        <v>12</v>
      </c>
      <c r="BE141" s="8">
        <v>40724</v>
      </c>
      <c r="BF141" s="5">
        <v>11.68</v>
      </c>
      <c r="BG141" s="8">
        <v>40724</v>
      </c>
      <c r="BH141" s="5">
        <v>11.581</v>
      </c>
      <c r="BI141" s="8">
        <v>40724</v>
      </c>
      <c r="BJ141" s="5">
        <v>8.3000000000000007</v>
      </c>
      <c r="BK141" s="8">
        <v>40724</v>
      </c>
      <c r="BL141" s="5">
        <v>0.8</v>
      </c>
      <c r="BM141" s="8">
        <v>40724</v>
      </c>
      <c r="BN141" s="5">
        <v>13.66</v>
      </c>
      <c r="BO141" s="8">
        <v>40724</v>
      </c>
      <c r="BP141" s="5">
        <v>1</v>
      </c>
      <c r="BQ141" s="8">
        <v>40724</v>
      </c>
      <c r="BR141" s="5">
        <v>608</v>
      </c>
      <c r="BS141" s="8">
        <v>40724</v>
      </c>
      <c r="BT141" s="5">
        <v>636</v>
      </c>
      <c r="BU141" s="6">
        <v>40724</v>
      </c>
      <c r="BV141" s="5">
        <v>2.17</v>
      </c>
      <c r="BW141" s="8">
        <v>40724</v>
      </c>
      <c r="BX141" s="5">
        <v>301</v>
      </c>
      <c r="BY141" s="8">
        <v>40724</v>
      </c>
      <c r="BZ141" s="5">
        <v>15.4</v>
      </c>
      <c r="CA141" s="8">
        <v>40724</v>
      </c>
      <c r="CB141" s="5">
        <v>13</v>
      </c>
      <c r="CC141" s="8">
        <v>40724</v>
      </c>
      <c r="CD141" s="5">
        <v>-49.881999999999998</v>
      </c>
      <c r="CE141" s="8">
        <v>40724</v>
      </c>
      <c r="CF141" s="5">
        <v>2.7</v>
      </c>
      <c r="CG141" s="8">
        <v>40724</v>
      </c>
      <c r="CH141" s="5">
        <v>-0.8</v>
      </c>
      <c r="CI141" s="8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8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8">
        <v>40724</v>
      </c>
      <c r="DB141" s="5">
        <v>0.4</v>
      </c>
      <c r="DC141" s="8">
        <v>40724</v>
      </c>
      <c r="DD141" s="5">
        <v>1.7</v>
      </c>
      <c r="DE141" s="8">
        <v>40724</v>
      </c>
      <c r="DF141" s="5">
        <v>0.2</v>
      </c>
      <c r="DG141" s="8">
        <v>40724</v>
      </c>
      <c r="DH141" s="5">
        <v>4.5</v>
      </c>
      <c r="DI141" s="8">
        <v>40724</v>
      </c>
      <c r="DJ141" s="5">
        <v>1.7</v>
      </c>
      <c r="DK141" s="8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8">
        <v>42582</v>
      </c>
      <c r="DR141" s="5">
        <v>6.5</v>
      </c>
      <c r="DS141" s="8">
        <v>40724</v>
      </c>
      <c r="DT141" s="5">
        <v>0.65</v>
      </c>
      <c r="DU141" s="8">
        <v>40724</v>
      </c>
      <c r="DV141" s="5">
        <v>6.3</v>
      </c>
      <c r="DW141" s="8">
        <v>40724</v>
      </c>
      <c r="DX141" s="5">
        <v>13.4</v>
      </c>
      <c r="DY141" s="6">
        <v>40724</v>
      </c>
      <c r="DZ141" s="5">
        <v>86.6</v>
      </c>
      <c r="EA141" s="8">
        <v>40724</v>
      </c>
      <c r="EB141" s="5">
        <v>99.800399999999996</v>
      </c>
    </row>
    <row r="142" spans="1:132" x14ac:dyDescent="0.2">
      <c r="A142" s="8">
        <v>40755</v>
      </c>
      <c r="B142" s="5">
        <v>52.9</v>
      </c>
      <c r="C142" s="8">
        <v>40755</v>
      </c>
      <c r="D142" s="5">
        <v>56.9</v>
      </c>
      <c r="E142" s="8">
        <v>40755</v>
      </c>
      <c r="F142" s="5">
        <v>59.1</v>
      </c>
      <c r="G142" s="8">
        <v>40755</v>
      </c>
      <c r="H142" s="5">
        <v>53.5</v>
      </c>
      <c r="I142" s="8"/>
      <c r="K142" s="8"/>
      <c r="M142" s="8"/>
      <c r="O142" s="8">
        <v>40755</v>
      </c>
      <c r="P142" s="5">
        <v>61.9</v>
      </c>
      <c r="Q142" s="8">
        <v>41305</v>
      </c>
      <c r="R142" s="5">
        <v>-7.5</v>
      </c>
      <c r="S142" s="8">
        <v>41305</v>
      </c>
      <c r="T142" s="5">
        <v>-1</v>
      </c>
      <c r="U142" s="8">
        <v>42369</v>
      </c>
      <c r="V142" s="5">
        <v>-21.6</v>
      </c>
      <c r="W142" s="8">
        <v>42460</v>
      </c>
      <c r="X142" s="5">
        <v>21.6</v>
      </c>
      <c r="Y142" s="8">
        <v>40755</v>
      </c>
      <c r="Z142" s="5">
        <v>7.1</v>
      </c>
      <c r="AA142" s="8">
        <v>40755</v>
      </c>
      <c r="AB142" s="5">
        <v>6</v>
      </c>
      <c r="AC142" s="8">
        <v>44742</v>
      </c>
      <c r="AD142" s="5">
        <v>7</v>
      </c>
      <c r="AE142" s="8">
        <v>40755</v>
      </c>
      <c r="AF142" s="5">
        <v>63.7</v>
      </c>
      <c r="AG142" s="8">
        <v>40755</v>
      </c>
      <c r="AH142" s="5">
        <v>59.2</v>
      </c>
      <c r="AI142" s="8">
        <v>40755</v>
      </c>
      <c r="AJ142" s="5">
        <v>90.2</v>
      </c>
      <c r="AK142" s="8">
        <v>40755</v>
      </c>
      <c r="AL142" s="5">
        <v>56</v>
      </c>
      <c r="AM142" s="8">
        <v>40755</v>
      </c>
      <c r="AN142" s="5">
        <v>132439</v>
      </c>
      <c r="AO142" s="8">
        <v>44439</v>
      </c>
      <c r="AP142" s="5">
        <v>575</v>
      </c>
      <c r="AQ142" s="8">
        <v>40755</v>
      </c>
      <c r="AR142" s="5">
        <v>9</v>
      </c>
      <c r="AS142" s="8">
        <v>43008</v>
      </c>
      <c r="AT142" s="5">
        <v>34.299999999999997</v>
      </c>
      <c r="AU142" s="8">
        <v>40755</v>
      </c>
      <c r="AV142" s="5">
        <v>-0.3</v>
      </c>
      <c r="AW142" s="8">
        <v>40755</v>
      </c>
      <c r="AX142" s="5">
        <v>0.6</v>
      </c>
      <c r="AY142" s="8">
        <v>40755</v>
      </c>
      <c r="AZ142" s="5">
        <v>0.47</v>
      </c>
      <c r="BA142" s="8">
        <v>40755</v>
      </c>
      <c r="BB142" s="5">
        <v>7368</v>
      </c>
      <c r="BC142" s="6">
        <v>40755</v>
      </c>
      <c r="BD142" s="5">
        <v>11.7</v>
      </c>
      <c r="BE142" s="8">
        <v>40755</v>
      </c>
      <c r="BF142" s="5">
        <v>12.4</v>
      </c>
      <c r="BG142" s="8">
        <v>40755</v>
      </c>
      <c r="BH142" s="5">
        <v>12.419</v>
      </c>
      <c r="BI142" s="8">
        <v>40755</v>
      </c>
      <c r="BJ142" s="5">
        <v>7.9</v>
      </c>
      <c r="BK142" s="8">
        <v>40755</v>
      </c>
      <c r="BL142" s="5">
        <v>-0.1</v>
      </c>
      <c r="BM142" s="8">
        <v>40755</v>
      </c>
      <c r="BN142" s="5">
        <v>13.47</v>
      </c>
      <c r="BO142" s="8">
        <v>40755</v>
      </c>
      <c r="BP142" s="5">
        <v>0.7</v>
      </c>
      <c r="BQ142" s="8">
        <v>40755</v>
      </c>
      <c r="BR142" s="5">
        <v>623</v>
      </c>
      <c r="BS142" s="8">
        <v>40755</v>
      </c>
      <c r="BT142" s="5">
        <v>621</v>
      </c>
      <c r="BU142" s="6">
        <v>40755</v>
      </c>
      <c r="BV142" s="5">
        <v>-1.89</v>
      </c>
      <c r="BW142" s="8">
        <v>40755</v>
      </c>
      <c r="BX142" s="5">
        <v>296</v>
      </c>
      <c r="BY142" s="8">
        <v>40755</v>
      </c>
      <c r="BZ142" s="5">
        <v>15.8</v>
      </c>
      <c r="CA142" s="8">
        <v>40755</v>
      </c>
      <c r="CB142" s="5">
        <v>14.7</v>
      </c>
      <c r="CC142" s="8">
        <v>40755</v>
      </c>
      <c r="CD142" s="5">
        <v>-46.07</v>
      </c>
      <c r="CE142" s="8">
        <v>40755</v>
      </c>
      <c r="CF142" s="5">
        <v>-0.1</v>
      </c>
      <c r="CG142" s="8">
        <v>40755</v>
      </c>
      <c r="CH142" s="5">
        <v>1</v>
      </c>
      <c r="CI142" s="8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8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8">
        <v>40755</v>
      </c>
      <c r="DB142" s="5">
        <v>0.6</v>
      </c>
      <c r="DC142" s="8">
        <v>40755</v>
      </c>
      <c r="DD142" s="5">
        <v>2</v>
      </c>
      <c r="DE142" s="8">
        <v>40755</v>
      </c>
      <c r="DF142" s="5">
        <v>0.3</v>
      </c>
      <c r="DG142" s="8">
        <v>40755</v>
      </c>
      <c r="DH142" s="5">
        <v>4.5</v>
      </c>
      <c r="DI142" s="8">
        <v>40755</v>
      </c>
      <c r="DJ142" s="5">
        <v>1.6</v>
      </c>
      <c r="DK142" s="8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8">
        <v>42613</v>
      </c>
      <c r="DR142" s="5">
        <v>10.199999999999999</v>
      </c>
      <c r="DS142" s="8">
        <v>40755</v>
      </c>
      <c r="DT142" s="5">
        <v>0.97</v>
      </c>
      <c r="DU142" s="8">
        <v>40755</v>
      </c>
      <c r="DV142" s="5">
        <v>8.1</v>
      </c>
      <c r="DW142" s="8">
        <v>40755</v>
      </c>
      <c r="DX142" s="5">
        <v>15.8</v>
      </c>
      <c r="DY142" s="6">
        <v>40755</v>
      </c>
      <c r="DZ142" s="5">
        <v>87</v>
      </c>
      <c r="EA142" s="8">
        <v>40755</v>
      </c>
      <c r="EB142" s="5">
        <v>99.516099999999994</v>
      </c>
    </row>
    <row r="143" spans="1:132" x14ac:dyDescent="0.2">
      <c r="A143" s="8">
        <v>40786</v>
      </c>
      <c r="B143" s="5">
        <v>52.6</v>
      </c>
      <c r="C143" s="8">
        <v>40786</v>
      </c>
      <c r="D143" s="5">
        <v>52.9</v>
      </c>
      <c r="E143" s="8">
        <v>40786</v>
      </c>
      <c r="F143" s="5">
        <v>57.5</v>
      </c>
      <c r="G143" s="8">
        <v>40786</v>
      </c>
      <c r="H143" s="5">
        <v>53.5</v>
      </c>
      <c r="I143" s="8"/>
      <c r="K143" s="8"/>
      <c r="M143" s="8"/>
      <c r="O143" s="8">
        <v>40786</v>
      </c>
      <c r="P143" s="5">
        <v>59.1</v>
      </c>
      <c r="Q143" s="8">
        <v>41333</v>
      </c>
      <c r="R143" s="5">
        <v>9.1999999999999993</v>
      </c>
      <c r="S143" s="8">
        <v>41333</v>
      </c>
      <c r="T143" s="5">
        <v>-7</v>
      </c>
      <c r="U143" s="8">
        <v>42400</v>
      </c>
      <c r="V143" s="5">
        <v>-35.700000000000003</v>
      </c>
      <c r="W143" s="8">
        <v>42490</v>
      </c>
      <c r="X143" s="5">
        <v>28.6</v>
      </c>
      <c r="Y143" s="8">
        <v>40786</v>
      </c>
      <c r="Z143" s="5">
        <v>-19.5</v>
      </c>
      <c r="AA143" s="8">
        <v>40786</v>
      </c>
      <c r="AB143" s="5">
        <v>1</v>
      </c>
      <c r="AC143" s="8">
        <v>44773</v>
      </c>
      <c r="AD143" s="5">
        <v>3</v>
      </c>
      <c r="AE143" s="8">
        <v>40786</v>
      </c>
      <c r="AF143" s="5">
        <v>55.8</v>
      </c>
      <c r="AG143" s="8">
        <v>40786</v>
      </c>
      <c r="AH143" s="5">
        <v>45.2</v>
      </c>
      <c r="AI143" s="8">
        <v>40786</v>
      </c>
      <c r="AJ143" s="5">
        <v>87.9</v>
      </c>
      <c r="AK143" s="8">
        <v>40786</v>
      </c>
      <c r="AL143" s="5">
        <v>131</v>
      </c>
      <c r="AM143" s="8">
        <v>40786</v>
      </c>
      <c r="AN143" s="5">
        <v>132726</v>
      </c>
      <c r="AO143" s="8">
        <v>44469</v>
      </c>
      <c r="AP143" s="5">
        <v>877</v>
      </c>
      <c r="AQ143" s="8">
        <v>40786</v>
      </c>
      <c r="AR143" s="5">
        <v>9</v>
      </c>
      <c r="AS143" s="8">
        <v>43039</v>
      </c>
      <c r="AT143" s="5">
        <v>34.4</v>
      </c>
      <c r="AU143" s="8">
        <v>40786</v>
      </c>
      <c r="AV143" s="5">
        <v>2.5</v>
      </c>
      <c r="AW143" s="8">
        <v>40786</v>
      </c>
      <c r="AX143" s="5">
        <v>0.4</v>
      </c>
      <c r="AY143" s="8">
        <v>40786</v>
      </c>
      <c r="AZ143" s="5">
        <v>0.64</v>
      </c>
      <c r="BA143" s="8">
        <v>40786</v>
      </c>
      <c r="BB143" s="5">
        <v>7438</v>
      </c>
      <c r="BC143" s="6">
        <v>40786</v>
      </c>
      <c r="BD143" s="5">
        <v>11.8</v>
      </c>
      <c r="BE143" s="8">
        <v>40786</v>
      </c>
      <c r="BF143" s="5">
        <v>12.4</v>
      </c>
      <c r="BG143" s="8">
        <v>40786</v>
      </c>
      <c r="BH143" s="5">
        <v>12.276999999999999</v>
      </c>
      <c r="BI143" s="8">
        <v>40786</v>
      </c>
      <c r="BJ143" s="5">
        <v>7.6</v>
      </c>
      <c r="BK143" s="8">
        <v>40786</v>
      </c>
      <c r="BL143" s="5">
        <v>0.2</v>
      </c>
      <c r="BM143" s="8">
        <v>40786</v>
      </c>
      <c r="BN143" s="5">
        <v>13.97</v>
      </c>
      <c r="BO143" s="8">
        <v>40786</v>
      </c>
      <c r="BP143" s="5">
        <v>0.4</v>
      </c>
      <c r="BQ143" s="8">
        <v>40786</v>
      </c>
      <c r="BR143" s="5">
        <v>585</v>
      </c>
      <c r="BS143" s="8">
        <v>40786</v>
      </c>
      <c r="BT143" s="5">
        <v>647</v>
      </c>
      <c r="BU143" s="6">
        <v>40786</v>
      </c>
      <c r="BV143" s="5">
        <v>5.54</v>
      </c>
      <c r="BW143" s="8">
        <v>40786</v>
      </c>
      <c r="BX143" s="5">
        <v>299</v>
      </c>
      <c r="BY143" s="8">
        <v>40786</v>
      </c>
      <c r="BZ143" s="5">
        <v>15.7</v>
      </c>
      <c r="CA143" s="8">
        <v>40786</v>
      </c>
      <c r="CB143" s="5">
        <v>11.9</v>
      </c>
      <c r="CC143" s="8">
        <v>40786</v>
      </c>
      <c r="CD143" s="5">
        <v>-45.052</v>
      </c>
      <c r="CE143" s="8">
        <v>40786</v>
      </c>
      <c r="CF143" s="5">
        <v>-2</v>
      </c>
      <c r="CG143" s="8">
        <v>40786</v>
      </c>
      <c r="CH143" s="5">
        <v>2.1</v>
      </c>
      <c r="CI143" s="8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8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8">
        <v>40786</v>
      </c>
      <c r="DB143" s="5">
        <v>0.2</v>
      </c>
      <c r="DC143" s="8">
        <v>40786</v>
      </c>
      <c r="DD143" s="5">
        <v>1.7</v>
      </c>
      <c r="DE143" s="8">
        <v>40786</v>
      </c>
      <c r="DF143" s="5">
        <v>0.2</v>
      </c>
      <c r="DG143" s="8">
        <v>40786</v>
      </c>
      <c r="DH143" s="5">
        <v>4.3</v>
      </c>
      <c r="DI143" s="8">
        <v>40786</v>
      </c>
      <c r="DJ143" s="5">
        <v>1.3</v>
      </c>
      <c r="DK143" s="8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8">
        <v>42643</v>
      </c>
      <c r="DR143" s="5">
        <v>8.1</v>
      </c>
      <c r="DS143" s="8">
        <v>40786</v>
      </c>
      <c r="DT143" s="5">
        <v>1.62</v>
      </c>
      <c r="DU143" s="8">
        <v>40786</v>
      </c>
      <c r="DV143" s="5">
        <v>9.6999999999999993</v>
      </c>
      <c r="DW143" s="8">
        <v>40786</v>
      </c>
      <c r="DX143" s="5">
        <v>21</v>
      </c>
      <c r="DY143" s="6">
        <v>40786</v>
      </c>
      <c r="DZ143" s="5">
        <v>86.4</v>
      </c>
      <c r="EA143" s="8">
        <v>40786</v>
      </c>
      <c r="EB143" s="5">
        <v>99.275099999999995</v>
      </c>
    </row>
    <row r="144" spans="1:132" x14ac:dyDescent="0.2">
      <c r="A144" s="8">
        <v>40816</v>
      </c>
      <c r="B144" s="5">
        <v>53.7</v>
      </c>
      <c r="C144" s="8">
        <v>40816</v>
      </c>
      <c r="D144" s="5">
        <v>51.8</v>
      </c>
      <c r="E144" s="8">
        <v>40816</v>
      </c>
      <c r="F144" s="5">
        <v>57</v>
      </c>
      <c r="G144" s="8">
        <v>40816</v>
      </c>
      <c r="H144" s="5">
        <v>52.3</v>
      </c>
      <c r="I144" s="8"/>
      <c r="K144" s="8"/>
      <c r="M144" s="8"/>
      <c r="O144" s="8">
        <v>40816</v>
      </c>
      <c r="P144" s="5">
        <v>62.5</v>
      </c>
      <c r="Q144" s="8">
        <v>41364</v>
      </c>
      <c r="R144" s="5">
        <v>4.9000000000000004</v>
      </c>
      <c r="S144" s="8">
        <v>41364</v>
      </c>
      <c r="T144" s="5">
        <v>-5</v>
      </c>
      <c r="U144" s="8">
        <v>42429</v>
      </c>
      <c r="V144" s="5">
        <v>-32.799999999999997</v>
      </c>
      <c r="W144" s="8">
        <v>42521</v>
      </c>
      <c r="X144" s="5">
        <v>17.8</v>
      </c>
      <c r="Y144" s="8">
        <v>40816</v>
      </c>
      <c r="Z144" s="5">
        <v>-10.7</v>
      </c>
      <c r="AA144" s="8">
        <v>40816</v>
      </c>
      <c r="AB144" s="5">
        <v>-2</v>
      </c>
      <c r="AC144" s="8">
        <v>44804</v>
      </c>
      <c r="AD144" s="5">
        <v>10</v>
      </c>
      <c r="AE144" s="8">
        <v>40816</v>
      </c>
      <c r="AF144" s="5">
        <v>59.5</v>
      </c>
      <c r="AG144" s="8">
        <v>40816</v>
      </c>
      <c r="AH144" s="5">
        <v>46.4</v>
      </c>
      <c r="AI144" s="8">
        <v>40816</v>
      </c>
      <c r="AJ144" s="5">
        <v>88.9</v>
      </c>
      <c r="AK144" s="8">
        <v>40816</v>
      </c>
      <c r="AL144" s="5">
        <v>223</v>
      </c>
      <c r="AM144" s="8">
        <v>40816</v>
      </c>
      <c r="AN144" s="5">
        <v>133517</v>
      </c>
      <c r="AO144" s="8">
        <v>44500</v>
      </c>
      <c r="AP144" s="5">
        <v>667</v>
      </c>
      <c r="AQ144" s="8">
        <v>40816</v>
      </c>
      <c r="AR144" s="5">
        <v>9</v>
      </c>
      <c r="AS144" s="8">
        <v>43069</v>
      </c>
      <c r="AT144" s="5">
        <v>34.5</v>
      </c>
      <c r="AU144" s="8">
        <v>40816</v>
      </c>
      <c r="AV144" s="5">
        <v>0.2</v>
      </c>
      <c r="AW144" s="8">
        <v>40816</v>
      </c>
      <c r="AX144" s="5">
        <v>0.3</v>
      </c>
      <c r="AY144" s="8">
        <v>40816</v>
      </c>
      <c r="AZ144" s="5">
        <v>-0.08</v>
      </c>
      <c r="BA144" s="8">
        <v>40816</v>
      </c>
      <c r="BB144" s="5">
        <v>7233</v>
      </c>
      <c r="BC144" s="6">
        <v>40816</v>
      </c>
      <c r="BD144" s="5">
        <v>11</v>
      </c>
      <c r="BE144" s="8">
        <v>40816</v>
      </c>
      <c r="BF144" s="5">
        <v>13.01</v>
      </c>
      <c r="BG144" s="8">
        <v>40816</v>
      </c>
      <c r="BH144" s="5">
        <v>13.026</v>
      </c>
      <c r="BI144" s="8">
        <v>40816</v>
      </c>
      <c r="BJ144" s="5">
        <v>7.8</v>
      </c>
      <c r="BK144" s="8">
        <v>40816</v>
      </c>
      <c r="BL144" s="5">
        <v>1</v>
      </c>
      <c r="BM144" s="8">
        <v>40816</v>
      </c>
      <c r="BN144" s="5">
        <v>13.58</v>
      </c>
      <c r="BO144" s="8">
        <v>40816</v>
      </c>
      <c r="BP144" s="5">
        <v>-0.8</v>
      </c>
      <c r="BQ144" s="8">
        <v>40816</v>
      </c>
      <c r="BR144" s="5">
        <v>650</v>
      </c>
      <c r="BS144" s="8">
        <v>40816</v>
      </c>
      <c r="BT144" s="5">
        <v>610</v>
      </c>
      <c r="BU144" s="6">
        <v>40816</v>
      </c>
      <c r="BV144" s="5">
        <v>-1.1399999999999999</v>
      </c>
      <c r="BW144" s="8">
        <v>40816</v>
      </c>
      <c r="BX144" s="5">
        <v>304</v>
      </c>
      <c r="BY144" s="8">
        <v>40816</v>
      </c>
      <c r="BZ144" s="5">
        <v>15.9</v>
      </c>
      <c r="CA144" s="8">
        <v>40816</v>
      </c>
      <c r="CB144" s="5">
        <v>12</v>
      </c>
      <c r="CC144" s="8">
        <v>40816</v>
      </c>
      <c r="CD144" s="5">
        <v>-43.476999999999997</v>
      </c>
      <c r="CE144" s="8">
        <v>40816</v>
      </c>
      <c r="CF144" s="5">
        <v>0</v>
      </c>
      <c r="CG144" s="8">
        <v>40816</v>
      </c>
      <c r="CH144" s="5">
        <v>-2.4</v>
      </c>
      <c r="CI144" s="8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8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8">
        <v>40816</v>
      </c>
      <c r="DB144" s="5">
        <v>0</v>
      </c>
      <c r="DC144" s="8">
        <v>40816</v>
      </c>
      <c r="DD144" s="5">
        <v>1.5</v>
      </c>
      <c r="DE144" s="8">
        <v>40816</v>
      </c>
      <c r="DF144" s="5">
        <v>0.3</v>
      </c>
      <c r="DG144" s="8">
        <v>40816</v>
      </c>
      <c r="DH144" s="5">
        <v>4.4000000000000004</v>
      </c>
      <c r="DI144" s="8">
        <v>40816</v>
      </c>
      <c r="DJ144" s="5">
        <v>1.4</v>
      </c>
      <c r="DK144" s="8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8">
        <v>42674</v>
      </c>
      <c r="DR144" s="5">
        <v>11.1</v>
      </c>
      <c r="DS144" s="8">
        <v>40816</v>
      </c>
      <c r="DT144" s="5">
        <v>1.72</v>
      </c>
      <c r="DU144" s="8">
        <v>40816</v>
      </c>
      <c r="DV144" s="5">
        <v>9.5</v>
      </c>
      <c r="DW144" s="8">
        <v>40816</v>
      </c>
      <c r="DX144" s="5">
        <v>20</v>
      </c>
      <c r="DY144" s="6">
        <v>40816</v>
      </c>
      <c r="DZ144" s="5">
        <v>86</v>
      </c>
      <c r="EA144" s="8">
        <v>40816</v>
      </c>
      <c r="EB144" s="5">
        <v>99.146699999999996</v>
      </c>
    </row>
    <row r="145" spans="1:132" x14ac:dyDescent="0.2">
      <c r="A145" s="8">
        <v>40847</v>
      </c>
      <c r="B145" s="5">
        <v>51.4</v>
      </c>
      <c r="C145" s="8">
        <v>40847</v>
      </c>
      <c r="D145" s="5">
        <v>52</v>
      </c>
      <c r="E145" s="8">
        <v>40847</v>
      </c>
      <c r="F145" s="5">
        <v>41.4</v>
      </c>
      <c r="G145" s="8">
        <v>40847</v>
      </c>
      <c r="H145" s="5">
        <v>52.8</v>
      </c>
      <c r="I145" s="8"/>
      <c r="K145" s="8"/>
      <c r="M145" s="8"/>
      <c r="O145" s="8">
        <v>40847</v>
      </c>
      <c r="P145" s="5">
        <v>59.3</v>
      </c>
      <c r="Q145" s="8">
        <v>41394</v>
      </c>
      <c r="R145" s="5">
        <v>4.5</v>
      </c>
      <c r="S145" s="8">
        <v>41394</v>
      </c>
      <c r="T145" s="5">
        <v>-3</v>
      </c>
      <c r="U145" s="8">
        <v>42460</v>
      </c>
      <c r="V145" s="5">
        <v>-11.8</v>
      </c>
      <c r="W145" s="8">
        <v>42551</v>
      </c>
      <c r="X145" s="5">
        <v>23.2</v>
      </c>
      <c r="Y145" s="8">
        <v>40847</v>
      </c>
      <c r="Z145" s="5">
        <v>6.2</v>
      </c>
      <c r="AA145" s="8">
        <v>40847</v>
      </c>
      <c r="AB145" s="5">
        <v>-1</v>
      </c>
      <c r="AC145" s="8">
        <v>44834</v>
      </c>
      <c r="AD145" s="5">
        <v>4</v>
      </c>
      <c r="AE145" s="8">
        <v>40847</v>
      </c>
      <c r="AF145" s="5">
        <v>60.8</v>
      </c>
      <c r="AG145" s="8">
        <v>40847</v>
      </c>
      <c r="AH145" s="5">
        <v>40.9</v>
      </c>
      <c r="AI145" s="8">
        <v>40847</v>
      </c>
      <c r="AJ145" s="5">
        <v>90.2</v>
      </c>
      <c r="AK145" s="8">
        <v>40847</v>
      </c>
      <c r="AL145" s="5">
        <v>211</v>
      </c>
      <c r="AM145" s="8">
        <v>40847</v>
      </c>
      <c r="AN145" s="5">
        <v>133381</v>
      </c>
      <c r="AO145" s="8">
        <v>44530</v>
      </c>
      <c r="AP145" s="5">
        <v>662</v>
      </c>
      <c r="AQ145" s="8">
        <v>40847</v>
      </c>
      <c r="AR145" s="5">
        <v>8.8000000000000007</v>
      </c>
      <c r="AS145" s="8">
        <v>43100</v>
      </c>
      <c r="AT145" s="5">
        <v>34.4</v>
      </c>
      <c r="AU145" s="8">
        <v>40847</v>
      </c>
      <c r="AV145" s="5">
        <v>-0.6</v>
      </c>
      <c r="AW145" s="8">
        <v>40847</v>
      </c>
      <c r="AX145" s="5">
        <v>0.5</v>
      </c>
      <c r="AY145" s="8">
        <v>40847</v>
      </c>
      <c r="AZ145" s="5">
        <v>0.7</v>
      </c>
      <c r="BA145" s="8">
        <v>40847</v>
      </c>
      <c r="BB145" s="5">
        <v>7156</v>
      </c>
      <c r="BC145" s="6">
        <v>40847</v>
      </c>
      <c r="BD145" s="5">
        <v>10</v>
      </c>
      <c r="BE145" s="8">
        <v>40847</v>
      </c>
      <c r="BF145" s="5">
        <v>13.27</v>
      </c>
      <c r="BG145" s="8">
        <v>40847</v>
      </c>
      <c r="BH145" s="5">
        <v>13.391</v>
      </c>
      <c r="BI145" s="8">
        <v>40847</v>
      </c>
      <c r="BJ145" s="5">
        <v>7.3</v>
      </c>
      <c r="BK145" s="8">
        <v>40847</v>
      </c>
      <c r="BL145" s="5">
        <v>0.6</v>
      </c>
      <c r="BM145" s="8">
        <v>40847</v>
      </c>
      <c r="BN145" s="5">
        <v>11.57</v>
      </c>
      <c r="BO145" s="8">
        <v>40847</v>
      </c>
      <c r="BP145" s="5">
        <v>1</v>
      </c>
      <c r="BQ145" s="8">
        <v>40847</v>
      </c>
      <c r="BR145" s="5">
        <v>610</v>
      </c>
      <c r="BS145" s="8">
        <v>40847</v>
      </c>
      <c r="BT145" s="5">
        <v>671</v>
      </c>
      <c r="BU145" s="6">
        <v>40847</v>
      </c>
      <c r="BV145" s="5">
        <v>0.23</v>
      </c>
      <c r="BW145" s="8">
        <v>40847</v>
      </c>
      <c r="BX145" s="5">
        <v>316</v>
      </c>
      <c r="BY145" s="8">
        <v>40847</v>
      </c>
      <c r="BZ145" s="5">
        <v>11.2</v>
      </c>
      <c r="CA145" s="8">
        <v>40847</v>
      </c>
      <c r="CB145" s="5">
        <v>11.4</v>
      </c>
      <c r="CC145" s="8">
        <v>40847</v>
      </c>
      <c r="CD145" s="5">
        <v>-45.509</v>
      </c>
      <c r="CE145" s="8">
        <v>40847</v>
      </c>
      <c r="CF145" s="5">
        <v>-0.7</v>
      </c>
      <c r="CG145" s="8">
        <v>40847</v>
      </c>
      <c r="CH145" s="5">
        <v>1.2</v>
      </c>
      <c r="CI145" s="8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8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8">
        <v>40847</v>
      </c>
      <c r="DB145" s="5">
        <v>0</v>
      </c>
      <c r="DC145" s="8">
        <v>40847</v>
      </c>
      <c r="DD145" s="5">
        <v>1.6</v>
      </c>
      <c r="DE145" s="8">
        <v>40847</v>
      </c>
      <c r="DF145" s="5">
        <v>0.2</v>
      </c>
      <c r="DG145" s="8">
        <v>40847</v>
      </c>
      <c r="DH145" s="5">
        <v>4</v>
      </c>
      <c r="DI145" s="8">
        <v>40847</v>
      </c>
      <c r="DJ145" s="5">
        <v>1.3</v>
      </c>
      <c r="DK145" s="8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8">
        <v>42704</v>
      </c>
      <c r="DR145" s="5">
        <v>9.5</v>
      </c>
      <c r="DS145" s="8">
        <v>40847</v>
      </c>
      <c r="DT145" s="5">
        <v>1.98</v>
      </c>
      <c r="DU145" s="8">
        <v>40847</v>
      </c>
      <c r="DV145" s="5">
        <v>9.3000000000000007</v>
      </c>
      <c r="DW145" s="8">
        <v>40847</v>
      </c>
      <c r="DX145" s="5">
        <v>19.600000000000001</v>
      </c>
      <c r="DY145" s="6">
        <v>40847</v>
      </c>
      <c r="DZ145" s="5">
        <v>86.5</v>
      </c>
      <c r="EA145" s="8">
        <v>40847</v>
      </c>
      <c r="EB145" s="5">
        <v>99.162499999999994</v>
      </c>
    </row>
    <row r="146" spans="1:132" x14ac:dyDescent="0.2">
      <c r="A146" s="8">
        <v>40877</v>
      </c>
      <c r="B146" s="5">
        <v>51.8</v>
      </c>
      <c r="C146" s="8">
        <v>40877</v>
      </c>
      <c r="D146" s="5">
        <v>54.9</v>
      </c>
      <c r="E146" s="8">
        <v>40877</v>
      </c>
      <c r="F146" s="5">
        <v>48.1</v>
      </c>
      <c r="G146" s="8">
        <v>40877</v>
      </c>
      <c r="H146" s="5">
        <v>52.9</v>
      </c>
      <c r="I146" s="8"/>
      <c r="K146" s="8"/>
      <c r="M146" s="8"/>
      <c r="O146" s="8">
        <v>40877</v>
      </c>
      <c r="P146" s="5">
        <v>61.1</v>
      </c>
      <c r="Q146" s="8">
        <v>41425</v>
      </c>
      <c r="R146" s="5">
        <v>-1.1000000000000001</v>
      </c>
      <c r="S146" s="8">
        <v>41425</v>
      </c>
      <c r="T146" s="5">
        <v>2</v>
      </c>
      <c r="U146" s="8">
        <v>42490</v>
      </c>
      <c r="V146" s="5">
        <v>-11.8</v>
      </c>
      <c r="W146" s="8">
        <v>42582</v>
      </c>
      <c r="X146" s="5">
        <v>13.8</v>
      </c>
      <c r="Y146" s="8">
        <v>40877</v>
      </c>
      <c r="Z146" s="5">
        <v>4</v>
      </c>
      <c r="AA146" s="8">
        <v>40877</v>
      </c>
      <c r="AB146" s="5">
        <v>-3</v>
      </c>
      <c r="AC146" s="8">
        <v>44865</v>
      </c>
      <c r="AD146" s="5">
        <v>3</v>
      </c>
      <c r="AE146" s="8">
        <v>40877</v>
      </c>
      <c r="AF146" s="5">
        <v>63.7</v>
      </c>
      <c r="AG146" s="8">
        <v>40877</v>
      </c>
      <c r="AH146" s="5">
        <v>55.2</v>
      </c>
      <c r="AI146" s="8">
        <v>40877</v>
      </c>
      <c r="AJ146" s="5">
        <v>91.8</v>
      </c>
      <c r="AK146" s="8">
        <v>40877</v>
      </c>
      <c r="AL146" s="5">
        <v>144</v>
      </c>
      <c r="AM146" s="8">
        <v>40877</v>
      </c>
      <c r="AN146" s="5">
        <v>133895</v>
      </c>
      <c r="AO146" s="8">
        <v>44561</v>
      </c>
      <c r="AP146" s="5">
        <v>790</v>
      </c>
      <c r="AQ146" s="8">
        <v>40877</v>
      </c>
      <c r="AR146" s="5">
        <v>8.6</v>
      </c>
      <c r="AS146" s="8">
        <v>43131</v>
      </c>
      <c r="AT146" s="5">
        <v>34.4</v>
      </c>
      <c r="AU146" s="8">
        <v>40877</v>
      </c>
      <c r="AV146" s="5">
        <v>0.5</v>
      </c>
      <c r="AW146" s="8">
        <v>40877</v>
      </c>
      <c r="AX146" s="5">
        <v>-0.2</v>
      </c>
      <c r="AY146" s="8">
        <v>40877</v>
      </c>
      <c r="AZ146" s="5">
        <v>-0.01</v>
      </c>
      <c r="BA146" s="8">
        <v>40877</v>
      </c>
      <c r="BB146" s="5">
        <v>7032</v>
      </c>
      <c r="BC146" s="6">
        <v>40877</v>
      </c>
      <c r="BD146" s="5">
        <v>9</v>
      </c>
      <c r="BE146" s="8">
        <v>40877</v>
      </c>
      <c r="BF146" s="5">
        <v>13.36</v>
      </c>
      <c r="BG146" s="8">
        <v>40877</v>
      </c>
      <c r="BH146" s="5">
        <v>13.406000000000001</v>
      </c>
      <c r="BI146" s="8">
        <v>40877</v>
      </c>
      <c r="BJ146" s="5">
        <v>6.6</v>
      </c>
      <c r="BK146" s="8">
        <v>40877</v>
      </c>
      <c r="BL146" s="5">
        <v>0.4</v>
      </c>
      <c r="BM146" s="8">
        <v>40877</v>
      </c>
      <c r="BN146" s="5">
        <v>9.6999999999999993</v>
      </c>
      <c r="BO146" s="8">
        <v>40877</v>
      </c>
      <c r="BP146" s="5">
        <v>0.3</v>
      </c>
      <c r="BQ146" s="8">
        <v>40877</v>
      </c>
      <c r="BR146" s="5">
        <v>711</v>
      </c>
      <c r="BS146" s="8">
        <v>40877</v>
      </c>
      <c r="BT146" s="5">
        <v>706</v>
      </c>
      <c r="BU146" s="6">
        <v>40877</v>
      </c>
      <c r="BV146" s="5">
        <v>1.1499999999999999</v>
      </c>
      <c r="BW146" s="8">
        <v>40877</v>
      </c>
      <c r="BX146" s="5">
        <v>328</v>
      </c>
      <c r="BY146" s="8">
        <v>40877</v>
      </c>
      <c r="BZ146" s="5">
        <v>9.1999999999999993</v>
      </c>
      <c r="CA146" s="8">
        <v>40877</v>
      </c>
      <c r="CB146" s="5">
        <v>11.7</v>
      </c>
      <c r="CC146" s="8">
        <v>40877</v>
      </c>
      <c r="CD146" s="5">
        <v>-47.46</v>
      </c>
      <c r="CE146" s="8">
        <v>40877</v>
      </c>
      <c r="CF146" s="5">
        <v>0.6</v>
      </c>
      <c r="CG146" s="8">
        <v>40877</v>
      </c>
      <c r="CH146" s="5">
        <v>1.8</v>
      </c>
      <c r="CI146" s="8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8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8">
        <v>40877</v>
      </c>
      <c r="DB146" s="5">
        <v>0.1</v>
      </c>
      <c r="DC146" s="8">
        <v>40877</v>
      </c>
      <c r="DD146" s="5">
        <v>1.4</v>
      </c>
      <c r="DE146" s="8">
        <v>40877</v>
      </c>
      <c r="DF146" s="5">
        <v>0</v>
      </c>
      <c r="DG146" s="8">
        <v>40877</v>
      </c>
      <c r="DH146" s="5">
        <v>3.6</v>
      </c>
      <c r="DI146" s="8">
        <v>40877</v>
      </c>
      <c r="DJ146" s="5">
        <v>0.9</v>
      </c>
      <c r="DK146" s="8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8">
        <v>42735</v>
      </c>
      <c r="DR146" s="5">
        <v>8.4</v>
      </c>
      <c r="DS146" s="8">
        <v>40877</v>
      </c>
      <c r="DT146" s="5">
        <v>1.42</v>
      </c>
      <c r="DU146" s="8">
        <v>40877</v>
      </c>
      <c r="DV146" s="5">
        <v>9.6</v>
      </c>
      <c r="DW146" s="8">
        <v>40877</v>
      </c>
      <c r="DX146" s="5">
        <v>19.3</v>
      </c>
      <c r="DY146" s="6">
        <v>40877</v>
      </c>
      <c r="DZ146" s="5">
        <v>86.5</v>
      </c>
      <c r="EA146" s="8">
        <v>40877</v>
      </c>
      <c r="EB146" s="5">
        <v>99.303299999999993</v>
      </c>
    </row>
    <row r="147" spans="1:132" x14ac:dyDescent="0.2">
      <c r="A147" s="8">
        <v>40908</v>
      </c>
      <c r="B147" s="5">
        <v>53</v>
      </c>
      <c r="C147" s="8">
        <v>40908</v>
      </c>
      <c r="D147" s="5">
        <v>55.4</v>
      </c>
      <c r="E147" s="8">
        <v>40908</v>
      </c>
      <c r="F147" s="5">
        <v>45.4</v>
      </c>
      <c r="G147" s="8">
        <v>40908</v>
      </c>
      <c r="H147" s="5">
        <v>52.6</v>
      </c>
      <c r="I147" s="8"/>
      <c r="K147" s="8"/>
      <c r="M147" s="8"/>
      <c r="O147" s="8">
        <v>40908</v>
      </c>
      <c r="P147" s="5">
        <v>61.5</v>
      </c>
      <c r="Q147" s="8">
        <v>41455</v>
      </c>
      <c r="R147" s="5">
        <v>4.5</v>
      </c>
      <c r="S147" s="8">
        <v>41455</v>
      </c>
      <c r="T147" s="5">
        <v>-4</v>
      </c>
      <c r="U147" s="8">
        <v>42521</v>
      </c>
      <c r="V147" s="5">
        <v>-17.399999999999999</v>
      </c>
      <c r="W147" s="8">
        <v>42613</v>
      </c>
      <c r="X147" s="5">
        <v>12.9</v>
      </c>
      <c r="Y147" s="8">
        <v>40908</v>
      </c>
      <c r="Z147" s="5">
        <v>2.4</v>
      </c>
      <c r="AA147" s="8">
        <v>40908</v>
      </c>
      <c r="AB147" s="5">
        <v>-5</v>
      </c>
      <c r="AC147" s="8">
        <v>44895</v>
      </c>
      <c r="AD147" s="5">
        <v>3</v>
      </c>
      <c r="AE147" s="8">
        <v>40908</v>
      </c>
      <c r="AF147" s="5">
        <v>69.900000000000006</v>
      </c>
      <c r="AG147" s="8">
        <v>40908</v>
      </c>
      <c r="AH147" s="5">
        <v>64.8</v>
      </c>
      <c r="AI147" s="8">
        <v>40908</v>
      </c>
      <c r="AJ147" s="5">
        <v>93.7</v>
      </c>
      <c r="AK147" s="8">
        <v>40908</v>
      </c>
      <c r="AL147" s="5">
        <v>201</v>
      </c>
      <c r="AM147" s="8">
        <v>40908</v>
      </c>
      <c r="AN147" s="5">
        <v>134052</v>
      </c>
      <c r="AO147" s="8">
        <v>44592</v>
      </c>
      <c r="AP147" s="5">
        <v>328</v>
      </c>
      <c r="AQ147" s="8">
        <v>40908</v>
      </c>
      <c r="AR147" s="5">
        <v>8.5</v>
      </c>
      <c r="AS147" s="8">
        <v>43159</v>
      </c>
      <c r="AT147" s="5">
        <v>34.5</v>
      </c>
      <c r="AU147" s="8">
        <v>40908</v>
      </c>
      <c r="AV147" s="5">
        <v>1.1000000000000001</v>
      </c>
      <c r="AW147" s="8">
        <v>40908</v>
      </c>
      <c r="AX147" s="5">
        <v>0.7</v>
      </c>
      <c r="AY147" s="8">
        <v>40908</v>
      </c>
      <c r="AZ147" s="5">
        <v>0.53</v>
      </c>
      <c r="BA147" s="8">
        <v>40908</v>
      </c>
      <c r="BB147" s="5">
        <v>7334</v>
      </c>
      <c r="BC147" s="6">
        <v>40908</v>
      </c>
      <c r="BD147" s="5">
        <v>8.3000000000000007</v>
      </c>
      <c r="BE147" s="8">
        <v>40908</v>
      </c>
      <c r="BF147" s="5">
        <v>13.46</v>
      </c>
      <c r="BG147" s="8">
        <v>40908</v>
      </c>
      <c r="BH147" s="5">
        <v>13.455</v>
      </c>
      <c r="BI147" s="8">
        <v>40908</v>
      </c>
      <c r="BJ147" s="5">
        <v>6.1</v>
      </c>
      <c r="BK147" s="8">
        <v>40908</v>
      </c>
      <c r="BL147" s="5">
        <v>0.1</v>
      </c>
      <c r="BM147" s="8">
        <v>40908</v>
      </c>
      <c r="BN147" s="5">
        <v>10.58</v>
      </c>
      <c r="BO147" s="8">
        <v>40908</v>
      </c>
      <c r="BP147" s="5">
        <v>1.4</v>
      </c>
      <c r="BQ147" s="8">
        <v>40908</v>
      </c>
      <c r="BR147" s="5">
        <v>694</v>
      </c>
      <c r="BS147" s="8">
        <v>40908</v>
      </c>
      <c r="BT147" s="5">
        <v>697</v>
      </c>
      <c r="BU147" s="6">
        <v>40908</v>
      </c>
      <c r="BV147" s="5">
        <v>-0.91</v>
      </c>
      <c r="BW147" s="8">
        <v>40908</v>
      </c>
      <c r="BX147" s="5">
        <v>341</v>
      </c>
      <c r="BY147" s="8">
        <v>40908</v>
      </c>
      <c r="BZ147" s="5">
        <v>8.1999999999999993</v>
      </c>
      <c r="CA147" s="8">
        <v>40908</v>
      </c>
      <c r="CB147" s="5">
        <v>10.3</v>
      </c>
      <c r="CC147" s="8">
        <v>40908</v>
      </c>
      <c r="CD147" s="5">
        <v>-49.472999999999999</v>
      </c>
      <c r="CE147" s="8">
        <v>40908</v>
      </c>
      <c r="CF147" s="5">
        <v>0.3</v>
      </c>
      <c r="CG147" s="8">
        <v>40908</v>
      </c>
      <c r="CH147" s="5">
        <v>1.4</v>
      </c>
      <c r="CI147" s="8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8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8">
        <v>40908</v>
      </c>
      <c r="DB147" s="5">
        <v>1</v>
      </c>
      <c r="DC147" s="8">
        <v>40908</v>
      </c>
      <c r="DD147" s="5">
        <v>1.7</v>
      </c>
      <c r="DE147" s="8">
        <v>40908</v>
      </c>
      <c r="DF147" s="5">
        <v>0.1</v>
      </c>
      <c r="DG147" s="8">
        <v>40908</v>
      </c>
      <c r="DH147" s="5">
        <v>3.3</v>
      </c>
      <c r="DI147" s="8">
        <v>40908</v>
      </c>
      <c r="DJ147" s="5">
        <v>0.8</v>
      </c>
      <c r="DK147" s="8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8">
        <v>42766</v>
      </c>
      <c r="DR147" s="5">
        <v>8.8000000000000007</v>
      </c>
      <c r="DS147" s="8">
        <v>40908</v>
      </c>
      <c r="DT147" s="5">
        <v>0.57999999999999996</v>
      </c>
      <c r="DU147" s="8">
        <v>40908</v>
      </c>
      <c r="DV147" s="5">
        <v>9.8000000000000007</v>
      </c>
      <c r="DW147" s="8">
        <v>40908</v>
      </c>
      <c r="DX147" s="5">
        <v>17.899999999999999</v>
      </c>
      <c r="DY147" s="6">
        <v>40908</v>
      </c>
      <c r="DZ147" s="5">
        <v>87</v>
      </c>
      <c r="EA147" s="8">
        <v>40908</v>
      </c>
      <c r="EB147" s="5">
        <v>99.517700000000005</v>
      </c>
    </row>
    <row r="148" spans="1:132" x14ac:dyDescent="0.2">
      <c r="A148" s="8">
        <v>40939</v>
      </c>
      <c r="B148" s="5">
        <v>54.2</v>
      </c>
      <c r="C148" s="8">
        <v>40939</v>
      </c>
      <c r="D148" s="5">
        <v>60</v>
      </c>
      <c r="E148" s="8">
        <v>40939</v>
      </c>
      <c r="F148" s="5">
        <v>53.5</v>
      </c>
      <c r="G148" s="8">
        <v>40939</v>
      </c>
      <c r="H148" s="5">
        <v>57.3</v>
      </c>
      <c r="I148" s="8"/>
      <c r="K148" s="8"/>
      <c r="M148" s="8"/>
      <c r="O148" s="8">
        <v>40939</v>
      </c>
      <c r="P148" s="5">
        <v>57.4</v>
      </c>
      <c r="Q148" s="8">
        <v>41486</v>
      </c>
      <c r="R148" s="5">
        <v>5.2</v>
      </c>
      <c r="S148" s="8">
        <v>41486</v>
      </c>
      <c r="T148" s="5">
        <v>4</v>
      </c>
      <c r="U148" s="8">
        <v>42551</v>
      </c>
      <c r="V148" s="5">
        <v>-17.5</v>
      </c>
      <c r="W148" s="8">
        <v>42643</v>
      </c>
      <c r="X148" s="5">
        <v>8.8000000000000007</v>
      </c>
      <c r="Y148" s="8">
        <v>40939</v>
      </c>
      <c r="Z148" s="5">
        <v>7.5</v>
      </c>
      <c r="AA148" s="8">
        <v>40939</v>
      </c>
      <c r="AB148" s="5">
        <v>6</v>
      </c>
      <c r="AC148" s="8">
        <v>44926</v>
      </c>
      <c r="AD148" s="5">
        <v>-2</v>
      </c>
      <c r="AE148" s="8">
        <v>40939</v>
      </c>
      <c r="AF148" s="5">
        <v>75</v>
      </c>
      <c r="AG148" s="8">
        <v>40939</v>
      </c>
      <c r="AH148" s="5">
        <v>61.5</v>
      </c>
      <c r="AI148" s="8">
        <v>40939</v>
      </c>
      <c r="AJ148" s="5">
        <v>93.7</v>
      </c>
      <c r="AK148" s="8">
        <v>40939</v>
      </c>
      <c r="AL148" s="5">
        <v>341</v>
      </c>
      <c r="AM148" s="8">
        <v>40939</v>
      </c>
      <c r="AN148" s="5">
        <v>134669</v>
      </c>
      <c r="AO148" s="8">
        <v>44620</v>
      </c>
      <c r="AP148" s="5">
        <v>449</v>
      </c>
      <c r="AQ148" s="8">
        <v>40939</v>
      </c>
      <c r="AR148" s="5">
        <v>8.3000000000000007</v>
      </c>
      <c r="AS148" s="8">
        <v>43190</v>
      </c>
      <c r="AT148" s="5">
        <v>34.5</v>
      </c>
      <c r="AU148" s="8">
        <v>40939</v>
      </c>
      <c r="AV148" s="5">
        <v>1.1000000000000001</v>
      </c>
      <c r="AW148" s="8">
        <v>40939</v>
      </c>
      <c r="AX148" s="5">
        <v>0.8</v>
      </c>
      <c r="AY148" s="8">
        <v>40939</v>
      </c>
      <c r="AZ148" s="5">
        <v>0.6</v>
      </c>
      <c r="BA148" s="8">
        <v>40939</v>
      </c>
      <c r="BB148" s="5">
        <v>7707</v>
      </c>
      <c r="BC148" s="6">
        <v>40939</v>
      </c>
      <c r="BD148" s="5">
        <v>7.2</v>
      </c>
      <c r="BE148" s="8">
        <v>40939</v>
      </c>
      <c r="BF148" s="5">
        <v>14</v>
      </c>
      <c r="BG148" s="8">
        <v>40939</v>
      </c>
      <c r="BH148" s="5">
        <v>14.058</v>
      </c>
      <c r="BI148" s="8">
        <v>40939</v>
      </c>
      <c r="BJ148" s="5">
        <v>6.4</v>
      </c>
      <c r="BK148" s="8">
        <v>40939</v>
      </c>
      <c r="BL148" s="5">
        <v>1</v>
      </c>
      <c r="BM148" s="8">
        <v>40939</v>
      </c>
      <c r="BN148" s="5">
        <v>8.24</v>
      </c>
      <c r="BO148" s="8">
        <v>40939</v>
      </c>
      <c r="BP148" s="5">
        <v>0.4</v>
      </c>
      <c r="BQ148" s="8">
        <v>40939</v>
      </c>
      <c r="BR148" s="5">
        <v>723</v>
      </c>
      <c r="BS148" s="8">
        <v>40939</v>
      </c>
      <c r="BT148" s="5">
        <v>712</v>
      </c>
      <c r="BU148" s="6">
        <v>40939</v>
      </c>
      <c r="BV148" s="5">
        <v>2.99</v>
      </c>
      <c r="BW148" s="8">
        <v>40939</v>
      </c>
      <c r="BX148" s="5">
        <v>335</v>
      </c>
      <c r="BY148" s="8">
        <v>40939</v>
      </c>
      <c r="BZ148" s="5">
        <v>7.4</v>
      </c>
      <c r="CA148" s="8">
        <v>40939</v>
      </c>
      <c r="CB148" s="5">
        <v>6.7</v>
      </c>
      <c r="CC148" s="8">
        <v>40939</v>
      </c>
      <c r="CD148" s="5">
        <v>-50.125999999999998</v>
      </c>
      <c r="CE148" s="8">
        <v>40939</v>
      </c>
      <c r="CF148" s="5">
        <v>1.5</v>
      </c>
      <c r="CG148" s="8">
        <v>40939</v>
      </c>
      <c r="CH148" s="5">
        <v>0.7</v>
      </c>
      <c r="CI148" s="8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8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8">
        <v>40939</v>
      </c>
      <c r="DB148" s="5">
        <v>0.6</v>
      </c>
      <c r="DC148" s="8">
        <v>40939</v>
      </c>
      <c r="DD148" s="5">
        <v>1.8</v>
      </c>
      <c r="DE148" s="8">
        <v>40939</v>
      </c>
      <c r="DF148" s="5">
        <v>0.7</v>
      </c>
      <c r="DG148" s="8">
        <v>40939</v>
      </c>
      <c r="DH148" s="5">
        <v>3.6</v>
      </c>
      <c r="DI148" s="8">
        <v>40939</v>
      </c>
      <c r="DJ148" s="5">
        <v>1</v>
      </c>
      <c r="DK148" s="8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8">
        <v>42794</v>
      </c>
      <c r="DR148" s="5">
        <v>8.9</v>
      </c>
      <c r="DS148" s="8">
        <v>40939</v>
      </c>
      <c r="DT148" s="5">
        <v>0.49</v>
      </c>
      <c r="DU148" s="8">
        <v>40939</v>
      </c>
      <c r="DV148" s="5">
        <v>10.3</v>
      </c>
      <c r="DW148" s="8">
        <v>40939</v>
      </c>
      <c r="DX148" s="5">
        <v>19.3</v>
      </c>
      <c r="DY148" s="6">
        <v>40939</v>
      </c>
      <c r="DZ148" s="5">
        <v>87.3</v>
      </c>
      <c r="EA148" s="8">
        <v>40939</v>
      </c>
      <c r="EB148" s="5">
        <v>99.732799999999997</v>
      </c>
    </row>
    <row r="149" spans="1:132" x14ac:dyDescent="0.2">
      <c r="A149" s="8">
        <v>40968</v>
      </c>
      <c r="B149" s="5">
        <v>53.3</v>
      </c>
      <c r="C149" s="8">
        <v>40968</v>
      </c>
      <c r="D149" s="5">
        <v>58.3</v>
      </c>
      <c r="E149" s="8">
        <v>40968</v>
      </c>
      <c r="F149" s="5">
        <v>60.1</v>
      </c>
      <c r="G149" s="8">
        <v>40968</v>
      </c>
      <c r="H149" s="5">
        <v>55.9</v>
      </c>
      <c r="I149" s="8"/>
      <c r="K149" s="8"/>
      <c r="M149" s="8"/>
      <c r="O149" s="8">
        <v>40968</v>
      </c>
      <c r="P149" s="5">
        <v>61.7</v>
      </c>
      <c r="Q149" s="8">
        <v>41517</v>
      </c>
      <c r="R149" s="5">
        <v>9.6999999999999993</v>
      </c>
      <c r="S149" s="8">
        <v>41517</v>
      </c>
      <c r="T149" s="5">
        <v>7</v>
      </c>
      <c r="U149" s="8">
        <v>42582</v>
      </c>
      <c r="V149" s="5">
        <v>0.4</v>
      </c>
      <c r="W149" s="8">
        <v>42674</v>
      </c>
      <c r="X149" s="5">
        <v>7.7</v>
      </c>
      <c r="Y149" s="8">
        <v>40968</v>
      </c>
      <c r="Z149" s="5">
        <v>10.3</v>
      </c>
      <c r="AA149" s="8">
        <v>40968</v>
      </c>
      <c r="AB149" s="5">
        <v>7</v>
      </c>
      <c r="AC149" s="8">
        <v>44957</v>
      </c>
      <c r="AD149" s="5">
        <v>5</v>
      </c>
      <c r="AE149" s="8">
        <v>40968</v>
      </c>
      <c r="AF149" s="5">
        <v>75.3</v>
      </c>
      <c r="AG149" s="8">
        <v>40968</v>
      </c>
      <c r="AH149" s="5">
        <v>71.599999999999994</v>
      </c>
      <c r="AI149" s="8">
        <v>40968</v>
      </c>
      <c r="AJ149" s="5">
        <v>94.5</v>
      </c>
      <c r="AK149" s="8">
        <v>40968</v>
      </c>
      <c r="AL149" s="5">
        <v>278</v>
      </c>
      <c r="AM149" s="8">
        <v>40968</v>
      </c>
      <c r="AN149" s="5">
        <v>135135</v>
      </c>
      <c r="AO149" s="8">
        <v>44651</v>
      </c>
      <c r="AP149" s="5">
        <v>380</v>
      </c>
      <c r="AQ149" s="8">
        <v>40968</v>
      </c>
      <c r="AR149" s="5">
        <v>8.3000000000000007</v>
      </c>
      <c r="AS149" s="8">
        <v>43220</v>
      </c>
      <c r="AT149" s="5">
        <v>34.5</v>
      </c>
      <c r="AU149" s="8">
        <v>40968</v>
      </c>
      <c r="AV149" s="5">
        <v>-0.8</v>
      </c>
      <c r="AW149" s="8">
        <v>40968</v>
      </c>
      <c r="AX149" s="5">
        <v>0.4</v>
      </c>
      <c r="AY149" s="8">
        <v>40968</v>
      </c>
      <c r="AZ149" s="5">
        <v>0.32</v>
      </c>
      <c r="BA149" s="8">
        <v>40968</v>
      </c>
      <c r="BB149" s="5">
        <v>7544</v>
      </c>
      <c r="BC149" s="6">
        <v>40968</v>
      </c>
      <c r="BD149" s="5">
        <v>8.3000000000000007</v>
      </c>
      <c r="BE149" s="8">
        <v>40968</v>
      </c>
      <c r="BF149" s="5">
        <v>14.58</v>
      </c>
      <c r="BG149" s="8">
        <v>40968</v>
      </c>
      <c r="BH149" s="5">
        <v>14.617000000000001</v>
      </c>
      <c r="BI149" s="8">
        <v>40968</v>
      </c>
      <c r="BJ149" s="5">
        <v>6.7</v>
      </c>
      <c r="BK149" s="8">
        <v>40968</v>
      </c>
      <c r="BL149" s="5">
        <v>1.2</v>
      </c>
      <c r="BM149" s="8">
        <v>40968</v>
      </c>
      <c r="BN149" s="5">
        <v>10.16</v>
      </c>
      <c r="BO149" s="8">
        <v>40968</v>
      </c>
      <c r="BP149" s="5">
        <v>1.4</v>
      </c>
      <c r="BQ149" s="8">
        <v>40968</v>
      </c>
      <c r="BR149" s="5">
        <v>704</v>
      </c>
      <c r="BS149" s="8">
        <v>40968</v>
      </c>
      <c r="BT149" s="5">
        <v>738</v>
      </c>
      <c r="BU149" s="6">
        <v>40968</v>
      </c>
      <c r="BV149" s="5">
        <v>2.23</v>
      </c>
      <c r="BW149" s="8">
        <v>40968</v>
      </c>
      <c r="BX149" s="5">
        <v>366</v>
      </c>
      <c r="BY149" s="8">
        <v>40968</v>
      </c>
      <c r="BZ149" s="5">
        <v>9.6999999999999993</v>
      </c>
      <c r="CA149" s="8">
        <v>40968</v>
      </c>
      <c r="CB149" s="5">
        <v>6.8</v>
      </c>
      <c r="CC149" s="8">
        <v>40968</v>
      </c>
      <c r="CD149" s="5">
        <v>-42.78</v>
      </c>
      <c r="CE149" s="8">
        <v>40968</v>
      </c>
      <c r="CF149" s="5">
        <v>0.5</v>
      </c>
      <c r="CG149" s="8">
        <v>40968</v>
      </c>
      <c r="CH149" s="5">
        <v>1.1000000000000001</v>
      </c>
      <c r="CI149" s="8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8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8">
        <v>40968</v>
      </c>
      <c r="DB149" s="5">
        <v>0.7</v>
      </c>
      <c r="DC149" s="8">
        <v>40968</v>
      </c>
      <c r="DD149" s="5">
        <v>2</v>
      </c>
      <c r="DE149" s="8">
        <v>40968</v>
      </c>
      <c r="DF149" s="5">
        <v>0.8</v>
      </c>
      <c r="DG149" s="8">
        <v>40968</v>
      </c>
      <c r="DH149" s="5">
        <v>4.2</v>
      </c>
      <c r="DI149" s="8">
        <v>40968</v>
      </c>
      <c r="DJ149" s="5">
        <v>1.7</v>
      </c>
      <c r="DK149" s="8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8">
        <v>42825</v>
      </c>
      <c r="DR149" s="5">
        <v>10.3</v>
      </c>
      <c r="DS149" s="8">
        <v>40968</v>
      </c>
      <c r="DT149" s="5">
        <v>0.33</v>
      </c>
      <c r="DU149" s="8">
        <v>40968</v>
      </c>
      <c r="DV149" s="5">
        <v>10.1</v>
      </c>
      <c r="DW149" s="8">
        <v>40968</v>
      </c>
      <c r="DX149" s="5">
        <v>18</v>
      </c>
      <c r="DY149" s="6">
        <v>40968</v>
      </c>
      <c r="DZ149" s="5">
        <v>88</v>
      </c>
      <c r="EA149" s="8">
        <v>40968</v>
      </c>
      <c r="EB149" s="5">
        <v>99.883700000000005</v>
      </c>
    </row>
    <row r="150" spans="1:132" x14ac:dyDescent="0.2">
      <c r="A150" s="8">
        <v>40999</v>
      </c>
      <c r="B150" s="5">
        <v>53.5</v>
      </c>
      <c r="C150" s="8">
        <v>40999</v>
      </c>
      <c r="D150" s="5">
        <v>57</v>
      </c>
      <c r="E150" s="8">
        <v>40999</v>
      </c>
      <c r="F150" s="5">
        <v>62.3</v>
      </c>
      <c r="G150" s="8">
        <v>40999</v>
      </c>
      <c r="H150" s="5">
        <v>55.6</v>
      </c>
      <c r="I150" s="8"/>
      <c r="K150" s="8"/>
      <c r="M150" s="8"/>
      <c r="O150" s="8">
        <v>40999</v>
      </c>
      <c r="P150" s="5">
        <v>61.7</v>
      </c>
      <c r="Q150" s="8">
        <v>41547</v>
      </c>
      <c r="R150" s="5">
        <v>7.7</v>
      </c>
      <c r="S150" s="8">
        <v>41547</v>
      </c>
      <c r="T150" s="5">
        <v>2</v>
      </c>
      <c r="U150" s="8">
        <v>42613</v>
      </c>
      <c r="V150" s="5">
        <v>-5.7</v>
      </c>
      <c r="W150" s="8">
        <v>42704</v>
      </c>
      <c r="X150" s="5">
        <v>19.2</v>
      </c>
      <c r="Y150" s="8">
        <v>40999</v>
      </c>
      <c r="Z150" s="5">
        <v>8.8000000000000007</v>
      </c>
      <c r="AA150" s="8">
        <v>40999</v>
      </c>
      <c r="AB150" s="5">
        <v>4</v>
      </c>
      <c r="AC150" s="8">
        <v>44985</v>
      </c>
      <c r="AD150" s="5">
        <v>-3</v>
      </c>
      <c r="AE150" s="8">
        <v>40999</v>
      </c>
      <c r="AF150" s="5">
        <v>76.2</v>
      </c>
      <c r="AG150" s="8">
        <v>40999</v>
      </c>
      <c r="AH150" s="5">
        <v>69.5</v>
      </c>
      <c r="AI150" s="8">
        <v>40999</v>
      </c>
      <c r="AJ150" s="5">
        <v>93.1</v>
      </c>
      <c r="AK150" s="8">
        <v>40999</v>
      </c>
      <c r="AL150" s="5">
        <v>224</v>
      </c>
      <c r="AM150" s="8">
        <v>40999</v>
      </c>
      <c r="AN150" s="5">
        <v>135120</v>
      </c>
      <c r="AO150" s="8">
        <v>44681</v>
      </c>
      <c r="AP150" s="5">
        <v>284</v>
      </c>
      <c r="AQ150" s="8">
        <v>40999</v>
      </c>
      <c r="AR150" s="5">
        <v>8.1999999999999993</v>
      </c>
      <c r="AS150" s="8">
        <v>43251</v>
      </c>
      <c r="AT150" s="5">
        <v>34.5</v>
      </c>
      <c r="AU150" s="8">
        <v>40999</v>
      </c>
      <c r="AV150" s="5">
        <v>0.6</v>
      </c>
      <c r="AW150" s="8">
        <v>40999</v>
      </c>
      <c r="AX150" s="5">
        <v>-0.5</v>
      </c>
      <c r="AY150" s="8">
        <v>40999</v>
      </c>
      <c r="AZ150" s="5">
        <v>-0.52</v>
      </c>
      <c r="BA150" s="8">
        <v>40999</v>
      </c>
      <c r="BB150" s="5">
        <v>7961</v>
      </c>
      <c r="BC150" s="6">
        <v>40999</v>
      </c>
      <c r="BD150" s="5">
        <v>5.9</v>
      </c>
      <c r="BE150" s="8">
        <v>40999</v>
      </c>
      <c r="BF150" s="5">
        <v>14.22</v>
      </c>
      <c r="BG150" s="8">
        <v>40999</v>
      </c>
      <c r="BH150" s="5">
        <v>14.237</v>
      </c>
      <c r="BI150" s="8">
        <v>40999</v>
      </c>
      <c r="BJ150" s="5">
        <v>6.1</v>
      </c>
      <c r="BK150" s="8">
        <v>40999</v>
      </c>
      <c r="BL150" s="5">
        <v>0.3</v>
      </c>
      <c r="BM150" s="8">
        <v>40999</v>
      </c>
      <c r="BN150" s="5">
        <v>7.73</v>
      </c>
      <c r="BO150" s="8">
        <v>40999</v>
      </c>
      <c r="BP150" s="5">
        <v>0.3</v>
      </c>
      <c r="BQ150" s="8">
        <v>40999</v>
      </c>
      <c r="BR150" s="5">
        <v>695</v>
      </c>
      <c r="BS150" s="8">
        <v>40999</v>
      </c>
      <c r="BT150" s="5">
        <v>806</v>
      </c>
      <c r="BU150" s="6">
        <v>40999</v>
      </c>
      <c r="BV150" s="5">
        <v>-1.31</v>
      </c>
      <c r="BW150" s="8">
        <v>40999</v>
      </c>
      <c r="BX150" s="5">
        <v>354</v>
      </c>
      <c r="BY150" s="8">
        <v>40999</v>
      </c>
      <c r="BZ150" s="5">
        <v>6.7</v>
      </c>
      <c r="CA150" s="8">
        <v>40999</v>
      </c>
      <c r="CB150" s="5">
        <v>7.8</v>
      </c>
      <c r="CC150" s="8">
        <v>40999</v>
      </c>
      <c r="CD150" s="5">
        <v>-49.749000000000002</v>
      </c>
      <c r="CE150" s="8">
        <v>40999</v>
      </c>
      <c r="CF150" s="5">
        <v>0.5</v>
      </c>
      <c r="CG150" s="8">
        <v>40999</v>
      </c>
      <c r="CH150" s="5">
        <v>-1.4</v>
      </c>
      <c r="CI150" s="8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8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8">
        <v>40999</v>
      </c>
      <c r="DB150" s="5">
        <v>0.5</v>
      </c>
      <c r="DC150" s="8">
        <v>40999</v>
      </c>
      <c r="DD150" s="5">
        <v>2.5</v>
      </c>
      <c r="DE150" s="8">
        <v>40999</v>
      </c>
      <c r="DF150" s="5">
        <v>0.1</v>
      </c>
      <c r="DG150" s="8">
        <v>40999</v>
      </c>
      <c r="DH150" s="5">
        <v>3.5</v>
      </c>
      <c r="DI150" s="8">
        <v>40999</v>
      </c>
      <c r="DJ150" s="5">
        <v>1.2</v>
      </c>
      <c r="DK150" s="8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8">
        <v>42855</v>
      </c>
      <c r="DR150" s="5">
        <v>10</v>
      </c>
      <c r="DS150" s="8">
        <v>40999</v>
      </c>
      <c r="DT150" s="5">
        <v>0.43</v>
      </c>
      <c r="DU150" s="8">
        <v>40999</v>
      </c>
      <c r="DV150" s="5">
        <v>9.9</v>
      </c>
      <c r="DW150" s="8">
        <v>40999</v>
      </c>
      <c r="DX150" s="5">
        <v>17.5</v>
      </c>
      <c r="DY150" s="6">
        <v>40999</v>
      </c>
      <c r="DZ150" s="5">
        <v>88.4</v>
      </c>
      <c r="EA150" s="8">
        <v>40999</v>
      </c>
      <c r="EB150" s="5">
        <v>99.942999999999998</v>
      </c>
    </row>
    <row r="151" spans="1:132" x14ac:dyDescent="0.2">
      <c r="A151" s="8">
        <v>41029</v>
      </c>
      <c r="B151" s="5">
        <v>55.2</v>
      </c>
      <c r="C151" s="8">
        <v>41029</v>
      </c>
      <c r="D151" s="5">
        <v>59.2</v>
      </c>
      <c r="E151" s="8">
        <v>41029</v>
      </c>
      <c r="F151" s="5">
        <v>61</v>
      </c>
      <c r="G151" s="8">
        <v>41029</v>
      </c>
      <c r="H151" s="5">
        <v>55.3</v>
      </c>
      <c r="I151" s="8"/>
      <c r="K151" s="8"/>
      <c r="M151" s="8"/>
      <c r="O151" s="8">
        <v>41029</v>
      </c>
      <c r="P151" s="5">
        <v>57.6</v>
      </c>
      <c r="Q151" s="8">
        <v>41578</v>
      </c>
      <c r="R151" s="5">
        <v>3.6</v>
      </c>
      <c r="S151" s="8">
        <v>41578</v>
      </c>
      <c r="T151" s="5">
        <v>5</v>
      </c>
      <c r="U151" s="8">
        <v>42643</v>
      </c>
      <c r="V151" s="5">
        <v>-2.7</v>
      </c>
      <c r="W151" s="8">
        <v>42735</v>
      </c>
      <c r="X151" s="5">
        <v>28.7</v>
      </c>
      <c r="Y151" s="8">
        <v>41029</v>
      </c>
      <c r="Z151" s="5">
        <v>5.7</v>
      </c>
      <c r="AA151" s="8">
        <v>41029</v>
      </c>
      <c r="AB151" s="5">
        <v>11</v>
      </c>
      <c r="AC151" s="8">
        <v>45016</v>
      </c>
      <c r="AD151" s="5">
        <v>-1</v>
      </c>
      <c r="AE151" s="8">
        <v>41029</v>
      </c>
      <c r="AF151" s="5">
        <v>76.400000000000006</v>
      </c>
      <c r="AG151" s="8">
        <v>41029</v>
      </c>
      <c r="AH151" s="5">
        <v>68.7</v>
      </c>
      <c r="AI151" s="8">
        <v>41029</v>
      </c>
      <c r="AJ151" s="5">
        <v>94.2</v>
      </c>
      <c r="AK151" s="8">
        <v>41029</v>
      </c>
      <c r="AL151" s="5">
        <v>83</v>
      </c>
      <c r="AM151" s="8">
        <v>41029</v>
      </c>
      <c r="AN151" s="5">
        <v>134817</v>
      </c>
      <c r="AO151" s="8">
        <v>44712</v>
      </c>
      <c r="AP151" s="5">
        <v>204</v>
      </c>
      <c r="AQ151" s="8">
        <v>41029</v>
      </c>
      <c r="AR151" s="5">
        <v>8.1999999999999993</v>
      </c>
      <c r="AS151" s="8">
        <v>43281</v>
      </c>
      <c r="AT151" s="5">
        <v>34.6</v>
      </c>
      <c r="AU151" s="8">
        <v>41029</v>
      </c>
      <c r="AV151" s="5">
        <v>1.5</v>
      </c>
      <c r="AW151" s="8">
        <v>41029</v>
      </c>
      <c r="AX151" s="5">
        <v>0.5</v>
      </c>
      <c r="AY151" s="8">
        <v>41029</v>
      </c>
      <c r="AZ151" s="5">
        <v>0.71</v>
      </c>
      <c r="BA151" s="8">
        <v>41029</v>
      </c>
      <c r="BB151" s="5">
        <v>7829</v>
      </c>
      <c r="BC151" s="6">
        <v>41029</v>
      </c>
      <c r="BD151" s="5">
        <v>5.6</v>
      </c>
      <c r="BE151" s="8">
        <v>41029</v>
      </c>
      <c r="BF151" s="5">
        <v>14.47</v>
      </c>
      <c r="BG151" s="8">
        <v>41029</v>
      </c>
      <c r="BH151" s="5">
        <v>14.407999999999999</v>
      </c>
      <c r="BI151" s="8">
        <v>41029</v>
      </c>
      <c r="BJ151" s="5">
        <v>5.2</v>
      </c>
      <c r="BK151" s="8">
        <v>41029</v>
      </c>
      <c r="BL151" s="5">
        <v>-0.4</v>
      </c>
      <c r="BM151" s="8">
        <v>41029</v>
      </c>
      <c r="BN151" s="5">
        <v>8.1199999999999992</v>
      </c>
      <c r="BO151" s="8">
        <v>41029</v>
      </c>
      <c r="BP151" s="5">
        <v>0.8</v>
      </c>
      <c r="BQ151" s="8">
        <v>41029</v>
      </c>
      <c r="BR151" s="5">
        <v>753</v>
      </c>
      <c r="BS151" s="8">
        <v>41029</v>
      </c>
      <c r="BT151" s="5">
        <v>732</v>
      </c>
      <c r="BU151" s="6">
        <v>41029</v>
      </c>
      <c r="BV151" s="5">
        <v>1.55</v>
      </c>
      <c r="BW151" s="8">
        <v>41029</v>
      </c>
      <c r="BX151" s="5">
        <v>354</v>
      </c>
      <c r="BY151" s="8">
        <v>41029</v>
      </c>
      <c r="BZ151" s="5">
        <v>4.5999999999999996</v>
      </c>
      <c r="CA151" s="8">
        <v>41029</v>
      </c>
      <c r="CB151" s="5">
        <v>5.6</v>
      </c>
      <c r="CC151" s="8">
        <v>41029</v>
      </c>
      <c r="CD151" s="5">
        <v>-46.841999999999999</v>
      </c>
      <c r="CE151" s="8">
        <v>41029</v>
      </c>
      <c r="CF151" s="5">
        <v>0.3</v>
      </c>
      <c r="CG151" s="8">
        <v>41029</v>
      </c>
      <c r="CH151" s="5">
        <v>-1.2</v>
      </c>
      <c r="CI151" s="8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8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8">
        <v>41029</v>
      </c>
      <c r="DB151" s="5">
        <v>0.5</v>
      </c>
      <c r="DC151" s="8">
        <v>41029</v>
      </c>
      <c r="DD151" s="5">
        <v>3.1</v>
      </c>
      <c r="DE151" s="8">
        <v>41029</v>
      </c>
      <c r="DF151" s="5">
        <v>0.2</v>
      </c>
      <c r="DG151" s="8">
        <v>41029</v>
      </c>
      <c r="DH151" s="5">
        <v>3.4</v>
      </c>
      <c r="DI151" s="8">
        <v>41029</v>
      </c>
      <c r="DJ151" s="5">
        <v>1.4</v>
      </c>
      <c r="DK151" s="8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8">
        <v>42886</v>
      </c>
      <c r="DR151" s="5">
        <v>14.6</v>
      </c>
      <c r="DS151" s="8">
        <v>41029</v>
      </c>
      <c r="DT151" s="5">
        <v>0.36</v>
      </c>
      <c r="DU151" s="8">
        <v>41029</v>
      </c>
      <c r="DV151" s="5">
        <v>9.8000000000000007</v>
      </c>
      <c r="DW151" s="8">
        <v>41029</v>
      </c>
      <c r="DX151" s="5">
        <v>17.899999999999999</v>
      </c>
      <c r="DY151" s="6">
        <v>41029</v>
      </c>
      <c r="DZ151" s="5">
        <v>88.2</v>
      </c>
      <c r="EA151" s="8">
        <v>41029</v>
      </c>
      <c r="EB151" s="5">
        <v>99.914100000000005</v>
      </c>
    </row>
    <row r="152" spans="1:132" x14ac:dyDescent="0.2">
      <c r="A152" s="8">
        <v>41060</v>
      </c>
      <c r="B152" s="5">
        <v>53.2</v>
      </c>
      <c r="C152" s="8">
        <v>41060</v>
      </c>
      <c r="D152" s="5">
        <v>58.2</v>
      </c>
      <c r="E152" s="8">
        <v>41060</v>
      </c>
      <c r="F152" s="5">
        <v>47.2</v>
      </c>
      <c r="G152" s="8">
        <v>41060</v>
      </c>
      <c r="H152" s="5">
        <v>55.1</v>
      </c>
      <c r="I152" s="8"/>
      <c r="K152" s="8"/>
      <c r="M152" s="8"/>
      <c r="O152" s="8">
        <v>41060</v>
      </c>
      <c r="P152" s="5">
        <v>52.9</v>
      </c>
      <c r="Q152" s="8">
        <v>41608</v>
      </c>
      <c r="R152" s="5">
        <v>2.2000000000000002</v>
      </c>
      <c r="S152" s="8">
        <v>41608</v>
      </c>
      <c r="T152" s="5">
        <v>4</v>
      </c>
      <c r="U152" s="8">
        <v>42674</v>
      </c>
      <c r="V152" s="5">
        <v>-1.4</v>
      </c>
      <c r="W152" s="8">
        <v>42766</v>
      </c>
      <c r="X152" s="5">
        <v>23.6</v>
      </c>
      <c r="Y152" s="8">
        <v>41060</v>
      </c>
      <c r="Z152" s="5">
        <v>-0.8</v>
      </c>
      <c r="AA152" s="8">
        <v>41060</v>
      </c>
      <c r="AB152" s="5">
        <v>7</v>
      </c>
      <c r="AC152" s="8">
        <v>45046</v>
      </c>
      <c r="AD152" s="5">
        <v>-4</v>
      </c>
      <c r="AE152" s="8">
        <v>41060</v>
      </c>
      <c r="AF152" s="5">
        <v>79.3</v>
      </c>
      <c r="AG152" s="8">
        <v>41060</v>
      </c>
      <c r="AH152" s="5">
        <v>64.400000000000006</v>
      </c>
      <c r="AI152" s="8">
        <v>41060</v>
      </c>
      <c r="AJ152" s="5">
        <v>94</v>
      </c>
      <c r="AK152" s="8">
        <v>41060</v>
      </c>
      <c r="AL152" s="5">
        <v>107</v>
      </c>
      <c r="AM152" s="8">
        <v>41060</v>
      </c>
      <c r="AN152" s="5">
        <v>135154</v>
      </c>
      <c r="AO152" s="8">
        <v>44742</v>
      </c>
      <c r="AP152" s="5">
        <v>485</v>
      </c>
      <c r="AQ152" s="8">
        <v>41060</v>
      </c>
      <c r="AR152" s="5">
        <v>8.1999999999999993</v>
      </c>
      <c r="AS152" s="8">
        <v>43312</v>
      </c>
      <c r="AT152" s="5">
        <v>34.5</v>
      </c>
      <c r="AU152" s="8">
        <v>41060</v>
      </c>
      <c r="AV152" s="5">
        <v>1.1000000000000001</v>
      </c>
      <c r="AW152" s="8">
        <v>41060</v>
      </c>
      <c r="AX152" s="5">
        <v>-0.3</v>
      </c>
      <c r="AY152" s="8">
        <v>41060</v>
      </c>
      <c r="AZ152" s="5">
        <v>0.21</v>
      </c>
      <c r="BA152" s="8">
        <v>41060</v>
      </c>
      <c r="BB152" s="5">
        <v>7913</v>
      </c>
      <c r="BC152" s="6">
        <v>41060</v>
      </c>
      <c r="BD152" s="5">
        <v>5.5</v>
      </c>
      <c r="BE152" s="8">
        <v>41060</v>
      </c>
      <c r="BF152" s="5">
        <v>14.05</v>
      </c>
      <c r="BG152" s="8">
        <v>41060</v>
      </c>
      <c r="BH152" s="5">
        <v>14.135</v>
      </c>
      <c r="BI152" s="8">
        <v>41060</v>
      </c>
      <c r="BJ152" s="5">
        <v>5</v>
      </c>
      <c r="BK152" s="8">
        <v>41060</v>
      </c>
      <c r="BL152" s="5">
        <v>-0.2</v>
      </c>
      <c r="BM152" s="8">
        <v>41060</v>
      </c>
      <c r="BN152" s="5">
        <v>7.09</v>
      </c>
      <c r="BO152" s="8">
        <v>41060</v>
      </c>
      <c r="BP152" s="5">
        <v>0.2</v>
      </c>
      <c r="BQ152" s="8">
        <v>41060</v>
      </c>
      <c r="BR152" s="5">
        <v>708</v>
      </c>
      <c r="BS152" s="8">
        <v>41060</v>
      </c>
      <c r="BT152" s="5">
        <v>796</v>
      </c>
      <c r="BU152" s="6">
        <v>41060</v>
      </c>
      <c r="BV152" s="5">
        <v>0.22</v>
      </c>
      <c r="BW152" s="8">
        <v>41060</v>
      </c>
      <c r="BX152" s="5">
        <v>370</v>
      </c>
      <c r="BY152" s="8">
        <v>41060</v>
      </c>
      <c r="BZ152" s="5">
        <v>4.8</v>
      </c>
      <c r="CA152" s="8">
        <v>41060</v>
      </c>
      <c r="CB152" s="5">
        <v>2.6</v>
      </c>
      <c r="CC152" s="8">
        <v>41060</v>
      </c>
      <c r="CD152" s="5">
        <v>-45.106000000000002</v>
      </c>
      <c r="CE152" s="8">
        <v>41060</v>
      </c>
      <c r="CF152" s="5">
        <v>1.6</v>
      </c>
      <c r="CG152" s="8">
        <v>41060</v>
      </c>
      <c r="CH152" s="5">
        <v>-0.2</v>
      </c>
      <c r="CI152" s="8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8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8">
        <v>41060</v>
      </c>
      <c r="DB152" s="5">
        <v>-0.1</v>
      </c>
      <c r="DC152" s="8">
        <v>41060</v>
      </c>
      <c r="DD152" s="5">
        <v>3.2</v>
      </c>
      <c r="DE152" s="8">
        <v>41060</v>
      </c>
      <c r="DF152" s="5">
        <v>-0.1</v>
      </c>
      <c r="DG152" s="8">
        <v>41060</v>
      </c>
      <c r="DH152" s="5">
        <v>3.1</v>
      </c>
      <c r="DI152" s="8">
        <v>41060</v>
      </c>
      <c r="DJ152" s="5">
        <v>1.5</v>
      </c>
      <c r="DK152" s="8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8">
        <v>42916</v>
      </c>
      <c r="DR152" s="5">
        <v>12.6</v>
      </c>
      <c r="DS152" s="8">
        <v>41060</v>
      </c>
      <c r="DT152" s="5">
        <v>0.6</v>
      </c>
      <c r="DU152" s="8">
        <v>41060</v>
      </c>
      <c r="DV152" s="5">
        <v>9.4</v>
      </c>
      <c r="DW152" s="8">
        <v>41060</v>
      </c>
      <c r="DX152" s="5">
        <v>16.2</v>
      </c>
      <c r="DY152" s="6">
        <v>41060</v>
      </c>
      <c r="DZ152" s="5">
        <v>88.4</v>
      </c>
      <c r="EA152" s="8">
        <v>41060</v>
      </c>
      <c r="EB152" s="5">
        <v>99.820499999999996</v>
      </c>
    </row>
    <row r="153" spans="1:132" x14ac:dyDescent="0.2">
      <c r="A153" s="8">
        <v>41090</v>
      </c>
      <c r="B153" s="5">
        <v>49.5</v>
      </c>
      <c r="C153" s="8">
        <v>41090</v>
      </c>
      <c r="D153" s="5">
        <v>47.3</v>
      </c>
      <c r="E153" s="8">
        <v>41090</v>
      </c>
      <c r="F153" s="5">
        <v>35.700000000000003</v>
      </c>
      <c r="G153" s="8">
        <v>41090</v>
      </c>
      <c r="H153" s="5">
        <v>53.6</v>
      </c>
      <c r="I153" s="8"/>
      <c r="K153" s="8"/>
      <c r="M153" s="8"/>
      <c r="O153" s="8">
        <v>41090</v>
      </c>
      <c r="P153" s="5">
        <v>55.2</v>
      </c>
      <c r="Q153" s="8">
        <v>41639</v>
      </c>
      <c r="R153" s="5">
        <v>3.2</v>
      </c>
      <c r="S153" s="8">
        <v>41639</v>
      </c>
      <c r="T153" s="5">
        <v>-3</v>
      </c>
      <c r="U153" s="8">
        <v>42704</v>
      </c>
      <c r="V153" s="5">
        <v>12.2</v>
      </c>
      <c r="W153" s="8">
        <v>42794</v>
      </c>
      <c r="X153" s="5">
        <v>28.2</v>
      </c>
      <c r="Y153" s="8">
        <v>41090</v>
      </c>
      <c r="Z153" s="5">
        <v>-12.5</v>
      </c>
      <c r="AA153" s="8">
        <v>41090</v>
      </c>
      <c r="AB153" s="5">
        <v>-1</v>
      </c>
      <c r="AC153" s="8">
        <v>45077</v>
      </c>
      <c r="AD153" s="5">
        <v>2</v>
      </c>
      <c r="AE153" s="8">
        <v>41090</v>
      </c>
      <c r="AF153" s="5">
        <v>73.2</v>
      </c>
      <c r="AG153" s="8">
        <v>41090</v>
      </c>
      <c r="AH153" s="5">
        <v>62.7</v>
      </c>
      <c r="AI153" s="8">
        <v>41090</v>
      </c>
      <c r="AJ153" s="5">
        <v>91.9</v>
      </c>
      <c r="AK153" s="8">
        <v>41090</v>
      </c>
      <c r="AL153" s="5">
        <v>73</v>
      </c>
      <c r="AM153" s="8">
        <v>41090</v>
      </c>
      <c r="AN153" s="5">
        <v>134860</v>
      </c>
      <c r="AO153" s="8">
        <v>44773</v>
      </c>
      <c r="AP153" s="5">
        <v>478</v>
      </c>
      <c r="AQ153" s="8">
        <v>41090</v>
      </c>
      <c r="AR153" s="5">
        <v>8.1999999999999993</v>
      </c>
      <c r="AS153" s="8">
        <v>43343</v>
      </c>
      <c r="AT153" s="5">
        <v>34.5</v>
      </c>
      <c r="AU153" s="8">
        <v>41090</v>
      </c>
      <c r="AV153" s="5">
        <v>0.8</v>
      </c>
      <c r="AW153" s="8">
        <v>41090</v>
      </c>
      <c r="AX153" s="5">
        <v>0.3</v>
      </c>
      <c r="AY153" s="8">
        <v>41090</v>
      </c>
      <c r="AZ153" s="5">
        <v>0.02</v>
      </c>
      <c r="BA153" s="8">
        <v>41090</v>
      </c>
      <c r="BB153" s="5">
        <v>7239</v>
      </c>
      <c r="BC153" s="6">
        <v>41090</v>
      </c>
      <c r="BD153" s="5">
        <v>3.2</v>
      </c>
      <c r="BE153" s="8">
        <v>41090</v>
      </c>
      <c r="BF153" s="5">
        <v>14.13</v>
      </c>
      <c r="BG153" s="8">
        <v>41090</v>
      </c>
      <c r="BH153" s="5">
        <v>14.118</v>
      </c>
      <c r="BI153" s="8">
        <v>41090</v>
      </c>
      <c r="BJ153" s="5">
        <v>3.3</v>
      </c>
      <c r="BK153" s="8">
        <v>41090</v>
      </c>
      <c r="BL153" s="5">
        <v>-0.9</v>
      </c>
      <c r="BM153" s="8">
        <v>41090</v>
      </c>
      <c r="BN153" s="5">
        <v>5.0999999999999996</v>
      </c>
      <c r="BO153" s="8">
        <v>41090</v>
      </c>
      <c r="BP153" s="5">
        <v>0.6</v>
      </c>
      <c r="BQ153" s="8">
        <v>41090</v>
      </c>
      <c r="BR153" s="5">
        <v>757</v>
      </c>
      <c r="BS153" s="8">
        <v>41090</v>
      </c>
      <c r="BT153" s="5">
        <v>794</v>
      </c>
      <c r="BU153" s="6">
        <v>41090</v>
      </c>
      <c r="BV153" s="5">
        <v>-2.83</v>
      </c>
      <c r="BW153" s="8">
        <v>41090</v>
      </c>
      <c r="BX153" s="5">
        <v>360</v>
      </c>
      <c r="BY153" s="8">
        <v>41090</v>
      </c>
      <c r="BZ153" s="5">
        <v>5.9</v>
      </c>
      <c r="CA153" s="8">
        <v>41090</v>
      </c>
      <c r="CB153" s="5">
        <v>1.5</v>
      </c>
      <c r="CC153" s="8">
        <v>41090</v>
      </c>
      <c r="CD153" s="5">
        <v>-42.941000000000003</v>
      </c>
      <c r="CE153" s="8">
        <v>41090</v>
      </c>
      <c r="CF153" s="5">
        <v>2.7</v>
      </c>
      <c r="CG153" s="8">
        <v>41090</v>
      </c>
      <c r="CH153" s="5">
        <v>-2.2999999999999998</v>
      </c>
      <c r="CI153" s="8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8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8">
        <v>41090</v>
      </c>
      <c r="DB153" s="5">
        <v>-0.1</v>
      </c>
      <c r="DC153" s="8">
        <v>41090</v>
      </c>
      <c r="DD153" s="5">
        <v>2.7</v>
      </c>
      <c r="DE153" s="8">
        <v>41090</v>
      </c>
      <c r="DF153" s="5">
        <v>-0.2</v>
      </c>
      <c r="DG153" s="8">
        <v>41090</v>
      </c>
      <c r="DH153" s="5">
        <v>2.8</v>
      </c>
      <c r="DI153" s="8">
        <v>41090</v>
      </c>
      <c r="DJ153" s="5">
        <v>1.2</v>
      </c>
      <c r="DK153" s="8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8">
        <v>42947</v>
      </c>
      <c r="DR153" s="5">
        <v>11.9</v>
      </c>
      <c r="DS153" s="8">
        <v>41090</v>
      </c>
      <c r="DT153" s="5">
        <v>0.81</v>
      </c>
      <c r="DU153" s="8">
        <v>41090</v>
      </c>
      <c r="DV153" s="5">
        <v>9.3000000000000007</v>
      </c>
      <c r="DW153" s="8">
        <v>41090</v>
      </c>
      <c r="DX153" s="5">
        <v>15.9</v>
      </c>
      <c r="DY153" s="6">
        <v>41090</v>
      </c>
      <c r="DZ153" s="5">
        <v>88.1</v>
      </c>
      <c r="EA153" s="8">
        <v>41090</v>
      </c>
      <c r="EB153" s="5">
        <v>99.7029</v>
      </c>
    </row>
    <row r="154" spans="1:132" x14ac:dyDescent="0.2">
      <c r="A154" s="8">
        <v>41121</v>
      </c>
      <c r="B154" s="5">
        <v>49.6</v>
      </c>
      <c r="C154" s="8">
        <v>41121</v>
      </c>
      <c r="D154" s="5">
        <v>47.8</v>
      </c>
      <c r="E154" s="8">
        <v>41121</v>
      </c>
      <c r="F154" s="5">
        <v>39.4</v>
      </c>
      <c r="G154" s="8">
        <v>41121</v>
      </c>
      <c r="H154" s="5">
        <v>52.1</v>
      </c>
      <c r="I154" s="8"/>
      <c r="K154" s="8"/>
      <c r="M154" s="8"/>
      <c r="O154" s="8">
        <v>41121</v>
      </c>
      <c r="P154" s="5">
        <v>54.8</v>
      </c>
      <c r="Q154" s="8">
        <v>41670</v>
      </c>
      <c r="R154" s="5">
        <v>12.8</v>
      </c>
      <c r="S154" s="8">
        <v>41670</v>
      </c>
      <c r="T154" s="5">
        <v>4</v>
      </c>
      <c r="U154" s="8">
        <v>42735</v>
      </c>
      <c r="V154" s="5">
        <v>18</v>
      </c>
      <c r="W154" s="8">
        <v>42825</v>
      </c>
      <c r="X154" s="5">
        <v>25.6</v>
      </c>
      <c r="Y154" s="8">
        <v>41121</v>
      </c>
      <c r="Z154" s="5">
        <v>-12.7</v>
      </c>
      <c r="AA154" s="8">
        <v>41121</v>
      </c>
      <c r="AB154" s="5">
        <v>-7</v>
      </c>
      <c r="AC154" s="8">
        <v>45107</v>
      </c>
      <c r="AD154" s="5">
        <v>2</v>
      </c>
      <c r="AE154" s="8">
        <v>41121</v>
      </c>
      <c r="AF154" s="5">
        <v>72.3</v>
      </c>
      <c r="AG154" s="8">
        <v>41121</v>
      </c>
      <c r="AH154" s="5">
        <v>65.400000000000006</v>
      </c>
      <c r="AI154" s="8">
        <v>41121</v>
      </c>
      <c r="AJ154" s="5">
        <v>91.5</v>
      </c>
      <c r="AK154" s="8">
        <v>41121</v>
      </c>
      <c r="AL154" s="5">
        <v>145</v>
      </c>
      <c r="AM154" s="8">
        <v>41121</v>
      </c>
      <c r="AN154" s="5">
        <v>134838</v>
      </c>
      <c r="AO154" s="8">
        <v>44804</v>
      </c>
      <c r="AP154" s="5">
        <v>282</v>
      </c>
      <c r="AQ154" s="8">
        <v>41121</v>
      </c>
      <c r="AR154" s="5">
        <v>8.1999999999999993</v>
      </c>
      <c r="AS154" s="8">
        <v>43373</v>
      </c>
      <c r="AT154" s="5">
        <v>34.4</v>
      </c>
      <c r="AU154" s="8">
        <v>41121</v>
      </c>
      <c r="AV154" s="5">
        <v>0.1</v>
      </c>
      <c r="AW154" s="8">
        <v>41121</v>
      </c>
      <c r="AX154" s="5">
        <v>-0.2</v>
      </c>
      <c r="AY154" s="8">
        <v>41121</v>
      </c>
      <c r="AZ154" s="5">
        <v>0.2</v>
      </c>
      <c r="BA154" s="8">
        <v>41121</v>
      </c>
      <c r="BB154" s="5">
        <v>7325</v>
      </c>
      <c r="BC154" s="6">
        <v>41121</v>
      </c>
      <c r="BD154" s="5">
        <v>3</v>
      </c>
      <c r="BE154" s="8">
        <v>41121</v>
      </c>
      <c r="BF154" s="5">
        <v>14.11</v>
      </c>
      <c r="BG154" s="8">
        <v>41121</v>
      </c>
      <c r="BH154" s="5">
        <v>14.026999999999999</v>
      </c>
      <c r="BI154" s="8">
        <v>41121</v>
      </c>
      <c r="BJ154" s="5">
        <v>3.8</v>
      </c>
      <c r="BK154" s="8">
        <v>41121</v>
      </c>
      <c r="BL154" s="5">
        <v>0.5</v>
      </c>
      <c r="BM154" s="8">
        <v>41121</v>
      </c>
      <c r="BN154" s="5">
        <v>4.33</v>
      </c>
      <c r="BO154" s="8">
        <v>41121</v>
      </c>
      <c r="BP154" s="5">
        <v>1.2</v>
      </c>
      <c r="BQ154" s="8">
        <v>41121</v>
      </c>
      <c r="BR154" s="5">
        <v>740</v>
      </c>
      <c r="BS154" s="8">
        <v>41121</v>
      </c>
      <c r="BT154" s="5">
        <v>849</v>
      </c>
      <c r="BU154" s="6">
        <v>41121</v>
      </c>
      <c r="BV154" s="5">
        <v>1.34</v>
      </c>
      <c r="BW154" s="8">
        <v>41121</v>
      </c>
      <c r="BX154" s="5">
        <v>369</v>
      </c>
      <c r="BY154" s="8">
        <v>41121</v>
      </c>
      <c r="BZ154" s="5">
        <v>2.9</v>
      </c>
      <c r="CA154" s="8">
        <v>41121</v>
      </c>
      <c r="CB154" s="5">
        <v>0.7</v>
      </c>
      <c r="CC154" s="8">
        <v>41121</v>
      </c>
      <c r="CD154" s="5">
        <v>-42.405999999999999</v>
      </c>
      <c r="CE154" s="8">
        <v>41121</v>
      </c>
      <c r="CF154" s="5">
        <v>3.8</v>
      </c>
      <c r="CG154" s="8">
        <v>41121</v>
      </c>
      <c r="CH154" s="5">
        <v>2.2000000000000002</v>
      </c>
      <c r="CI154" s="8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8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8">
        <v>41121</v>
      </c>
      <c r="DB154" s="5">
        <v>-0.6</v>
      </c>
      <c r="DC154" s="8">
        <v>41121</v>
      </c>
      <c r="DD154" s="5">
        <v>1.5</v>
      </c>
      <c r="DE154" s="8">
        <v>41121</v>
      </c>
      <c r="DF154" s="5">
        <v>0.2</v>
      </c>
      <c r="DG154" s="8">
        <v>41121</v>
      </c>
      <c r="DH154" s="5">
        <v>2.7</v>
      </c>
      <c r="DI154" s="8">
        <v>41121</v>
      </c>
      <c r="DJ154" s="5">
        <v>1.2</v>
      </c>
      <c r="DK154" s="8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8">
        <v>42978</v>
      </c>
      <c r="DR154" s="5">
        <v>7.5</v>
      </c>
      <c r="DS154" s="8">
        <v>41121</v>
      </c>
      <c r="DT154" s="5">
        <v>0.81</v>
      </c>
      <c r="DU154" s="8">
        <v>41121</v>
      </c>
      <c r="DV154" s="5">
        <v>7.9</v>
      </c>
      <c r="DW154" s="8">
        <v>41121</v>
      </c>
      <c r="DX154" s="5">
        <v>16</v>
      </c>
      <c r="DY154" s="6">
        <v>41121</v>
      </c>
      <c r="DZ154" s="5">
        <v>88.1</v>
      </c>
      <c r="EA154" s="8">
        <v>41121</v>
      </c>
      <c r="EB154" s="5">
        <v>99.612099999999998</v>
      </c>
    </row>
    <row r="155" spans="1:132" x14ac:dyDescent="0.2">
      <c r="A155" s="8">
        <v>41152</v>
      </c>
      <c r="B155" s="5">
        <v>49</v>
      </c>
      <c r="C155" s="8">
        <v>41152</v>
      </c>
      <c r="D155" s="5">
        <v>45.1</v>
      </c>
      <c r="E155" s="8">
        <v>41152</v>
      </c>
      <c r="F155" s="5">
        <v>54.4</v>
      </c>
      <c r="G155" s="8">
        <v>41152</v>
      </c>
      <c r="H155" s="5">
        <v>52.1</v>
      </c>
      <c r="I155" s="8"/>
      <c r="K155" s="8"/>
      <c r="M155" s="8"/>
      <c r="O155" s="8">
        <v>41152</v>
      </c>
      <c r="P155" s="5">
        <v>54.1</v>
      </c>
      <c r="Q155" s="8">
        <v>41698</v>
      </c>
      <c r="R155" s="5">
        <v>6.8</v>
      </c>
      <c r="S155" s="8">
        <v>41698</v>
      </c>
      <c r="T155" s="5">
        <v>5</v>
      </c>
      <c r="U155" s="8">
        <v>42766</v>
      </c>
      <c r="V155" s="5">
        <v>22.4</v>
      </c>
      <c r="W155" s="8">
        <v>42855</v>
      </c>
      <c r="X155" s="5">
        <v>31.3</v>
      </c>
      <c r="Y155" s="8">
        <v>41152</v>
      </c>
      <c r="Z155" s="5">
        <v>-2.6</v>
      </c>
      <c r="AA155" s="8">
        <v>41152</v>
      </c>
      <c r="AB155" s="5">
        <v>-6</v>
      </c>
      <c r="AC155" s="8">
        <v>45138</v>
      </c>
      <c r="AD155" s="5">
        <v>5</v>
      </c>
      <c r="AE155" s="8">
        <v>41152</v>
      </c>
      <c r="AF155" s="5">
        <v>74.3</v>
      </c>
      <c r="AG155" s="8">
        <v>41152</v>
      </c>
      <c r="AH155" s="5">
        <v>61.3</v>
      </c>
      <c r="AI155" s="8">
        <v>41152</v>
      </c>
      <c r="AJ155" s="5">
        <v>92.7</v>
      </c>
      <c r="AK155" s="8">
        <v>41152</v>
      </c>
      <c r="AL155" s="5">
        <v>176</v>
      </c>
      <c r="AM155" s="8">
        <v>41152</v>
      </c>
      <c r="AN155" s="5">
        <v>135170</v>
      </c>
      <c r="AO155" s="8">
        <v>44834</v>
      </c>
      <c r="AP155" s="5">
        <v>277</v>
      </c>
      <c r="AQ155" s="8">
        <v>41152</v>
      </c>
      <c r="AR155" s="5">
        <v>8.1</v>
      </c>
      <c r="AS155" s="8">
        <v>43404</v>
      </c>
      <c r="AT155" s="5">
        <v>34.5</v>
      </c>
      <c r="AU155" s="8">
        <v>41152</v>
      </c>
      <c r="AV155" s="5">
        <v>0.4</v>
      </c>
      <c r="AW155" s="8">
        <v>41152</v>
      </c>
      <c r="AX155" s="5">
        <v>-0.1</v>
      </c>
      <c r="AY155" s="8">
        <v>41152</v>
      </c>
      <c r="AZ155" s="5">
        <v>-0.41</v>
      </c>
      <c r="BA155" s="8">
        <v>41152</v>
      </c>
      <c r="BB155" s="5">
        <v>7622</v>
      </c>
      <c r="BC155" s="6">
        <v>41152</v>
      </c>
      <c r="BD155" s="5">
        <v>3.4</v>
      </c>
      <c r="BE155" s="8">
        <v>41152</v>
      </c>
      <c r="BF155" s="5">
        <v>14.15</v>
      </c>
      <c r="BG155" s="8">
        <v>41152</v>
      </c>
      <c r="BH155" s="5">
        <v>14.092000000000001</v>
      </c>
      <c r="BI155" s="8">
        <v>41152</v>
      </c>
      <c r="BJ155" s="5">
        <v>4.8</v>
      </c>
      <c r="BK155" s="8">
        <v>41152</v>
      </c>
      <c r="BL155" s="5">
        <v>1.2</v>
      </c>
      <c r="BM155" s="8">
        <v>41152</v>
      </c>
      <c r="BN155" s="5">
        <v>3.87</v>
      </c>
      <c r="BO155" s="8">
        <v>41152</v>
      </c>
      <c r="BP155" s="5">
        <v>0.4</v>
      </c>
      <c r="BQ155" s="8">
        <v>41152</v>
      </c>
      <c r="BR155" s="5">
        <v>754</v>
      </c>
      <c r="BS155" s="8">
        <v>41152</v>
      </c>
      <c r="BT155" s="5">
        <v>840</v>
      </c>
      <c r="BU155" s="6">
        <v>41152</v>
      </c>
      <c r="BV155" s="5">
        <v>5.08</v>
      </c>
      <c r="BW155" s="8">
        <v>41152</v>
      </c>
      <c r="BX155" s="5">
        <v>375</v>
      </c>
      <c r="BY155" s="8">
        <v>41152</v>
      </c>
      <c r="BZ155" s="5">
        <v>1.4</v>
      </c>
      <c r="CA155" s="8">
        <v>41152</v>
      </c>
      <c r="CB155" s="5">
        <v>0.7</v>
      </c>
      <c r="CC155" s="8">
        <v>41152</v>
      </c>
      <c r="CD155" s="5">
        <v>-44.03</v>
      </c>
      <c r="CE155" s="8">
        <v>41152</v>
      </c>
      <c r="CF155" s="5">
        <v>4.9000000000000004</v>
      </c>
      <c r="CG155" s="8">
        <v>41152</v>
      </c>
      <c r="CH155" s="5">
        <v>-3.6</v>
      </c>
      <c r="CI155" s="8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8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8">
        <v>41152</v>
      </c>
      <c r="DB155" s="5">
        <v>0.1</v>
      </c>
      <c r="DC155" s="8">
        <v>41152</v>
      </c>
      <c r="DD155" s="5">
        <v>1.3</v>
      </c>
      <c r="DE155" s="8">
        <v>41152</v>
      </c>
      <c r="DF155" s="5">
        <v>0.4</v>
      </c>
      <c r="DG155" s="8">
        <v>41152</v>
      </c>
      <c r="DH155" s="5">
        <v>2.8</v>
      </c>
      <c r="DI155" s="8">
        <v>41152</v>
      </c>
      <c r="DJ155" s="5">
        <v>1.3</v>
      </c>
      <c r="DK155" s="8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8">
        <v>43008</v>
      </c>
      <c r="DR155" s="5">
        <v>6.4</v>
      </c>
      <c r="DS155" s="8">
        <v>41152</v>
      </c>
      <c r="DT155" s="5">
        <v>2.41</v>
      </c>
      <c r="DU155" s="8">
        <v>41152</v>
      </c>
      <c r="DV155" s="5">
        <v>6.5</v>
      </c>
      <c r="DW155" s="8">
        <v>41152</v>
      </c>
      <c r="DX155" s="5">
        <v>11.3</v>
      </c>
      <c r="DY155" s="6">
        <v>41152</v>
      </c>
      <c r="DZ155" s="5">
        <v>87.8</v>
      </c>
      <c r="EA155" s="8">
        <v>41152</v>
      </c>
      <c r="EB155" s="5">
        <v>99.575000000000003</v>
      </c>
    </row>
    <row r="156" spans="1:132" x14ac:dyDescent="0.2">
      <c r="A156" s="8">
        <v>41182</v>
      </c>
      <c r="B156" s="5">
        <v>50.8</v>
      </c>
      <c r="C156" s="8">
        <v>41182</v>
      </c>
      <c r="D156" s="5">
        <v>52.2</v>
      </c>
      <c r="E156" s="8">
        <v>41182</v>
      </c>
      <c r="F156" s="5">
        <v>60</v>
      </c>
      <c r="G156" s="8">
        <v>41182</v>
      </c>
      <c r="H156" s="5">
        <v>53.8</v>
      </c>
      <c r="I156" s="8"/>
      <c r="K156" s="8"/>
      <c r="M156" s="8"/>
      <c r="O156" s="8">
        <v>41182</v>
      </c>
      <c r="P156" s="5">
        <v>51.9</v>
      </c>
      <c r="Q156" s="8">
        <v>41729</v>
      </c>
      <c r="R156" s="5">
        <v>2.8</v>
      </c>
      <c r="S156" s="8">
        <v>41729</v>
      </c>
      <c r="T156" s="5">
        <v>9</v>
      </c>
      <c r="U156" s="8">
        <v>42794</v>
      </c>
      <c r="V156" s="5">
        <v>23.2</v>
      </c>
      <c r="W156" s="8">
        <v>42886</v>
      </c>
      <c r="X156" s="5">
        <v>17.2</v>
      </c>
      <c r="Y156" s="8">
        <v>41182</v>
      </c>
      <c r="Z156" s="5">
        <v>0.2</v>
      </c>
      <c r="AA156" s="8">
        <v>41182</v>
      </c>
      <c r="AB156" s="5">
        <v>5</v>
      </c>
      <c r="AC156" s="8">
        <v>45169</v>
      </c>
      <c r="AD156" s="5">
        <v>2</v>
      </c>
      <c r="AE156" s="8">
        <v>41182</v>
      </c>
      <c r="AF156" s="5">
        <v>78.3</v>
      </c>
      <c r="AG156" s="8">
        <v>41182</v>
      </c>
      <c r="AH156" s="5">
        <v>68.400000000000006</v>
      </c>
      <c r="AI156" s="8">
        <v>41182</v>
      </c>
      <c r="AJ156" s="5">
        <v>92.7</v>
      </c>
      <c r="AK156" s="8">
        <v>41182</v>
      </c>
      <c r="AL156" s="5">
        <v>183</v>
      </c>
      <c r="AM156" s="8">
        <v>41182</v>
      </c>
      <c r="AN156" s="5">
        <v>135651</v>
      </c>
      <c r="AO156" s="8">
        <v>44865</v>
      </c>
      <c r="AP156" s="5">
        <v>200</v>
      </c>
      <c r="AQ156" s="8">
        <v>41182</v>
      </c>
      <c r="AR156" s="5">
        <v>7.8</v>
      </c>
      <c r="AS156" s="8">
        <v>43434</v>
      </c>
      <c r="AT156" s="5">
        <v>34.4</v>
      </c>
      <c r="AU156" s="8">
        <v>41182</v>
      </c>
      <c r="AV156" s="5">
        <v>0.4</v>
      </c>
      <c r="AW156" s="8">
        <v>41182</v>
      </c>
      <c r="AX156" s="5">
        <v>-0.2</v>
      </c>
      <c r="AY156" s="8">
        <v>41182</v>
      </c>
      <c r="AZ156" s="5">
        <v>-0.05</v>
      </c>
      <c r="BA156" s="8">
        <v>41182</v>
      </c>
      <c r="BB156" s="5">
        <v>6809</v>
      </c>
      <c r="BC156" s="6">
        <v>41182</v>
      </c>
      <c r="BD156" s="5">
        <v>4.5</v>
      </c>
      <c r="BE156" s="8">
        <v>41182</v>
      </c>
      <c r="BF156" s="5">
        <v>14.81</v>
      </c>
      <c r="BG156" s="8">
        <v>41182</v>
      </c>
      <c r="BH156" s="5">
        <v>14.759</v>
      </c>
      <c r="BI156" s="8">
        <v>41182</v>
      </c>
      <c r="BJ156" s="5">
        <v>4.5999999999999996</v>
      </c>
      <c r="BK156" s="8">
        <v>41182</v>
      </c>
      <c r="BL156" s="5">
        <v>0.8</v>
      </c>
      <c r="BM156" s="8">
        <v>41182</v>
      </c>
      <c r="BN156" s="5">
        <v>6.1</v>
      </c>
      <c r="BO156" s="8">
        <v>41182</v>
      </c>
      <c r="BP156" s="5">
        <v>1.1000000000000001</v>
      </c>
      <c r="BQ156" s="8">
        <v>41182</v>
      </c>
      <c r="BR156" s="5">
        <v>847</v>
      </c>
      <c r="BS156" s="8">
        <v>41182</v>
      </c>
      <c r="BT156" s="5">
        <v>930</v>
      </c>
      <c r="BU156" s="6">
        <v>41182</v>
      </c>
      <c r="BV156" s="5">
        <v>-1.05</v>
      </c>
      <c r="BW156" s="8">
        <v>41182</v>
      </c>
      <c r="BX156" s="5">
        <v>385</v>
      </c>
      <c r="BY156" s="8">
        <v>41182</v>
      </c>
      <c r="BZ156" s="5">
        <v>4</v>
      </c>
      <c r="CA156" s="8">
        <v>41182</v>
      </c>
      <c r="CB156" s="5">
        <v>1.2</v>
      </c>
      <c r="CC156" s="8">
        <v>41182</v>
      </c>
      <c r="CD156" s="5">
        <v>-38.793999999999997</v>
      </c>
      <c r="CE156" s="8">
        <v>41182</v>
      </c>
      <c r="CF156" s="5">
        <v>3.5</v>
      </c>
      <c r="CG156" s="8">
        <v>41182</v>
      </c>
      <c r="CH156" s="5">
        <v>4.3</v>
      </c>
      <c r="CI156" s="8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8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8">
        <v>41182</v>
      </c>
      <c r="DB156" s="5">
        <v>1.1000000000000001</v>
      </c>
      <c r="DC156" s="8">
        <v>41182</v>
      </c>
      <c r="DD156" s="5">
        <v>2.1</v>
      </c>
      <c r="DE156" s="8">
        <v>41182</v>
      </c>
      <c r="DF156" s="5">
        <v>0.4</v>
      </c>
      <c r="DG156" s="8">
        <v>41182</v>
      </c>
      <c r="DH156" s="5">
        <v>3</v>
      </c>
      <c r="DI156" s="8">
        <v>41182</v>
      </c>
      <c r="DJ156" s="5">
        <v>1.3</v>
      </c>
      <c r="DK156" s="8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8">
        <v>43039</v>
      </c>
      <c r="DR156" s="5">
        <v>-1.3</v>
      </c>
      <c r="DS156" s="8">
        <v>41182</v>
      </c>
      <c r="DT156" s="5">
        <v>3.75</v>
      </c>
      <c r="DU156" s="8">
        <v>41182</v>
      </c>
      <c r="DV156" s="5">
        <v>7.1</v>
      </c>
      <c r="DW156" s="8">
        <v>41182</v>
      </c>
      <c r="DX156" s="5">
        <v>12.6</v>
      </c>
      <c r="DY156" s="6">
        <v>41182</v>
      </c>
      <c r="DZ156" s="5">
        <v>88.2</v>
      </c>
      <c r="EA156" s="8">
        <v>41182</v>
      </c>
      <c r="EB156" s="5">
        <v>99.606300000000005</v>
      </c>
    </row>
    <row r="157" spans="1:132" x14ac:dyDescent="0.2">
      <c r="A157" s="8">
        <v>41213</v>
      </c>
      <c r="B157" s="5">
        <v>50.5</v>
      </c>
      <c r="C157" s="8">
        <v>41213</v>
      </c>
      <c r="D157" s="5">
        <v>51.8</v>
      </c>
      <c r="E157" s="8">
        <v>41213</v>
      </c>
      <c r="F157" s="5">
        <v>55.5</v>
      </c>
      <c r="G157" s="8">
        <v>41213</v>
      </c>
      <c r="H157" s="5">
        <v>54.3</v>
      </c>
      <c r="I157" s="8"/>
      <c r="K157" s="8"/>
      <c r="M157" s="8"/>
      <c r="O157" s="8">
        <v>41213</v>
      </c>
      <c r="P157" s="5">
        <v>48.2</v>
      </c>
      <c r="Q157" s="8">
        <v>41759</v>
      </c>
      <c r="R157" s="5">
        <v>4.0999999999999996</v>
      </c>
      <c r="S157" s="8">
        <v>41759</v>
      </c>
      <c r="T157" s="5">
        <v>7</v>
      </c>
      <c r="U157" s="8">
        <v>42825</v>
      </c>
      <c r="V157" s="5">
        <v>17</v>
      </c>
      <c r="W157" s="8">
        <v>42916</v>
      </c>
      <c r="X157" s="5">
        <v>20.399999999999999</v>
      </c>
      <c r="Y157" s="8">
        <v>41213</v>
      </c>
      <c r="Z157" s="5">
        <v>-1.2</v>
      </c>
      <c r="AA157" s="8">
        <v>41213</v>
      </c>
      <c r="AB157" s="5">
        <v>-1</v>
      </c>
      <c r="AC157" s="8">
        <v>45199</v>
      </c>
      <c r="AD157" s="5">
        <v>-4</v>
      </c>
      <c r="AE157" s="8">
        <v>41213</v>
      </c>
      <c r="AF157" s="5">
        <v>82.6</v>
      </c>
      <c r="AG157" s="8">
        <v>41213</v>
      </c>
      <c r="AH157" s="5">
        <v>73.099999999999994</v>
      </c>
      <c r="AI157" s="8">
        <v>41213</v>
      </c>
      <c r="AJ157" s="5">
        <v>93</v>
      </c>
      <c r="AK157" s="8">
        <v>41213</v>
      </c>
      <c r="AL157" s="5">
        <v>160</v>
      </c>
      <c r="AM157" s="8">
        <v>41213</v>
      </c>
      <c r="AN157" s="5">
        <v>136338</v>
      </c>
      <c r="AO157" s="8">
        <v>44895</v>
      </c>
      <c r="AP157" s="5">
        <v>195</v>
      </c>
      <c r="AQ157" s="8">
        <v>41213</v>
      </c>
      <c r="AR157" s="5">
        <v>7.8</v>
      </c>
      <c r="AS157" s="8">
        <v>43465</v>
      </c>
      <c r="AT157" s="5">
        <v>34.5</v>
      </c>
      <c r="AU157" s="8">
        <v>41213</v>
      </c>
      <c r="AV157" s="5">
        <v>1</v>
      </c>
      <c r="AW157" s="8">
        <v>41213</v>
      </c>
      <c r="AX157" s="5">
        <v>-0.2</v>
      </c>
      <c r="AY157" s="8">
        <v>41213</v>
      </c>
      <c r="AZ157" s="5">
        <v>0.32</v>
      </c>
      <c r="BA157" s="8">
        <v>41213</v>
      </c>
      <c r="BB157" s="5">
        <v>6797</v>
      </c>
      <c r="BC157" s="6">
        <v>41213</v>
      </c>
      <c r="BD157" s="5">
        <v>3.6</v>
      </c>
      <c r="BE157" s="8">
        <v>41213</v>
      </c>
      <c r="BF157" s="5">
        <v>14.48</v>
      </c>
      <c r="BG157" s="8">
        <v>41213</v>
      </c>
      <c r="BH157" s="5">
        <v>14.513999999999999</v>
      </c>
      <c r="BI157" s="8">
        <v>41213</v>
      </c>
      <c r="BJ157" s="5">
        <v>4</v>
      </c>
      <c r="BK157" s="8">
        <v>41213</v>
      </c>
      <c r="BL157" s="5">
        <v>0</v>
      </c>
      <c r="BM157" s="8">
        <v>41213</v>
      </c>
      <c r="BN157" s="5">
        <v>4.1399999999999997</v>
      </c>
      <c r="BO157" s="8">
        <v>41213</v>
      </c>
      <c r="BP157" s="5">
        <v>-0.1</v>
      </c>
      <c r="BQ157" s="8">
        <v>41213</v>
      </c>
      <c r="BR157" s="5">
        <v>915</v>
      </c>
      <c r="BS157" s="8">
        <v>41213</v>
      </c>
      <c r="BT157" s="5">
        <v>887</v>
      </c>
      <c r="BU157" s="6">
        <v>41213</v>
      </c>
      <c r="BV157" s="5">
        <v>1.7</v>
      </c>
      <c r="BW157" s="8">
        <v>41213</v>
      </c>
      <c r="BX157" s="5">
        <v>358</v>
      </c>
      <c r="BY157" s="8">
        <v>41213</v>
      </c>
      <c r="BZ157" s="5">
        <v>1.9</v>
      </c>
      <c r="CA157" s="8">
        <v>41213</v>
      </c>
      <c r="CB157" s="5">
        <v>-0.3</v>
      </c>
      <c r="CC157" s="8">
        <v>41213</v>
      </c>
      <c r="CD157" s="5">
        <v>-41.466999999999999</v>
      </c>
      <c r="CE157" s="8">
        <v>41213</v>
      </c>
      <c r="CF157" s="5">
        <v>2.8</v>
      </c>
      <c r="CG157" s="8">
        <v>41213</v>
      </c>
      <c r="CH157" s="5">
        <v>0.7</v>
      </c>
      <c r="CI157" s="8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8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8">
        <v>41213</v>
      </c>
      <c r="DB157" s="5">
        <v>1</v>
      </c>
      <c r="DC157" s="8">
        <v>41213</v>
      </c>
      <c r="DD157" s="5">
        <v>2.7</v>
      </c>
      <c r="DE157" s="8">
        <v>41213</v>
      </c>
      <c r="DF157" s="5">
        <v>0.3</v>
      </c>
      <c r="DG157" s="8">
        <v>41213</v>
      </c>
      <c r="DH157" s="5">
        <v>3.1</v>
      </c>
      <c r="DI157" s="8">
        <v>41213</v>
      </c>
      <c r="DJ157" s="5">
        <v>1.1000000000000001</v>
      </c>
      <c r="DK157" s="8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8">
        <v>43069</v>
      </c>
      <c r="DR157" s="5">
        <v>8.5</v>
      </c>
      <c r="DS157" s="8">
        <v>41213</v>
      </c>
      <c r="DT157" s="5">
        <v>3</v>
      </c>
      <c r="DU157" s="8">
        <v>41213</v>
      </c>
      <c r="DV157" s="5">
        <v>7.4</v>
      </c>
      <c r="DW157" s="8">
        <v>41213</v>
      </c>
      <c r="DX157" s="5">
        <v>13.7</v>
      </c>
      <c r="DY157" s="6">
        <v>41213</v>
      </c>
      <c r="DZ157" s="5">
        <v>88.4</v>
      </c>
      <c r="EA157" s="8">
        <v>41213</v>
      </c>
      <c r="EB157" s="5">
        <v>99.680099999999996</v>
      </c>
    </row>
    <row r="158" spans="1:132" x14ac:dyDescent="0.2">
      <c r="A158" s="8">
        <v>41243</v>
      </c>
      <c r="B158" s="5">
        <v>48</v>
      </c>
      <c r="C158" s="8">
        <v>41243</v>
      </c>
      <c r="D158" s="5">
        <v>47.9</v>
      </c>
      <c r="E158" s="8">
        <v>41243</v>
      </c>
      <c r="F158" s="5">
        <v>52.1</v>
      </c>
      <c r="G158" s="8">
        <v>41243</v>
      </c>
      <c r="H158" s="5">
        <v>53.9</v>
      </c>
      <c r="I158" s="8"/>
      <c r="K158" s="8"/>
      <c r="M158" s="8"/>
      <c r="O158" s="8">
        <v>41243</v>
      </c>
      <c r="P158" s="5">
        <v>48.7</v>
      </c>
      <c r="Q158" s="8">
        <v>41790</v>
      </c>
      <c r="R158" s="5">
        <v>17.5</v>
      </c>
      <c r="S158" s="8">
        <v>41790</v>
      </c>
      <c r="T158" s="5">
        <v>11</v>
      </c>
      <c r="U158" s="8">
        <v>42855</v>
      </c>
      <c r="V158" s="5">
        <v>17.5</v>
      </c>
      <c r="W158" s="8">
        <v>42947</v>
      </c>
      <c r="X158" s="5">
        <v>14.6</v>
      </c>
      <c r="Y158" s="8">
        <v>41243</v>
      </c>
      <c r="Z158" s="5">
        <v>-10.6</v>
      </c>
      <c r="AA158" s="8">
        <v>41243</v>
      </c>
      <c r="AB158" s="5">
        <v>1</v>
      </c>
      <c r="AC158" s="8">
        <v>45230</v>
      </c>
      <c r="AD158" s="5">
        <v>2</v>
      </c>
      <c r="AE158" s="8">
        <v>41243</v>
      </c>
      <c r="AF158" s="5">
        <v>82.7</v>
      </c>
      <c r="AG158" s="8">
        <v>41243</v>
      </c>
      <c r="AH158" s="5">
        <v>71.5</v>
      </c>
      <c r="AI158" s="8">
        <v>41243</v>
      </c>
      <c r="AJ158" s="5">
        <v>87.2</v>
      </c>
      <c r="AK158" s="8">
        <v>41243</v>
      </c>
      <c r="AL158" s="5">
        <v>159</v>
      </c>
      <c r="AM158" s="8">
        <v>41243</v>
      </c>
      <c r="AN158" s="5">
        <v>135956</v>
      </c>
      <c r="AO158" s="8">
        <v>44926</v>
      </c>
      <c r="AP158" s="5">
        <v>306</v>
      </c>
      <c r="AQ158" s="8">
        <v>41243</v>
      </c>
      <c r="AR158" s="5">
        <v>7.7</v>
      </c>
      <c r="AS158" s="8">
        <v>43496</v>
      </c>
      <c r="AT158" s="5">
        <v>34.5</v>
      </c>
      <c r="AU158" s="8">
        <v>41243</v>
      </c>
      <c r="AV158" s="5">
        <v>-0.4</v>
      </c>
      <c r="AW158" s="8">
        <v>41243</v>
      </c>
      <c r="AX158" s="5">
        <v>0.6</v>
      </c>
      <c r="AY158" s="8">
        <v>41243</v>
      </c>
      <c r="AZ158" s="5">
        <v>0.39</v>
      </c>
      <c r="BA158" s="8">
        <v>41243</v>
      </c>
      <c r="BB158" s="5">
        <v>6779</v>
      </c>
      <c r="BC158" s="6">
        <v>41243</v>
      </c>
      <c r="BD158" s="5">
        <v>4.3</v>
      </c>
      <c r="BE158" s="8">
        <v>41243</v>
      </c>
      <c r="BF158" s="5">
        <v>15.08</v>
      </c>
      <c r="BG158" s="8">
        <v>41243</v>
      </c>
      <c r="BH158" s="5">
        <v>15.13</v>
      </c>
      <c r="BI158" s="8">
        <v>41243</v>
      </c>
      <c r="BJ158" s="5">
        <v>4.0999999999999996</v>
      </c>
      <c r="BK158" s="8">
        <v>41243</v>
      </c>
      <c r="BL158" s="5">
        <v>0.5</v>
      </c>
      <c r="BM158" s="8">
        <v>41243</v>
      </c>
      <c r="BN158" s="5">
        <v>6.72</v>
      </c>
      <c r="BO158" s="8">
        <v>41243</v>
      </c>
      <c r="BP158" s="5">
        <v>1</v>
      </c>
      <c r="BQ158" s="8">
        <v>41243</v>
      </c>
      <c r="BR158" s="5">
        <v>833</v>
      </c>
      <c r="BS158" s="8">
        <v>41243</v>
      </c>
      <c r="BT158" s="5">
        <v>917</v>
      </c>
      <c r="BU158" s="6">
        <v>41243</v>
      </c>
      <c r="BV158" s="5">
        <v>3.55</v>
      </c>
      <c r="BW158" s="8">
        <v>41243</v>
      </c>
      <c r="BX158" s="5">
        <v>392</v>
      </c>
      <c r="BY158" s="8">
        <v>41243</v>
      </c>
      <c r="BZ158" s="5">
        <v>4.2</v>
      </c>
      <c r="CA158" s="8">
        <v>41243</v>
      </c>
      <c r="CB158" s="5">
        <v>2.4</v>
      </c>
      <c r="CC158" s="8">
        <v>41243</v>
      </c>
      <c r="CD158" s="5">
        <v>-45.332000000000001</v>
      </c>
      <c r="CE158" s="8">
        <v>41243</v>
      </c>
      <c r="CF158" s="5">
        <v>0.6</v>
      </c>
      <c r="CG158" s="8">
        <v>41243</v>
      </c>
      <c r="CH158" s="5">
        <v>-0.5</v>
      </c>
      <c r="CI158" s="8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8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8">
        <v>41243</v>
      </c>
      <c r="DB158" s="5">
        <v>1.3</v>
      </c>
      <c r="DC158" s="8">
        <v>41243</v>
      </c>
      <c r="DD158" s="5">
        <v>4.2</v>
      </c>
      <c r="DE158" s="8">
        <v>41243</v>
      </c>
      <c r="DF158" s="5">
        <v>0.4</v>
      </c>
      <c r="DG158" s="8">
        <v>41243</v>
      </c>
      <c r="DH158" s="5">
        <v>3.4</v>
      </c>
      <c r="DI158" s="8">
        <v>41243</v>
      </c>
      <c r="DJ158" s="5">
        <v>1.7</v>
      </c>
      <c r="DK158" s="8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8">
        <v>43100</v>
      </c>
      <c r="DR158" s="5">
        <v>6.5</v>
      </c>
      <c r="DS158" s="8">
        <v>41243</v>
      </c>
      <c r="DT158" s="5">
        <v>3.6</v>
      </c>
      <c r="DU158" s="8">
        <v>41243</v>
      </c>
      <c r="DV158" s="5">
        <v>7.5</v>
      </c>
      <c r="DW158" s="8">
        <v>41243</v>
      </c>
      <c r="DX158" s="5">
        <v>11.9</v>
      </c>
      <c r="DY158" s="6">
        <v>41243</v>
      </c>
      <c r="DZ158" s="5">
        <v>88.4</v>
      </c>
      <c r="EA158" s="8">
        <v>41243</v>
      </c>
      <c r="EB158" s="5">
        <v>99.778300000000002</v>
      </c>
    </row>
    <row r="159" spans="1:132" x14ac:dyDescent="0.2">
      <c r="A159" s="8">
        <v>41274</v>
      </c>
      <c r="B159" s="5">
        <v>50.1</v>
      </c>
      <c r="C159" s="8">
        <v>41274</v>
      </c>
      <c r="D159" s="5">
        <v>48.3</v>
      </c>
      <c r="E159" s="8">
        <v>41274</v>
      </c>
      <c r="F159" s="5">
        <v>54</v>
      </c>
      <c r="G159" s="8">
        <v>41274</v>
      </c>
      <c r="H159" s="5">
        <v>55.7</v>
      </c>
      <c r="I159" s="8"/>
      <c r="K159" s="8"/>
      <c r="M159" s="8"/>
      <c r="O159" s="8">
        <v>41274</v>
      </c>
      <c r="P159" s="5">
        <v>51.3</v>
      </c>
      <c r="Q159" s="8">
        <v>41820</v>
      </c>
      <c r="R159" s="5">
        <v>15.8</v>
      </c>
      <c r="S159" s="8">
        <v>41820</v>
      </c>
      <c r="T159" s="5">
        <v>7</v>
      </c>
      <c r="U159" s="8">
        <v>42886</v>
      </c>
      <c r="V159" s="5">
        <v>19.8</v>
      </c>
      <c r="W159" s="8">
        <v>42978</v>
      </c>
      <c r="X159" s="5">
        <v>20.5</v>
      </c>
      <c r="Y159" s="8">
        <v>41274</v>
      </c>
      <c r="Z159" s="5">
        <v>2.5</v>
      </c>
      <c r="AA159" s="8">
        <v>41274</v>
      </c>
      <c r="AB159" s="5">
        <v>1</v>
      </c>
      <c r="AC159" s="8">
        <v>45260</v>
      </c>
      <c r="AD159" s="5">
        <v>0</v>
      </c>
      <c r="AE159" s="8">
        <v>41274</v>
      </c>
      <c r="AF159" s="5">
        <v>72.900000000000006</v>
      </c>
      <c r="AG159" s="8">
        <v>41274</v>
      </c>
      <c r="AH159" s="5">
        <v>66.7</v>
      </c>
      <c r="AI159" s="8">
        <v>41274</v>
      </c>
      <c r="AJ159" s="5">
        <v>88</v>
      </c>
      <c r="AK159" s="8">
        <v>41274</v>
      </c>
      <c r="AL159" s="5">
        <v>243</v>
      </c>
      <c r="AM159" s="8">
        <v>41274</v>
      </c>
      <c r="AN159" s="5">
        <v>136329</v>
      </c>
      <c r="AO159" s="8">
        <v>44957</v>
      </c>
      <c r="AP159" s="5">
        <v>131</v>
      </c>
      <c r="AQ159" s="8">
        <v>41274</v>
      </c>
      <c r="AR159" s="5">
        <v>7.9</v>
      </c>
      <c r="AS159" s="8">
        <v>43524</v>
      </c>
      <c r="AT159" s="5">
        <v>34.4</v>
      </c>
      <c r="AU159" s="8">
        <v>41274</v>
      </c>
      <c r="AV159" s="5">
        <v>0</v>
      </c>
      <c r="AW159" s="8">
        <v>41274</v>
      </c>
      <c r="AX159" s="5">
        <v>0.7</v>
      </c>
      <c r="AY159" s="8">
        <v>41274</v>
      </c>
      <c r="AZ159" s="5">
        <v>0.28999999999999998</v>
      </c>
      <c r="BA159" s="8">
        <v>41274</v>
      </c>
      <c r="BB159" s="5">
        <v>7074</v>
      </c>
      <c r="BC159" s="6">
        <v>41274</v>
      </c>
      <c r="BD159" s="5">
        <v>3.7</v>
      </c>
      <c r="BE159" s="8">
        <v>41274</v>
      </c>
      <c r="BF159" s="5">
        <v>15.22</v>
      </c>
      <c r="BG159" s="8">
        <v>41274</v>
      </c>
      <c r="BH159" s="5">
        <v>15.121</v>
      </c>
      <c r="BI159" s="8">
        <v>41274</v>
      </c>
      <c r="BJ159" s="5">
        <v>4.4000000000000004</v>
      </c>
      <c r="BK159" s="8">
        <v>41274</v>
      </c>
      <c r="BL159" s="5">
        <v>0.3</v>
      </c>
      <c r="BM159" s="8">
        <v>41274</v>
      </c>
      <c r="BN159" s="5">
        <v>4.79</v>
      </c>
      <c r="BO159" s="8">
        <v>41274</v>
      </c>
      <c r="BP159" s="5">
        <v>0.2</v>
      </c>
      <c r="BQ159" s="8">
        <v>41274</v>
      </c>
      <c r="BR159" s="5">
        <v>976</v>
      </c>
      <c r="BS159" s="8">
        <v>41274</v>
      </c>
      <c r="BT159" s="5">
        <v>941</v>
      </c>
      <c r="BU159" s="6">
        <v>41274</v>
      </c>
      <c r="BV159" s="5">
        <v>-1.41</v>
      </c>
      <c r="BW159" s="8">
        <v>41274</v>
      </c>
      <c r="BX159" s="5">
        <v>399</v>
      </c>
      <c r="BY159" s="8">
        <v>41274</v>
      </c>
      <c r="BZ159" s="5">
        <v>5.4</v>
      </c>
      <c r="CA159" s="8">
        <v>41274</v>
      </c>
      <c r="CB159" s="5">
        <v>-1.4</v>
      </c>
      <c r="CC159" s="8">
        <v>41274</v>
      </c>
      <c r="CD159" s="5">
        <v>-36.334000000000003</v>
      </c>
      <c r="CE159" s="8">
        <v>41274</v>
      </c>
      <c r="CF159" s="5">
        <v>1.5</v>
      </c>
      <c r="CG159" s="8">
        <v>41274</v>
      </c>
      <c r="CH159" s="5">
        <v>2.6</v>
      </c>
      <c r="CI159" s="8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8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8">
        <v>41274</v>
      </c>
      <c r="DB159" s="5">
        <v>2.5</v>
      </c>
      <c r="DC159" s="8">
        <v>41274</v>
      </c>
      <c r="DD159" s="5">
        <v>5.8</v>
      </c>
      <c r="DE159" s="8">
        <v>41274</v>
      </c>
      <c r="DF159" s="5">
        <v>0</v>
      </c>
      <c r="DG159" s="8">
        <v>41274</v>
      </c>
      <c r="DH159" s="5">
        <v>3.4</v>
      </c>
      <c r="DI159" s="8">
        <v>41274</v>
      </c>
      <c r="DJ159" s="5">
        <v>1.7</v>
      </c>
      <c r="DK159" s="8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8">
        <v>43131</v>
      </c>
      <c r="DR159" s="5">
        <v>7.7</v>
      </c>
      <c r="DS159" s="8">
        <v>41274</v>
      </c>
      <c r="DT159" s="5">
        <v>3.75</v>
      </c>
      <c r="DU159" s="8">
        <v>41274</v>
      </c>
      <c r="DV159" s="5">
        <v>8.3000000000000007</v>
      </c>
      <c r="DW159" s="8">
        <v>41274</v>
      </c>
      <c r="DX159" s="5">
        <v>13.6</v>
      </c>
      <c r="DY159" s="6">
        <v>41274</v>
      </c>
      <c r="DZ159" s="5">
        <v>88.5</v>
      </c>
      <c r="EA159" s="8">
        <v>41274</v>
      </c>
      <c r="EB159" s="5">
        <v>99.902500000000003</v>
      </c>
    </row>
    <row r="160" spans="1:132" x14ac:dyDescent="0.2">
      <c r="A160" s="8">
        <v>41305</v>
      </c>
      <c r="B160" s="5">
        <v>53.3</v>
      </c>
      <c r="C160" s="8">
        <v>41305</v>
      </c>
      <c r="D160" s="5">
        <v>54.9</v>
      </c>
      <c r="E160" s="8">
        <v>41305</v>
      </c>
      <c r="F160" s="5">
        <v>56.9</v>
      </c>
      <c r="G160" s="8">
        <v>41305</v>
      </c>
      <c r="H160" s="5">
        <v>55.9</v>
      </c>
      <c r="I160" s="8"/>
      <c r="K160" s="8"/>
      <c r="M160" s="8"/>
      <c r="O160" s="8">
        <v>41305</v>
      </c>
      <c r="P160" s="5">
        <v>53.5</v>
      </c>
      <c r="Q160" s="8">
        <v>41851</v>
      </c>
      <c r="R160" s="5">
        <v>21</v>
      </c>
      <c r="S160" s="8">
        <v>41851</v>
      </c>
      <c r="T160" s="5">
        <v>8</v>
      </c>
      <c r="U160" s="8">
        <v>42916</v>
      </c>
      <c r="V160" s="5">
        <v>15.1</v>
      </c>
      <c r="W160" s="8">
        <v>43008</v>
      </c>
      <c r="X160" s="5">
        <v>20.5</v>
      </c>
      <c r="Y160" s="8">
        <v>41305</v>
      </c>
      <c r="Z160" s="5">
        <v>-1.4</v>
      </c>
      <c r="AA160" s="8">
        <v>41305</v>
      </c>
      <c r="AB160" s="5">
        <v>-14</v>
      </c>
      <c r="AC160" s="8">
        <v>45291</v>
      </c>
      <c r="AD160" s="5">
        <v>0</v>
      </c>
      <c r="AE160" s="8">
        <v>41305</v>
      </c>
      <c r="AF160" s="5">
        <v>73.8</v>
      </c>
      <c r="AG160" s="8">
        <v>41305</v>
      </c>
      <c r="AH160" s="5">
        <v>58.4</v>
      </c>
      <c r="AI160" s="8">
        <v>41305</v>
      </c>
      <c r="AJ160" s="5">
        <v>88.8</v>
      </c>
      <c r="AK160" s="8">
        <v>41305</v>
      </c>
      <c r="AL160" s="5">
        <v>189</v>
      </c>
      <c r="AM160" s="8">
        <v>41305</v>
      </c>
      <c r="AN160" s="5">
        <v>135985</v>
      </c>
      <c r="AO160" s="8">
        <v>44985</v>
      </c>
      <c r="AP160" s="5">
        <v>275</v>
      </c>
      <c r="AQ160" s="8">
        <v>41305</v>
      </c>
      <c r="AR160" s="5">
        <v>8</v>
      </c>
      <c r="AS160" s="8">
        <v>43555</v>
      </c>
      <c r="AT160" s="5">
        <v>34.5</v>
      </c>
      <c r="AU160" s="8">
        <v>41305</v>
      </c>
      <c r="AV160" s="5">
        <v>-1</v>
      </c>
      <c r="AW160" s="8">
        <v>41305</v>
      </c>
      <c r="AX160" s="5">
        <v>-0.3</v>
      </c>
      <c r="AY160" s="8">
        <v>41305</v>
      </c>
      <c r="AZ160" s="5">
        <v>-0.02</v>
      </c>
      <c r="BA160" s="8">
        <v>41305</v>
      </c>
      <c r="BB160" s="5">
        <v>7362</v>
      </c>
      <c r="BC160" s="6">
        <v>41305</v>
      </c>
      <c r="BD160" s="5">
        <v>3.2</v>
      </c>
      <c r="BE160" s="8">
        <v>41305</v>
      </c>
      <c r="BF160" s="5">
        <v>15.41</v>
      </c>
      <c r="BG160" s="8">
        <v>41305</v>
      </c>
      <c r="BH160" s="5">
        <v>15.474</v>
      </c>
      <c r="BI160" s="8">
        <v>41305</v>
      </c>
      <c r="BJ160" s="5">
        <v>4.2</v>
      </c>
      <c r="BK160" s="8">
        <v>41305</v>
      </c>
      <c r="BL160" s="5">
        <v>0.8</v>
      </c>
      <c r="BM160" s="8">
        <v>41305</v>
      </c>
      <c r="BN160" s="5">
        <v>4</v>
      </c>
      <c r="BO160" s="8">
        <v>41305</v>
      </c>
      <c r="BP160" s="5">
        <v>0.8</v>
      </c>
      <c r="BQ160" s="8">
        <v>41305</v>
      </c>
      <c r="BR160" s="5">
        <v>888</v>
      </c>
      <c r="BS160" s="8">
        <v>41305</v>
      </c>
      <c r="BT160" s="5">
        <v>940</v>
      </c>
      <c r="BU160" s="6">
        <v>41305</v>
      </c>
      <c r="BV160" s="5">
        <v>1.84</v>
      </c>
      <c r="BW160" s="8">
        <v>41305</v>
      </c>
      <c r="BX160" s="5">
        <v>446</v>
      </c>
      <c r="BY160" s="8">
        <v>41305</v>
      </c>
      <c r="BZ160" s="5">
        <v>4.3</v>
      </c>
      <c r="CA160" s="8">
        <v>41305</v>
      </c>
      <c r="CB160" s="5">
        <v>-0.9</v>
      </c>
      <c r="CC160" s="8">
        <v>41305</v>
      </c>
      <c r="CD160" s="5">
        <v>-40.134999999999998</v>
      </c>
      <c r="CE160" s="8">
        <v>41305</v>
      </c>
      <c r="CF160" s="5">
        <v>1.4</v>
      </c>
      <c r="CG160" s="8">
        <v>41305</v>
      </c>
      <c r="CH160" s="5">
        <v>-0.7</v>
      </c>
      <c r="CI160" s="8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8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8">
        <v>41305</v>
      </c>
      <c r="DB160" s="5">
        <v>-4.8</v>
      </c>
      <c r="DC160" s="8">
        <v>41305</v>
      </c>
      <c r="DD160" s="5">
        <v>-0.9</v>
      </c>
      <c r="DE160" s="8">
        <v>41305</v>
      </c>
      <c r="DF160" s="5">
        <v>0.6</v>
      </c>
      <c r="DG160" s="8">
        <v>41305</v>
      </c>
      <c r="DH160" s="5">
        <v>3.3</v>
      </c>
      <c r="DI160" s="8">
        <v>41305</v>
      </c>
      <c r="DJ160" s="5">
        <v>1.8</v>
      </c>
      <c r="DK160" s="8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8">
        <v>43159</v>
      </c>
      <c r="DR160" s="5">
        <v>5.4</v>
      </c>
      <c r="DS160" s="8">
        <v>41305</v>
      </c>
      <c r="DT160" s="5">
        <v>3.91</v>
      </c>
      <c r="DU160" s="8">
        <v>41305</v>
      </c>
      <c r="DV160" s="5">
        <v>7.7</v>
      </c>
      <c r="DW160" s="8">
        <v>41305</v>
      </c>
      <c r="DX160" s="5">
        <v>12.5</v>
      </c>
      <c r="DY160" s="6">
        <v>41305</v>
      </c>
      <c r="DZ160" s="5">
        <v>89.1</v>
      </c>
      <c r="EA160" s="8">
        <v>41305</v>
      </c>
      <c r="EB160" s="5">
        <v>100.04649999999999</v>
      </c>
    </row>
    <row r="161" spans="1:132" x14ac:dyDescent="0.2">
      <c r="A161" s="8">
        <v>41333</v>
      </c>
      <c r="B161" s="5">
        <v>54.2</v>
      </c>
      <c r="C161" s="8">
        <v>41333</v>
      </c>
      <c r="D161" s="5">
        <v>58.9</v>
      </c>
      <c r="E161" s="8">
        <v>41333</v>
      </c>
      <c r="F161" s="5">
        <v>62.2</v>
      </c>
      <c r="G161" s="8">
        <v>41333</v>
      </c>
      <c r="H161" s="5">
        <v>56.6</v>
      </c>
      <c r="I161" s="8"/>
      <c r="K161" s="8"/>
      <c r="M161" s="8"/>
      <c r="O161" s="8">
        <v>41333</v>
      </c>
      <c r="P161" s="5">
        <v>55.9</v>
      </c>
      <c r="Q161" s="8">
        <v>41882</v>
      </c>
      <c r="R161" s="5">
        <v>16.100000000000001</v>
      </c>
      <c r="S161" s="8">
        <v>41882</v>
      </c>
      <c r="T161" s="5">
        <v>5</v>
      </c>
      <c r="U161" s="8">
        <v>42947</v>
      </c>
      <c r="V161" s="5">
        <v>17</v>
      </c>
      <c r="W161" s="8">
        <v>43039</v>
      </c>
      <c r="X161" s="5">
        <v>22.9</v>
      </c>
      <c r="Y161" s="8">
        <v>41333</v>
      </c>
      <c r="Z161" s="5">
        <v>-5.4</v>
      </c>
      <c r="AA161" s="8">
        <v>41333</v>
      </c>
      <c r="AB161" s="5">
        <v>2</v>
      </c>
      <c r="AC161" s="8">
        <v>45322</v>
      </c>
      <c r="AD161" s="5">
        <v>1</v>
      </c>
      <c r="AE161" s="8">
        <v>41333</v>
      </c>
      <c r="AF161" s="5">
        <v>77.599999999999994</v>
      </c>
      <c r="AG161" s="8">
        <v>41333</v>
      </c>
      <c r="AH161" s="5">
        <v>68</v>
      </c>
      <c r="AI161" s="8">
        <v>41333</v>
      </c>
      <c r="AJ161" s="5">
        <v>90.9</v>
      </c>
      <c r="AK161" s="8">
        <v>41333</v>
      </c>
      <c r="AL161" s="5">
        <v>285</v>
      </c>
      <c r="AM161" s="8">
        <v>41333</v>
      </c>
      <c r="AN161" s="5">
        <v>136769</v>
      </c>
      <c r="AO161" s="8">
        <v>45016</v>
      </c>
      <c r="AP161" s="5">
        <v>103</v>
      </c>
      <c r="AQ161" s="8">
        <v>41333</v>
      </c>
      <c r="AR161" s="5">
        <v>7.7</v>
      </c>
      <c r="AS161" s="8">
        <v>43585</v>
      </c>
      <c r="AT161" s="5">
        <v>34.4</v>
      </c>
      <c r="AU161" s="8">
        <v>41333</v>
      </c>
      <c r="AV161" s="5">
        <v>1.3</v>
      </c>
      <c r="AW161" s="8">
        <v>41333</v>
      </c>
      <c r="AX161" s="5">
        <v>0.4</v>
      </c>
      <c r="AY161" s="8">
        <v>41333</v>
      </c>
      <c r="AZ161" s="5">
        <v>0.48</v>
      </c>
      <c r="BA161" s="8">
        <v>41333</v>
      </c>
      <c r="BB161" s="5">
        <v>6805</v>
      </c>
      <c r="BC161" s="6">
        <v>41333</v>
      </c>
      <c r="BD161" s="5">
        <v>3.6</v>
      </c>
      <c r="BE161" s="8">
        <v>41333</v>
      </c>
      <c r="BF161" s="5">
        <v>15.57</v>
      </c>
      <c r="BG161" s="8">
        <v>41333</v>
      </c>
      <c r="BH161" s="5">
        <v>15.516</v>
      </c>
      <c r="BI161" s="8">
        <v>41333</v>
      </c>
      <c r="BJ161" s="5">
        <v>4.2</v>
      </c>
      <c r="BK161" s="8">
        <v>41333</v>
      </c>
      <c r="BL161" s="5">
        <v>1.2</v>
      </c>
      <c r="BM161" s="8">
        <v>41333</v>
      </c>
      <c r="BN161" s="5">
        <v>4.25</v>
      </c>
      <c r="BO161" s="8">
        <v>41333</v>
      </c>
      <c r="BP161" s="5">
        <v>-0.2</v>
      </c>
      <c r="BQ161" s="8">
        <v>41333</v>
      </c>
      <c r="BR161" s="5">
        <v>962</v>
      </c>
      <c r="BS161" s="8">
        <v>41333</v>
      </c>
      <c r="BT161" s="5">
        <v>980</v>
      </c>
      <c r="BU161" s="6">
        <v>41333</v>
      </c>
      <c r="BV161" s="5">
        <v>1.61</v>
      </c>
      <c r="BW161" s="8">
        <v>41333</v>
      </c>
      <c r="BX161" s="5">
        <v>447</v>
      </c>
      <c r="BY161" s="8">
        <v>41333</v>
      </c>
      <c r="BZ161" s="5">
        <v>4</v>
      </c>
      <c r="CA161" s="8">
        <v>41333</v>
      </c>
      <c r="CB161" s="5">
        <v>2.4</v>
      </c>
      <c r="CC161" s="8">
        <v>41333</v>
      </c>
      <c r="CD161" s="5">
        <v>-41.003999999999998</v>
      </c>
      <c r="CE161" s="8">
        <v>41333</v>
      </c>
      <c r="CF161" s="5">
        <v>5.8</v>
      </c>
      <c r="CG161" s="8">
        <v>41333</v>
      </c>
      <c r="CH161" s="5">
        <v>3.3</v>
      </c>
      <c r="CI161" s="8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8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8">
        <v>41333</v>
      </c>
      <c r="DB161" s="5">
        <v>0.2</v>
      </c>
      <c r="DC161" s="8">
        <v>41333</v>
      </c>
      <c r="DD161" s="5">
        <v>-1.7</v>
      </c>
      <c r="DE161" s="8">
        <v>41333</v>
      </c>
      <c r="DF161" s="5">
        <v>0.3</v>
      </c>
      <c r="DG161" s="8">
        <v>41333</v>
      </c>
      <c r="DH161" s="5">
        <v>2.8</v>
      </c>
      <c r="DI161" s="8">
        <v>41333</v>
      </c>
      <c r="DJ161" s="5">
        <v>1.1000000000000001</v>
      </c>
      <c r="DK161" s="8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8">
        <v>43190</v>
      </c>
      <c r="DR161" s="5">
        <v>-0.1</v>
      </c>
      <c r="DS161" s="8">
        <v>41333</v>
      </c>
      <c r="DT161" s="5">
        <v>4.25</v>
      </c>
      <c r="DU161" s="8">
        <v>41333</v>
      </c>
      <c r="DV161" s="5">
        <v>7.3</v>
      </c>
      <c r="DW161" s="8">
        <v>41333</v>
      </c>
      <c r="DX161" s="5">
        <v>11.9</v>
      </c>
      <c r="DY161" s="6">
        <v>41333</v>
      </c>
      <c r="DZ161" s="5">
        <v>89.4</v>
      </c>
      <c r="EA161" s="8">
        <v>41333</v>
      </c>
      <c r="EB161" s="5">
        <v>100.1938</v>
      </c>
    </row>
    <row r="162" spans="1:132" x14ac:dyDescent="0.2">
      <c r="A162" s="8">
        <v>41364</v>
      </c>
      <c r="B162" s="5">
        <v>51.9</v>
      </c>
      <c r="C162" s="8">
        <v>41364</v>
      </c>
      <c r="D162" s="5">
        <v>52.3</v>
      </c>
      <c r="E162" s="8">
        <v>41364</v>
      </c>
      <c r="F162" s="5">
        <v>53.7</v>
      </c>
      <c r="G162" s="8">
        <v>41364</v>
      </c>
      <c r="H162" s="5">
        <v>55.9</v>
      </c>
      <c r="I162" s="8"/>
      <c r="K162" s="8"/>
      <c r="M162" s="8"/>
      <c r="O162" s="8">
        <v>41364</v>
      </c>
      <c r="P162" s="5">
        <v>55.4</v>
      </c>
      <c r="Q162" s="8">
        <v>41912</v>
      </c>
      <c r="R162" s="5">
        <v>29.4</v>
      </c>
      <c r="S162" s="8">
        <v>41912</v>
      </c>
      <c r="T162" s="5">
        <v>6</v>
      </c>
      <c r="U162" s="8">
        <v>42978</v>
      </c>
      <c r="V162" s="5">
        <v>16.399999999999999</v>
      </c>
      <c r="W162" s="8">
        <v>43069</v>
      </c>
      <c r="X162" s="5">
        <v>20.2</v>
      </c>
      <c r="Y162" s="8">
        <v>41364</v>
      </c>
      <c r="Z162" s="5">
        <v>2.1</v>
      </c>
      <c r="AA162" s="8">
        <v>41364</v>
      </c>
      <c r="AB162" s="5">
        <v>2</v>
      </c>
      <c r="AC162" s="8">
        <v>45351</v>
      </c>
      <c r="AD162" s="5">
        <v>0</v>
      </c>
      <c r="AE162" s="8">
        <v>41364</v>
      </c>
      <c r="AF162" s="5">
        <v>78.599999999999994</v>
      </c>
      <c r="AG162" s="8">
        <v>41364</v>
      </c>
      <c r="AH162" s="5">
        <v>61.9</v>
      </c>
      <c r="AI162" s="8">
        <v>41364</v>
      </c>
      <c r="AJ162" s="5">
        <v>90</v>
      </c>
      <c r="AK162" s="8">
        <v>41364</v>
      </c>
      <c r="AL162" s="5">
        <v>142</v>
      </c>
      <c r="AM162" s="8">
        <v>41364</v>
      </c>
      <c r="AN162" s="5">
        <v>136785</v>
      </c>
      <c r="AO162" s="8">
        <v>45046</v>
      </c>
      <c r="AP162" s="5">
        <v>293</v>
      </c>
      <c r="AQ162" s="8">
        <v>41364</v>
      </c>
      <c r="AR162" s="5">
        <v>7.5</v>
      </c>
      <c r="AS162" s="8">
        <v>43616</v>
      </c>
      <c r="AT162" s="5">
        <v>34.4</v>
      </c>
      <c r="AU162" s="8">
        <v>41364</v>
      </c>
      <c r="AV162" s="5">
        <v>-1</v>
      </c>
      <c r="AW162" s="8">
        <v>41364</v>
      </c>
      <c r="AX162" s="5">
        <v>-0.1</v>
      </c>
      <c r="AY162" s="8">
        <v>41364</v>
      </c>
      <c r="AZ162" s="5">
        <v>0.41</v>
      </c>
      <c r="BA162" s="8">
        <v>41364</v>
      </c>
      <c r="BB162" s="5">
        <v>7339</v>
      </c>
      <c r="BC162" s="6">
        <v>41364</v>
      </c>
      <c r="BD162" s="5">
        <v>2</v>
      </c>
      <c r="BE162" s="8">
        <v>41364</v>
      </c>
      <c r="BF162" s="5">
        <v>15.5</v>
      </c>
      <c r="BG162" s="8">
        <v>41364</v>
      </c>
      <c r="BH162" s="5">
        <v>15.412000000000001</v>
      </c>
      <c r="BI162" s="8">
        <v>41364</v>
      </c>
      <c r="BJ162" s="5">
        <v>3.1</v>
      </c>
      <c r="BK162" s="8">
        <v>41364</v>
      </c>
      <c r="BL162" s="5">
        <v>-0.7</v>
      </c>
      <c r="BM162" s="8">
        <v>41364</v>
      </c>
      <c r="BN162" s="5">
        <v>2.39</v>
      </c>
      <c r="BO162" s="8">
        <v>41364</v>
      </c>
      <c r="BP162" s="5">
        <v>0.1</v>
      </c>
      <c r="BQ162" s="8">
        <v>41364</v>
      </c>
      <c r="BR162" s="5">
        <v>1010</v>
      </c>
      <c r="BS162" s="8">
        <v>41364</v>
      </c>
      <c r="BT162" s="5">
        <v>936</v>
      </c>
      <c r="BU162" s="6">
        <v>41364</v>
      </c>
      <c r="BV162" s="5">
        <v>0.2</v>
      </c>
      <c r="BW162" s="8">
        <v>41364</v>
      </c>
      <c r="BX162" s="5">
        <v>444</v>
      </c>
      <c r="BY162" s="8">
        <v>41364</v>
      </c>
      <c r="BZ162" s="5">
        <v>0.7</v>
      </c>
      <c r="CA162" s="8">
        <v>41364</v>
      </c>
      <c r="CB162" s="5">
        <v>-5.9</v>
      </c>
      <c r="CC162" s="8">
        <v>41364</v>
      </c>
      <c r="CD162" s="5">
        <v>-34.314</v>
      </c>
      <c r="CE162" s="8">
        <v>41364</v>
      </c>
      <c r="CF162" s="5">
        <v>2.1</v>
      </c>
      <c r="CG162" s="8">
        <v>41364</v>
      </c>
      <c r="CH162" s="5">
        <v>-5.2</v>
      </c>
      <c r="CI162" s="8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8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8">
        <v>41364</v>
      </c>
      <c r="DB162" s="5">
        <v>0.2</v>
      </c>
      <c r="DC162" s="8">
        <v>41364</v>
      </c>
      <c r="DD162" s="5">
        <v>-1.6</v>
      </c>
      <c r="DE162" s="8">
        <v>41364</v>
      </c>
      <c r="DF162" s="5">
        <v>0</v>
      </c>
      <c r="DG162" s="8">
        <v>41364</v>
      </c>
      <c r="DH162" s="5">
        <v>2.7</v>
      </c>
      <c r="DI162" s="8">
        <v>41364</v>
      </c>
      <c r="DJ162" s="5">
        <v>1.4</v>
      </c>
      <c r="DK162" s="8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8">
        <v>43220</v>
      </c>
      <c r="DR162" s="5">
        <v>2</v>
      </c>
      <c r="DS162" s="8">
        <v>41364</v>
      </c>
      <c r="DT162" s="5">
        <v>3.18</v>
      </c>
      <c r="DU162" s="8">
        <v>41364</v>
      </c>
      <c r="DV162" s="5">
        <v>7.4</v>
      </c>
      <c r="DW162" s="8">
        <v>41364</v>
      </c>
      <c r="DX162" s="5">
        <v>11.2</v>
      </c>
      <c r="DY162" s="6">
        <v>41364</v>
      </c>
      <c r="DZ162" s="5">
        <v>89.2</v>
      </c>
      <c r="EA162" s="8">
        <v>41364</v>
      </c>
      <c r="EB162" s="5">
        <v>100.318</v>
      </c>
    </row>
    <row r="163" spans="1:132" x14ac:dyDescent="0.2">
      <c r="A163" s="8">
        <v>41394</v>
      </c>
      <c r="B163" s="5">
        <v>51</v>
      </c>
      <c r="C163" s="8">
        <v>41394</v>
      </c>
      <c r="D163" s="5">
        <v>53</v>
      </c>
      <c r="E163" s="8">
        <v>41394</v>
      </c>
      <c r="F163" s="5">
        <v>48.5</v>
      </c>
      <c r="G163" s="8">
        <v>41394</v>
      </c>
      <c r="H163" s="5">
        <v>54.3</v>
      </c>
      <c r="I163" s="8"/>
      <c r="K163" s="8"/>
      <c r="M163" s="8"/>
      <c r="O163" s="8">
        <v>41394</v>
      </c>
      <c r="P163" s="5">
        <v>50.3</v>
      </c>
      <c r="Q163" s="8">
        <v>41943</v>
      </c>
      <c r="R163" s="5">
        <v>6.2</v>
      </c>
      <c r="S163" s="8">
        <v>41943</v>
      </c>
      <c r="T163" s="5">
        <v>2</v>
      </c>
      <c r="U163" s="8">
        <v>43008</v>
      </c>
      <c r="V163" s="5">
        <v>21.3</v>
      </c>
      <c r="W163" s="8">
        <v>43100</v>
      </c>
      <c r="X163" s="5">
        <v>28.8</v>
      </c>
      <c r="Y163" s="8">
        <v>41394</v>
      </c>
      <c r="Z163" s="5">
        <v>0.4</v>
      </c>
      <c r="AA163" s="8">
        <v>41394</v>
      </c>
      <c r="AB163" s="5">
        <v>-7</v>
      </c>
      <c r="AC163" s="8">
        <v>45382</v>
      </c>
      <c r="AD163" s="5">
        <v>-11</v>
      </c>
      <c r="AE163" s="8">
        <v>41394</v>
      </c>
      <c r="AF163" s="5">
        <v>76.400000000000006</v>
      </c>
      <c r="AG163" s="8">
        <v>41394</v>
      </c>
      <c r="AH163" s="5">
        <v>69</v>
      </c>
      <c r="AI163" s="8">
        <v>41394</v>
      </c>
      <c r="AJ163" s="5">
        <v>91.7</v>
      </c>
      <c r="AK163" s="8">
        <v>41394</v>
      </c>
      <c r="AL163" s="5">
        <v>186</v>
      </c>
      <c r="AM163" s="8">
        <v>41394</v>
      </c>
      <c r="AN163" s="5">
        <v>137068</v>
      </c>
      <c r="AO163" s="8">
        <v>45077</v>
      </c>
      <c r="AP163" s="5">
        <v>206</v>
      </c>
      <c r="AQ163" s="8">
        <v>41394</v>
      </c>
      <c r="AR163" s="5">
        <v>7.6</v>
      </c>
      <c r="AS163" s="8">
        <v>43646</v>
      </c>
      <c r="AT163" s="5">
        <v>34.4</v>
      </c>
      <c r="AU163" s="8">
        <v>41394</v>
      </c>
      <c r="AV163" s="5">
        <v>1.8</v>
      </c>
      <c r="AW163" s="8">
        <v>41394</v>
      </c>
      <c r="AX163" s="5">
        <v>-0.3</v>
      </c>
      <c r="AY163" s="8">
        <v>41394</v>
      </c>
      <c r="AZ163" s="5">
        <v>-0.1</v>
      </c>
      <c r="BA163" s="8">
        <v>41394</v>
      </c>
      <c r="BB163" s="5">
        <v>7142</v>
      </c>
      <c r="BC163" s="6">
        <v>41394</v>
      </c>
      <c r="BD163" s="5">
        <v>1.2</v>
      </c>
      <c r="BE163" s="8">
        <v>41394</v>
      </c>
      <c r="BF163" s="5">
        <v>15.43</v>
      </c>
      <c r="BG163" s="8">
        <v>41394</v>
      </c>
      <c r="BH163" s="5">
        <v>15.451000000000001</v>
      </c>
      <c r="BI163" s="8">
        <v>41394</v>
      </c>
      <c r="BJ163" s="5">
        <v>2.9</v>
      </c>
      <c r="BK163" s="8">
        <v>41394</v>
      </c>
      <c r="BL163" s="5">
        <v>-0.5</v>
      </c>
      <c r="BM163" s="8">
        <v>41394</v>
      </c>
      <c r="BN163" s="5">
        <v>0.25</v>
      </c>
      <c r="BO163" s="8">
        <v>41394</v>
      </c>
      <c r="BP163" s="5">
        <v>0.4</v>
      </c>
      <c r="BQ163" s="8">
        <v>41394</v>
      </c>
      <c r="BR163" s="5">
        <v>835</v>
      </c>
      <c r="BS163" s="8">
        <v>41394</v>
      </c>
      <c r="BT163" s="5">
        <v>1012</v>
      </c>
      <c r="BU163" s="6">
        <v>41394</v>
      </c>
      <c r="BV163" s="5">
        <v>0.39</v>
      </c>
      <c r="BW163" s="8">
        <v>41394</v>
      </c>
      <c r="BX163" s="5">
        <v>441</v>
      </c>
      <c r="BY163" s="8">
        <v>41394</v>
      </c>
      <c r="BZ163" s="5">
        <v>1.9</v>
      </c>
      <c r="CA163" s="8">
        <v>41394</v>
      </c>
      <c r="CB163" s="5">
        <v>-2.1</v>
      </c>
      <c r="CC163" s="8">
        <v>41394</v>
      </c>
      <c r="CD163" s="5">
        <v>-38.487000000000002</v>
      </c>
      <c r="CE163" s="8">
        <v>41394</v>
      </c>
      <c r="CF163" s="5">
        <v>1.8</v>
      </c>
      <c r="CG163" s="8">
        <v>41394</v>
      </c>
      <c r="CH163" s="5">
        <v>1.4</v>
      </c>
      <c r="CI163" s="8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8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8">
        <v>41394</v>
      </c>
      <c r="DB163" s="5">
        <v>0.3</v>
      </c>
      <c r="DC163" s="8">
        <v>41394</v>
      </c>
      <c r="DD163" s="5">
        <v>-1.7</v>
      </c>
      <c r="DE163" s="8">
        <v>41394</v>
      </c>
      <c r="DF163" s="5">
        <v>-0.1</v>
      </c>
      <c r="DG163" s="8">
        <v>41394</v>
      </c>
      <c r="DH163" s="5">
        <v>2.4</v>
      </c>
      <c r="DI163" s="8">
        <v>41394</v>
      </c>
      <c r="DJ163" s="5">
        <v>1.3</v>
      </c>
      <c r="DK163" s="8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8">
        <v>43251</v>
      </c>
      <c r="DR163" s="5">
        <v>0.8</v>
      </c>
      <c r="DS163" s="8">
        <v>41394</v>
      </c>
      <c r="DT163" s="5">
        <v>3.76</v>
      </c>
      <c r="DU163" s="8">
        <v>41394</v>
      </c>
      <c r="DV163" s="5">
        <v>7.1</v>
      </c>
      <c r="DW163" s="8">
        <v>41394</v>
      </c>
      <c r="DX163" s="5">
        <v>12</v>
      </c>
      <c r="DY163" s="6">
        <v>41394</v>
      </c>
      <c r="DZ163" s="5">
        <v>89.8</v>
      </c>
      <c r="EA163" s="8">
        <v>41394</v>
      </c>
      <c r="EB163" s="5">
        <v>100.4336</v>
      </c>
    </row>
    <row r="164" spans="1:132" x14ac:dyDescent="0.2">
      <c r="A164" s="8">
        <v>41425</v>
      </c>
      <c r="B164" s="5">
        <v>50.8</v>
      </c>
      <c r="C164" s="8">
        <v>41425</v>
      </c>
      <c r="D164" s="5">
        <v>52.1</v>
      </c>
      <c r="E164" s="8">
        <v>41425</v>
      </c>
      <c r="F164" s="5">
        <v>49.9</v>
      </c>
      <c r="G164" s="8">
        <v>41425</v>
      </c>
      <c r="H164" s="5">
        <v>54.8</v>
      </c>
      <c r="I164" s="8"/>
      <c r="K164" s="8"/>
      <c r="M164" s="8"/>
      <c r="O164" s="8">
        <v>41425</v>
      </c>
      <c r="P164" s="5">
        <v>57.4</v>
      </c>
      <c r="Q164" s="8">
        <v>41973</v>
      </c>
      <c r="R164" s="5">
        <v>12</v>
      </c>
      <c r="S164" s="8">
        <v>41973</v>
      </c>
      <c r="T164" s="5">
        <v>5</v>
      </c>
      <c r="U164" s="8">
        <v>43039</v>
      </c>
      <c r="V164" s="5">
        <v>26.8</v>
      </c>
      <c r="W164" s="8">
        <v>43131</v>
      </c>
      <c r="X164" s="5">
        <v>26.1</v>
      </c>
      <c r="Y164" s="8">
        <v>41425</v>
      </c>
      <c r="Z164" s="5">
        <v>0.3</v>
      </c>
      <c r="AA164" s="8">
        <v>41425</v>
      </c>
      <c r="AB164" s="5">
        <v>-2</v>
      </c>
      <c r="AC164" s="8">
        <v>45412</v>
      </c>
      <c r="AD164" s="5">
        <v>-5</v>
      </c>
      <c r="AE164" s="8">
        <v>41425</v>
      </c>
      <c r="AF164" s="5">
        <v>84.5</v>
      </c>
      <c r="AG164" s="8">
        <v>41425</v>
      </c>
      <c r="AH164" s="5">
        <v>74.3</v>
      </c>
      <c r="AI164" s="8">
        <v>41425</v>
      </c>
      <c r="AJ164" s="5">
        <v>94</v>
      </c>
      <c r="AK164" s="8">
        <v>41425</v>
      </c>
      <c r="AL164" s="5">
        <v>214</v>
      </c>
      <c r="AM164" s="8">
        <v>41425</v>
      </c>
      <c r="AN164" s="5">
        <v>137263</v>
      </c>
      <c r="AO164" s="8">
        <v>45107</v>
      </c>
      <c r="AP164" s="5">
        <v>543</v>
      </c>
      <c r="AQ164" s="8">
        <v>41425</v>
      </c>
      <c r="AR164" s="5">
        <v>7.5</v>
      </c>
      <c r="AS164" s="8">
        <v>43677</v>
      </c>
      <c r="AT164" s="5">
        <v>34.4</v>
      </c>
      <c r="AU164" s="8">
        <v>41425</v>
      </c>
      <c r="AV164" s="5">
        <v>1</v>
      </c>
      <c r="AW164" s="8">
        <v>41425</v>
      </c>
      <c r="AX164" s="5">
        <v>0.3</v>
      </c>
      <c r="AY164" s="8">
        <v>41425</v>
      </c>
      <c r="AZ164" s="5">
        <v>0.09</v>
      </c>
      <c r="BA164" s="8">
        <v>41425</v>
      </c>
      <c r="BB164" s="5">
        <v>7364</v>
      </c>
      <c r="BC164" s="6">
        <v>41425</v>
      </c>
      <c r="BD164" s="5">
        <v>3.1</v>
      </c>
      <c r="BE164" s="8">
        <v>41425</v>
      </c>
      <c r="BF164" s="5">
        <v>15.29</v>
      </c>
      <c r="BG164" s="8">
        <v>41425</v>
      </c>
      <c r="BH164" s="5">
        <v>15.537000000000001</v>
      </c>
      <c r="BI164" s="8">
        <v>41425</v>
      </c>
      <c r="BJ164" s="5">
        <v>3.8</v>
      </c>
      <c r="BK164" s="8">
        <v>41425</v>
      </c>
      <c r="BL164" s="5">
        <v>0.6</v>
      </c>
      <c r="BM164" s="8">
        <v>41425</v>
      </c>
      <c r="BN164" s="5">
        <v>3.86</v>
      </c>
      <c r="BO164" s="8">
        <v>41425</v>
      </c>
      <c r="BP164" s="5">
        <v>-0.6</v>
      </c>
      <c r="BQ164" s="8">
        <v>41425</v>
      </c>
      <c r="BR164" s="5">
        <v>930</v>
      </c>
      <c r="BS164" s="8">
        <v>41425</v>
      </c>
      <c r="BT164" s="5">
        <v>1003</v>
      </c>
      <c r="BU164" s="6">
        <v>41425</v>
      </c>
      <c r="BV164" s="5">
        <v>0.98</v>
      </c>
      <c r="BW164" s="8">
        <v>41425</v>
      </c>
      <c r="BX164" s="5">
        <v>428</v>
      </c>
      <c r="BY164" s="8">
        <v>41425</v>
      </c>
      <c r="BZ164" s="5">
        <v>1.3</v>
      </c>
      <c r="CA164" s="8">
        <v>41425</v>
      </c>
      <c r="CB164" s="5">
        <v>-0.4</v>
      </c>
      <c r="CC164" s="8">
        <v>41425</v>
      </c>
      <c r="CD164" s="5">
        <v>-41.701000000000001</v>
      </c>
      <c r="CE164" s="8">
        <v>41425</v>
      </c>
      <c r="CF164" s="5">
        <v>-2.2000000000000002</v>
      </c>
      <c r="CG164" s="8">
        <v>41425</v>
      </c>
      <c r="CH164" s="5">
        <v>2.6</v>
      </c>
      <c r="CI164" s="8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8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8">
        <v>41425</v>
      </c>
      <c r="DB164" s="5">
        <v>0.6</v>
      </c>
      <c r="DC164" s="8">
        <v>41425</v>
      </c>
      <c r="DD164" s="5">
        <v>-1.2</v>
      </c>
      <c r="DE164" s="8">
        <v>41425</v>
      </c>
      <c r="DF164" s="5">
        <v>0.4</v>
      </c>
      <c r="DG164" s="8">
        <v>41425</v>
      </c>
      <c r="DH164" s="5">
        <v>2.9</v>
      </c>
      <c r="DI164" s="8">
        <v>41425</v>
      </c>
      <c r="DJ164" s="5">
        <v>1.6</v>
      </c>
      <c r="DK164" s="8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8">
        <v>43281</v>
      </c>
      <c r="DR164" s="5">
        <v>0.4</v>
      </c>
      <c r="DS164" s="8">
        <v>41425</v>
      </c>
      <c r="DT164" s="5">
        <v>5.32</v>
      </c>
      <c r="DU164" s="8">
        <v>41425</v>
      </c>
      <c r="DV164" s="5">
        <v>7</v>
      </c>
      <c r="DW164" s="8">
        <v>41425</v>
      </c>
      <c r="DX164" s="5">
        <v>11.8</v>
      </c>
      <c r="DY164" s="6">
        <v>41425</v>
      </c>
      <c r="DZ164" s="5">
        <v>90.1</v>
      </c>
      <c r="EA164" s="8">
        <v>41425</v>
      </c>
      <c r="EB164" s="5">
        <v>100.5474</v>
      </c>
    </row>
    <row r="165" spans="1:132" x14ac:dyDescent="0.2">
      <c r="A165" s="8">
        <v>41455</v>
      </c>
      <c r="B165" s="5">
        <v>51.1</v>
      </c>
      <c r="C165" s="8">
        <v>41455</v>
      </c>
      <c r="D165" s="5">
        <v>52</v>
      </c>
      <c r="E165" s="8">
        <v>41455</v>
      </c>
      <c r="F165" s="5">
        <v>50.7</v>
      </c>
      <c r="G165" s="8">
        <v>41455</v>
      </c>
      <c r="H165" s="5">
        <v>53.6</v>
      </c>
      <c r="I165" s="8"/>
      <c r="K165" s="8"/>
      <c r="M165" s="8"/>
      <c r="O165" s="8">
        <v>41455</v>
      </c>
      <c r="P165" s="5">
        <v>53.2</v>
      </c>
      <c r="Q165" s="8">
        <v>42004</v>
      </c>
      <c r="R165" s="5">
        <v>-2.5</v>
      </c>
      <c r="S165" s="8">
        <v>42004</v>
      </c>
      <c r="T165" s="5">
        <v>8</v>
      </c>
      <c r="U165" s="8">
        <v>43069</v>
      </c>
      <c r="V165" s="5">
        <v>19.5</v>
      </c>
      <c r="W165" s="8">
        <v>43159</v>
      </c>
      <c r="X165" s="5">
        <v>30.1</v>
      </c>
      <c r="Y165" s="8">
        <v>41455</v>
      </c>
      <c r="Z165" s="5">
        <v>12.7</v>
      </c>
      <c r="AA165" s="8">
        <v>41455</v>
      </c>
      <c r="AB165" s="5">
        <v>6</v>
      </c>
      <c r="AC165" s="8">
        <v>45443</v>
      </c>
      <c r="AD165" s="5">
        <v>-5</v>
      </c>
      <c r="AE165" s="8">
        <v>41455</v>
      </c>
      <c r="AF165" s="5">
        <v>84.1</v>
      </c>
      <c r="AG165" s="8">
        <v>41455</v>
      </c>
      <c r="AH165" s="5">
        <v>82.1</v>
      </c>
      <c r="AI165" s="8">
        <v>41455</v>
      </c>
      <c r="AJ165" s="5">
        <v>94</v>
      </c>
      <c r="AK165" s="8">
        <v>41455</v>
      </c>
      <c r="AL165" s="5">
        <v>179</v>
      </c>
      <c r="AM165" s="8">
        <v>41455</v>
      </c>
      <c r="AN165" s="5">
        <v>137355</v>
      </c>
      <c r="AO165" s="8">
        <v>45138</v>
      </c>
      <c r="AP165" s="5">
        <v>307</v>
      </c>
      <c r="AQ165" s="8">
        <v>41455</v>
      </c>
      <c r="AR165" s="5">
        <v>7.5</v>
      </c>
      <c r="AS165" s="8">
        <v>43708</v>
      </c>
      <c r="AT165" s="5">
        <v>34.4</v>
      </c>
      <c r="AU165" s="8">
        <v>41455</v>
      </c>
      <c r="AV165" s="5">
        <v>1.2</v>
      </c>
      <c r="AW165" s="8">
        <v>41455</v>
      </c>
      <c r="AX165" s="5">
        <v>0.2</v>
      </c>
      <c r="AY165" s="8">
        <v>41455</v>
      </c>
      <c r="AZ165" s="5">
        <v>0.19</v>
      </c>
      <c r="BA165" s="8">
        <v>41455</v>
      </c>
      <c r="BB165" s="5">
        <v>7092</v>
      </c>
      <c r="BC165" s="6">
        <v>41455</v>
      </c>
      <c r="BD165" s="5">
        <v>4.3</v>
      </c>
      <c r="BE165" s="8">
        <v>41455</v>
      </c>
      <c r="BF165" s="5">
        <v>15.74</v>
      </c>
      <c r="BG165" s="8">
        <v>41455</v>
      </c>
      <c r="BH165" s="5">
        <v>15.773999999999999</v>
      </c>
      <c r="BI165" s="8">
        <v>41455</v>
      </c>
      <c r="BJ165" s="5">
        <v>5</v>
      </c>
      <c r="BK165" s="8">
        <v>41455</v>
      </c>
      <c r="BL165" s="5">
        <v>0.3</v>
      </c>
      <c r="BM165" s="8">
        <v>41455</v>
      </c>
      <c r="BN165" s="5">
        <v>4.79</v>
      </c>
      <c r="BO165" s="8">
        <v>41455</v>
      </c>
      <c r="BP165" s="5">
        <v>0</v>
      </c>
      <c r="BQ165" s="8">
        <v>41455</v>
      </c>
      <c r="BR165" s="5">
        <v>839</v>
      </c>
      <c r="BS165" s="8">
        <v>41455</v>
      </c>
      <c r="BT165" s="5">
        <v>942</v>
      </c>
      <c r="BU165" s="6">
        <v>41455</v>
      </c>
      <c r="BV165" s="5">
        <v>-0.57999999999999996</v>
      </c>
      <c r="BW165" s="8">
        <v>41455</v>
      </c>
      <c r="BX165" s="5">
        <v>470</v>
      </c>
      <c r="BY165" s="8">
        <v>41455</v>
      </c>
      <c r="BZ165" s="5">
        <v>3</v>
      </c>
      <c r="CA165" s="8">
        <v>41455</v>
      </c>
      <c r="CB165" s="5">
        <v>-1.2</v>
      </c>
      <c r="CC165" s="8">
        <v>41455</v>
      </c>
      <c r="CD165" s="5">
        <v>-34.426000000000002</v>
      </c>
      <c r="CE165" s="8">
        <v>41455</v>
      </c>
      <c r="CF165" s="5">
        <v>-0.9</v>
      </c>
      <c r="CG165" s="8">
        <v>41455</v>
      </c>
      <c r="CH165" s="5">
        <v>1.5</v>
      </c>
      <c r="CI165" s="8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8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8">
        <v>41455</v>
      </c>
      <c r="DB165" s="5">
        <v>0.2</v>
      </c>
      <c r="DC165" s="8">
        <v>41455</v>
      </c>
      <c r="DD165" s="5">
        <v>-1.1000000000000001</v>
      </c>
      <c r="DE165" s="8">
        <v>41455</v>
      </c>
      <c r="DF165" s="5">
        <v>0.2</v>
      </c>
      <c r="DG165" s="8">
        <v>41455</v>
      </c>
      <c r="DH165" s="5">
        <v>3.2</v>
      </c>
      <c r="DI165" s="8">
        <v>41455</v>
      </c>
      <c r="DJ165" s="5">
        <v>1.7</v>
      </c>
      <c r="DK165" s="8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8">
        <v>43312</v>
      </c>
      <c r="DR165" s="5">
        <v>-1.9</v>
      </c>
      <c r="DS165" s="8">
        <v>41455</v>
      </c>
      <c r="DT165" s="5">
        <v>6.67</v>
      </c>
      <c r="DU165" s="8">
        <v>41455</v>
      </c>
      <c r="DV165" s="5">
        <v>6.8</v>
      </c>
      <c r="DW165" s="8">
        <v>41455</v>
      </c>
      <c r="DX165" s="5">
        <v>10.8</v>
      </c>
      <c r="DY165" s="6">
        <v>41455</v>
      </c>
      <c r="DZ165" s="5">
        <v>90.1</v>
      </c>
      <c r="EA165" s="8">
        <v>41455</v>
      </c>
      <c r="EB165" s="5">
        <v>100.6369</v>
      </c>
    </row>
    <row r="166" spans="1:132" x14ac:dyDescent="0.2">
      <c r="A166" s="8">
        <v>41486</v>
      </c>
      <c r="B166" s="5">
        <v>53.8</v>
      </c>
      <c r="C166" s="8">
        <v>41486</v>
      </c>
      <c r="D166" s="5">
        <v>56.4</v>
      </c>
      <c r="E166" s="8">
        <v>41486</v>
      </c>
      <c r="F166" s="5">
        <v>48.4</v>
      </c>
      <c r="G166" s="8">
        <v>41486</v>
      </c>
      <c r="H166" s="5">
        <v>55.2</v>
      </c>
      <c r="I166" s="8"/>
      <c r="K166" s="8"/>
      <c r="M166" s="8"/>
      <c r="O166" s="8">
        <v>41486</v>
      </c>
      <c r="P166" s="5">
        <v>52.2</v>
      </c>
      <c r="Q166" s="8">
        <v>42035</v>
      </c>
      <c r="R166" s="5">
        <v>12.5</v>
      </c>
      <c r="S166" s="8">
        <v>42035</v>
      </c>
      <c r="T166" s="5">
        <v>2</v>
      </c>
      <c r="U166" s="8">
        <v>43100</v>
      </c>
      <c r="V166" s="5">
        <v>31</v>
      </c>
      <c r="W166" s="8">
        <v>43190</v>
      </c>
      <c r="X166" s="5">
        <v>25</v>
      </c>
      <c r="Y166" s="8">
        <v>41486</v>
      </c>
      <c r="Z166" s="5">
        <v>15.9</v>
      </c>
      <c r="AA166" s="8">
        <v>41486</v>
      </c>
      <c r="AB166" s="5">
        <v>-1</v>
      </c>
      <c r="AC166" s="8">
        <v>45473</v>
      </c>
      <c r="AD166" s="5">
        <v>-9</v>
      </c>
      <c r="AE166" s="8">
        <v>41486</v>
      </c>
      <c r="AF166" s="5">
        <v>85.1</v>
      </c>
      <c r="AG166" s="8">
        <v>41486</v>
      </c>
      <c r="AH166" s="5">
        <v>81</v>
      </c>
      <c r="AI166" s="8">
        <v>41486</v>
      </c>
      <c r="AJ166" s="5">
        <v>94.4</v>
      </c>
      <c r="AK166" s="8">
        <v>41486</v>
      </c>
      <c r="AL166" s="5">
        <v>122</v>
      </c>
      <c r="AM166" s="8">
        <v>41486</v>
      </c>
      <c r="AN166" s="5">
        <v>137204</v>
      </c>
      <c r="AO166" s="8">
        <v>45169</v>
      </c>
      <c r="AP166" s="5">
        <v>135</v>
      </c>
      <c r="AQ166" s="8">
        <v>41486</v>
      </c>
      <c r="AR166" s="5">
        <v>7.3</v>
      </c>
      <c r="AS166" s="8">
        <v>43738</v>
      </c>
      <c r="AT166" s="5">
        <v>34.4</v>
      </c>
      <c r="AU166" s="8">
        <v>41486</v>
      </c>
      <c r="AV166" s="5">
        <v>2.1</v>
      </c>
      <c r="AW166" s="8">
        <v>41486</v>
      </c>
      <c r="AX166" s="5">
        <v>-0.8</v>
      </c>
      <c r="AY166" s="8">
        <v>41486</v>
      </c>
      <c r="AZ166" s="5">
        <v>-0.33</v>
      </c>
      <c r="BA166" s="8">
        <v>41486</v>
      </c>
      <c r="BB166" s="5">
        <v>7439</v>
      </c>
      <c r="BC166" s="6">
        <v>41486</v>
      </c>
      <c r="BD166" s="5">
        <v>4.2</v>
      </c>
      <c r="BE166" s="8">
        <v>41486</v>
      </c>
      <c r="BF166" s="5">
        <v>15.69</v>
      </c>
      <c r="BG166" s="8">
        <v>41486</v>
      </c>
      <c r="BH166" s="5">
        <v>15.673999999999999</v>
      </c>
      <c r="BI166" s="8">
        <v>41486</v>
      </c>
      <c r="BJ166" s="5">
        <v>5.2</v>
      </c>
      <c r="BK166" s="8">
        <v>41486</v>
      </c>
      <c r="BL166" s="5">
        <v>0.6</v>
      </c>
      <c r="BM166" s="8">
        <v>41486</v>
      </c>
      <c r="BN166" s="5">
        <v>4.41</v>
      </c>
      <c r="BO166" s="8">
        <v>41486</v>
      </c>
      <c r="BP166" s="5">
        <v>0.3</v>
      </c>
      <c r="BQ166" s="8">
        <v>41486</v>
      </c>
      <c r="BR166" s="5">
        <v>880</v>
      </c>
      <c r="BS166" s="8">
        <v>41486</v>
      </c>
      <c r="BT166" s="5">
        <v>997</v>
      </c>
      <c r="BU166" s="6">
        <v>41486</v>
      </c>
      <c r="BV166" s="5">
        <v>3.13</v>
      </c>
      <c r="BW166" s="8">
        <v>41486</v>
      </c>
      <c r="BX166" s="5">
        <v>375</v>
      </c>
      <c r="BY166" s="8">
        <v>41486</v>
      </c>
      <c r="BZ166" s="5">
        <v>2.9</v>
      </c>
      <c r="CA166" s="8">
        <v>41486</v>
      </c>
      <c r="CB166" s="5">
        <v>-0.3</v>
      </c>
      <c r="CC166" s="8">
        <v>41486</v>
      </c>
      <c r="CD166" s="5">
        <v>-36.356000000000002</v>
      </c>
      <c r="CE166" s="8">
        <v>41486</v>
      </c>
      <c r="CF166" s="5">
        <v>-0.8</v>
      </c>
      <c r="CG166" s="8">
        <v>41486</v>
      </c>
      <c r="CH166" s="5">
        <v>-4.0999999999999996</v>
      </c>
      <c r="CI166" s="8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8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8">
        <v>41486</v>
      </c>
      <c r="DB166" s="5">
        <v>-0.1</v>
      </c>
      <c r="DC166" s="8">
        <v>41486</v>
      </c>
      <c r="DD166" s="5">
        <v>-0.4</v>
      </c>
      <c r="DE166" s="8">
        <v>41486</v>
      </c>
      <c r="DF166" s="5">
        <v>0.2</v>
      </c>
      <c r="DG166" s="8">
        <v>41486</v>
      </c>
      <c r="DH166" s="5">
        <v>3.2</v>
      </c>
      <c r="DI166" s="8">
        <v>41486</v>
      </c>
      <c r="DJ166" s="5">
        <v>1.6</v>
      </c>
      <c r="DK166" s="8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8">
        <v>43343</v>
      </c>
      <c r="DR166" s="5">
        <v>4.7</v>
      </c>
      <c r="DS166" s="8">
        <v>41486</v>
      </c>
      <c r="DT166" s="5">
        <v>7.53</v>
      </c>
      <c r="DU166" s="8">
        <v>41486</v>
      </c>
      <c r="DV166" s="5">
        <v>6.6</v>
      </c>
      <c r="DW166" s="8">
        <v>41486</v>
      </c>
      <c r="DX166" s="5">
        <v>9.8000000000000007</v>
      </c>
      <c r="DY166" s="6">
        <v>41486</v>
      </c>
      <c r="DZ166" s="5">
        <v>90.4</v>
      </c>
      <c r="EA166" s="8">
        <v>41486</v>
      </c>
      <c r="EB166" s="5">
        <v>100.6902</v>
      </c>
    </row>
    <row r="167" spans="1:132" x14ac:dyDescent="0.2">
      <c r="A167" s="8">
        <v>41517</v>
      </c>
      <c r="B167" s="5">
        <v>54</v>
      </c>
      <c r="C167" s="8">
        <v>41517</v>
      </c>
      <c r="D167" s="5">
        <v>58</v>
      </c>
      <c r="E167" s="8">
        <v>41517</v>
      </c>
      <c r="F167" s="5">
        <v>52.8</v>
      </c>
      <c r="G167" s="8">
        <v>41517</v>
      </c>
      <c r="H167" s="5">
        <v>55.3</v>
      </c>
      <c r="I167" s="8"/>
      <c r="K167" s="8"/>
      <c r="M167" s="8"/>
      <c r="O167" s="8">
        <v>41517</v>
      </c>
      <c r="P167" s="5">
        <v>53.6</v>
      </c>
      <c r="Q167" s="8">
        <v>42063</v>
      </c>
      <c r="R167" s="5">
        <v>10.6</v>
      </c>
      <c r="S167" s="8">
        <v>42063</v>
      </c>
      <c r="T167" s="5">
        <v>1</v>
      </c>
      <c r="U167" s="8">
        <v>43131</v>
      </c>
      <c r="V167" s="5">
        <v>34.799999999999997</v>
      </c>
      <c r="W167" s="8">
        <v>43220</v>
      </c>
      <c r="X167" s="5">
        <v>29.5</v>
      </c>
      <c r="Y167" s="8">
        <v>41517</v>
      </c>
      <c r="Z167" s="5">
        <v>8.1</v>
      </c>
      <c r="AA167" s="8">
        <v>41517</v>
      </c>
      <c r="AB167" s="5">
        <v>8</v>
      </c>
      <c r="AC167" s="8">
        <v>45504</v>
      </c>
      <c r="AD167" s="5">
        <v>-5</v>
      </c>
      <c r="AE167" s="8">
        <v>41517</v>
      </c>
      <c r="AF167" s="5">
        <v>82.1</v>
      </c>
      <c r="AG167" s="8">
        <v>41517</v>
      </c>
      <c r="AH167" s="5">
        <v>81.8</v>
      </c>
      <c r="AI167" s="8">
        <v>41517</v>
      </c>
      <c r="AJ167" s="5">
        <v>94</v>
      </c>
      <c r="AK167" s="8">
        <v>41517</v>
      </c>
      <c r="AL167" s="5">
        <v>243</v>
      </c>
      <c r="AM167" s="8">
        <v>41517</v>
      </c>
      <c r="AN167" s="5">
        <v>137648</v>
      </c>
      <c r="AO167" s="8">
        <v>45199</v>
      </c>
      <c r="AP167" s="5">
        <v>137</v>
      </c>
      <c r="AQ167" s="8">
        <v>41517</v>
      </c>
      <c r="AR167" s="5">
        <v>7.2</v>
      </c>
      <c r="AS167" s="8">
        <v>43769</v>
      </c>
      <c r="AT167" s="5">
        <v>34.299999999999997</v>
      </c>
      <c r="AU167" s="8">
        <v>41517</v>
      </c>
      <c r="AV167" s="5">
        <v>1.2</v>
      </c>
      <c r="AW167" s="8">
        <v>41517</v>
      </c>
      <c r="AX167" s="5">
        <v>0.9</v>
      </c>
      <c r="AY167" s="8">
        <v>41517</v>
      </c>
      <c r="AZ167" s="5">
        <v>0.6</v>
      </c>
      <c r="BA167" s="8">
        <v>41517</v>
      </c>
      <c r="BB167" s="5">
        <v>7466</v>
      </c>
      <c r="BC167" s="6">
        <v>41517</v>
      </c>
      <c r="BD167" s="5">
        <v>3.7</v>
      </c>
      <c r="BE167" s="8">
        <v>41517</v>
      </c>
      <c r="BF167" s="5">
        <v>15.65</v>
      </c>
      <c r="BG167" s="8">
        <v>41517</v>
      </c>
      <c r="BH167" s="5">
        <v>15.486000000000001</v>
      </c>
      <c r="BI167" s="8">
        <v>41517</v>
      </c>
      <c r="BJ167" s="5">
        <v>3.8</v>
      </c>
      <c r="BK167" s="8">
        <v>41517</v>
      </c>
      <c r="BL167" s="5">
        <v>-0.2</v>
      </c>
      <c r="BM167" s="8">
        <v>41517</v>
      </c>
      <c r="BN167" s="5">
        <v>4.3600000000000003</v>
      </c>
      <c r="BO167" s="8">
        <v>41517</v>
      </c>
      <c r="BP167" s="5">
        <v>0.8</v>
      </c>
      <c r="BQ167" s="8">
        <v>41517</v>
      </c>
      <c r="BR167" s="5">
        <v>917</v>
      </c>
      <c r="BS167" s="8">
        <v>41517</v>
      </c>
      <c r="BT167" s="5">
        <v>964</v>
      </c>
      <c r="BU167" s="6">
        <v>41517</v>
      </c>
      <c r="BV167" s="5">
        <v>-0.19</v>
      </c>
      <c r="BW167" s="8">
        <v>41517</v>
      </c>
      <c r="BX167" s="5">
        <v>381</v>
      </c>
      <c r="BY167" s="8">
        <v>41517</v>
      </c>
      <c r="BZ167" s="5">
        <v>4</v>
      </c>
      <c r="CA167" s="8">
        <v>41517</v>
      </c>
      <c r="CB167" s="5">
        <v>0</v>
      </c>
      <c r="CC167" s="8">
        <v>41517</v>
      </c>
      <c r="CD167" s="5">
        <v>-36.616999999999997</v>
      </c>
      <c r="CE167" s="8">
        <v>41517</v>
      </c>
      <c r="CF167" s="5">
        <v>-0.1</v>
      </c>
      <c r="CG167" s="8">
        <v>41517</v>
      </c>
      <c r="CH167" s="5">
        <v>0.8</v>
      </c>
      <c r="CI167" s="8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8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8">
        <v>41517</v>
      </c>
      <c r="DB167" s="5">
        <v>0.3</v>
      </c>
      <c r="DC167" s="8">
        <v>41517</v>
      </c>
      <c r="DD167" s="5">
        <v>0.1</v>
      </c>
      <c r="DE167" s="8">
        <v>41517</v>
      </c>
      <c r="DF167" s="5">
        <v>0.3</v>
      </c>
      <c r="DG167" s="8">
        <v>41517</v>
      </c>
      <c r="DH167" s="5">
        <v>3.2</v>
      </c>
      <c r="DI167" s="8">
        <v>41517</v>
      </c>
      <c r="DJ167" s="5">
        <v>1.7</v>
      </c>
      <c r="DK167" s="8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8">
        <v>43373</v>
      </c>
      <c r="DR167" s="5">
        <v>5.3</v>
      </c>
      <c r="DS167" s="8">
        <v>41517</v>
      </c>
      <c r="DT167" s="5">
        <v>6.27</v>
      </c>
      <c r="DU167" s="8">
        <v>41517</v>
      </c>
      <c r="DV167" s="5">
        <v>6.5</v>
      </c>
      <c r="DW167" s="8">
        <v>41517</v>
      </c>
      <c r="DX167" s="5">
        <v>8.4</v>
      </c>
      <c r="DY167" s="6">
        <v>41517</v>
      </c>
      <c r="DZ167" s="5">
        <v>90.9</v>
      </c>
      <c r="EA167" s="8">
        <v>41517</v>
      </c>
      <c r="EB167" s="5">
        <v>100.7204</v>
      </c>
    </row>
    <row r="168" spans="1:132" x14ac:dyDescent="0.2">
      <c r="A168" s="8">
        <v>41547</v>
      </c>
      <c r="B168" s="5">
        <v>54.6</v>
      </c>
      <c r="C168" s="8">
        <v>41547</v>
      </c>
      <c r="D168" s="5">
        <v>60.2</v>
      </c>
      <c r="E168" s="8">
        <v>41547</v>
      </c>
      <c r="F168" s="5">
        <v>57.4</v>
      </c>
      <c r="G168" s="8">
        <v>41547</v>
      </c>
      <c r="H168" s="5">
        <v>53.6</v>
      </c>
      <c r="I168" s="8"/>
      <c r="K168" s="8"/>
      <c r="M168" s="8"/>
      <c r="O168" s="8">
        <v>41547</v>
      </c>
      <c r="P168" s="5">
        <v>56.7</v>
      </c>
      <c r="Q168" s="8">
        <v>42094</v>
      </c>
      <c r="R168" s="5">
        <v>3.7</v>
      </c>
      <c r="S168" s="8">
        <v>42094</v>
      </c>
      <c r="T168" s="5">
        <v>-5</v>
      </c>
      <c r="U168" s="8">
        <v>43159</v>
      </c>
      <c r="V168" s="5">
        <v>37.1</v>
      </c>
      <c r="W168" s="8">
        <v>43251</v>
      </c>
      <c r="X168" s="5">
        <v>27.5</v>
      </c>
      <c r="Y168" s="8">
        <v>41547</v>
      </c>
      <c r="Z168" s="5">
        <v>20.5</v>
      </c>
      <c r="AA168" s="8">
        <v>41547</v>
      </c>
      <c r="AB168" s="5">
        <v>1</v>
      </c>
      <c r="AC168" s="8">
        <v>45535</v>
      </c>
      <c r="AD168" s="5">
        <v>-4</v>
      </c>
      <c r="AE168" s="8">
        <v>41547</v>
      </c>
      <c r="AF168" s="5">
        <v>77.5</v>
      </c>
      <c r="AG168" s="8">
        <v>41547</v>
      </c>
      <c r="AH168" s="5">
        <v>80.2</v>
      </c>
      <c r="AI168" s="8">
        <v>41547</v>
      </c>
      <c r="AJ168" s="5">
        <v>93.8</v>
      </c>
      <c r="AK168" s="8">
        <v>41547</v>
      </c>
      <c r="AL168" s="5">
        <v>185</v>
      </c>
      <c r="AM168" s="8">
        <v>41547</v>
      </c>
      <c r="AN168" s="5">
        <v>137600</v>
      </c>
      <c r="AO168" s="8">
        <v>45230</v>
      </c>
      <c r="AP168" s="5">
        <v>111</v>
      </c>
      <c r="AQ168" s="8">
        <v>41547</v>
      </c>
      <c r="AR168" s="5">
        <v>7.2</v>
      </c>
      <c r="AS168" s="8">
        <v>43799</v>
      </c>
      <c r="AT168" s="5">
        <v>34.299999999999997</v>
      </c>
      <c r="AU168" s="8">
        <v>41547</v>
      </c>
      <c r="AV168" s="5">
        <v>1</v>
      </c>
      <c r="AW168" s="8">
        <v>41547</v>
      </c>
      <c r="AX168" s="5">
        <v>0.1</v>
      </c>
      <c r="AY168" s="8">
        <v>41547</v>
      </c>
      <c r="AZ168" s="5">
        <v>0.53</v>
      </c>
      <c r="BA168" s="8">
        <v>41547</v>
      </c>
      <c r="BB168" s="5">
        <v>7289</v>
      </c>
      <c r="BC168" s="6">
        <v>41547</v>
      </c>
      <c r="BD168" s="5">
        <v>2.7</v>
      </c>
      <c r="BE168" s="8">
        <v>41547</v>
      </c>
      <c r="BF168" s="5">
        <v>15.28</v>
      </c>
      <c r="BG168" s="8">
        <v>41547</v>
      </c>
      <c r="BH168" s="5">
        <v>15.506</v>
      </c>
      <c r="BI168" s="8">
        <v>41547</v>
      </c>
      <c r="BJ168" s="5">
        <v>3</v>
      </c>
      <c r="BK168" s="8">
        <v>41547</v>
      </c>
      <c r="BL168" s="5">
        <v>0.1</v>
      </c>
      <c r="BM168" s="8">
        <v>41547</v>
      </c>
      <c r="BN168" s="5">
        <v>3.15</v>
      </c>
      <c r="BO168" s="8">
        <v>41547</v>
      </c>
      <c r="BP168" s="5">
        <v>0.6</v>
      </c>
      <c r="BQ168" s="8">
        <v>41547</v>
      </c>
      <c r="BR168" s="5">
        <v>850</v>
      </c>
      <c r="BS168" s="8">
        <v>41547</v>
      </c>
      <c r="BT168" s="5">
        <v>1004</v>
      </c>
      <c r="BU168" s="6">
        <v>41547</v>
      </c>
      <c r="BV168" s="5">
        <v>-2.2799999999999998</v>
      </c>
      <c r="BW168" s="8">
        <v>41547</v>
      </c>
      <c r="BX168" s="5">
        <v>403</v>
      </c>
      <c r="BY168" s="8">
        <v>41547</v>
      </c>
      <c r="BZ168" s="5">
        <v>0.7</v>
      </c>
      <c r="CA168" s="8">
        <v>41547</v>
      </c>
      <c r="CB168" s="5">
        <v>1.1000000000000001</v>
      </c>
      <c r="CC168" s="8">
        <v>41547</v>
      </c>
      <c r="CD168" s="5">
        <v>-39.917000000000002</v>
      </c>
      <c r="CE168" s="8">
        <v>41547</v>
      </c>
      <c r="CF168" s="5">
        <v>0.5</v>
      </c>
      <c r="CG168" s="8">
        <v>41547</v>
      </c>
      <c r="CH168" s="5">
        <v>2.4</v>
      </c>
      <c r="CI168" s="8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8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8">
        <v>41547</v>
      </c>
      <c r="DB168" s="5">
        <v>0.5</v>
      </c>
      <c r="DC168" s="8">
        <v>41547</v>
      </c>
      <c r="DD168" s="5">
        <v>-0.2</v>
      </c>
      <c r="DE168" s="8">
        <v>41547</v>
      </c>
      <c r="DF168" s="5">
        <v>0.3</v>
      </c>
      <c r="DG168" s="8">
        <v>41547</v>
      </c>
      <c r="DH168" s="5">
        <v>3.1</v>
      </c>
      <c r="DI168" s="8">
        <v>41547</v>
      </c>
      <c r="DJ168" s="5">
        <v>1.9</v>
      </c>
      <c r="DK168" s="8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8">
        <v>43404</v>
      </c>
      <c r="DR168" s="5">
        <v>7.4</v>
      </c>
      <c r="DS168" s="8">
        <v>41547</v>
      </c>
      <c r="DT168" s="5">
        <v>6.04</v>
      </c>
      <c r="DU168" s="8">
        <v>41547</v>
      </c>
      <c r="DV168" s="5">
        <v>6.2</v>
      </c>
      <c r="DW168" s="8">
        <v>41547</v>
      </c>
      <c r="DX168" s="5">
        <v>8.3000000000000007</v>
      </c>
      <c r="DY168" s="6">
        <v>41547</v>
      </c>
      <c r="DZ168" s="5">
        <v>91.6</v>
      </c>
      <c r="EA168" s="8">
        <v>41547</v>
      </c>
      <c r="EB168" s="5">
        <v>100.7329</v>
      </c>
    </row>
    <row r="169" spans="1:132" x14ac:dyDescent="0.2">
      <c r="A169" s="8">
        <v>41578</v>
      </c>
      <c r="B169" s="5">
        <v>54.6</v>
      </c>
      <c r="C169" s="8">
        <v>41578</v>
      </c>
      <c r="D169" s="5">
        <v>57.4</v>
      </c>
      <c r="E169" s="8">
        <v>41578</v>
      </c>
      <c r="F169" s="5">
        <v>55</v>
      </c>
      <c r="G169" s="8">
        <v>41578</v>
      </c>
      <c r="H169" s="5">
        <v>53.9</v>
      </c>
      <c r="I169" s="8"/>
      <c r="K169" s="8"/>
      <c r="M169" s="8"/>
      <c r="O169" s="8">
        <v>41578</v>
      </c>
      <c r="P169" s="5">
        <v>61.8</v>
      </c>
      <c r="Q169" s="8">
        <v>42124</v>
      </c>
      <c r="R169" s="5">
        <v>0.1</v>
      </c>
      <c r="S169" s="8">
        <v>42124</v>
      </c>
      <c r="T169" s="5">
        <v>-6</v>
      </c>
      <c r="U169" s="8">
        <v>43190</v>
      </c>
      <c r="V169" s="5">
        <v>22.1</v>
      </c>
      <c r="W169" s="8">
        <v>43281</v>
      </c>
      <c r="X169" s="5">
        <v>22.6</v>
      </c>
      <c r="Y169" s="8">
        <v>41578</v>
      </c>
      <c r="Z169" s="5">
        <v>13.4</v>
      </c>
      <c r="AA169" s="8">
        <v>41578</v>
      </c>
      <c r="AB169" s="5">
        <v>2</v>
      </c>
      <c r="AC169" s="8"/>
      <c r="AE169" s="8">
        <v>41578</v>
      </c>
      <c r="AF169" s="5">
        <v>73.2</v>
      </c>
      <c r="AG169" s="8">
        <v>41578</v>
      </c>
      <c r="AH169" s="5">
        <v>72.400000000000006</v>
      </c>
      <c r="AI169" s="8">
        <v>41578</v>
      </c>
      <c r="AJ169" s="5">
        <v>91.5</v>
      </c>
      <c r="AK169" s="8">
        <v>41578</v>
      </c>
      <c r="AL169" s="5">
        <v>220</v>
      </c>
      <c r="AM169" s="8">
        <v>41578</v>
      </c>
      <c r="AN169" s="5">
        <v>136831</v>
      </c>
      <c r="AO169" s="8">
        <v>45260</v>
      </c>
      <c r="AP169" s="5">
        <v>104</v>
      </c>
      <c r="AQ169" s="8">
        <v>41578</v>
      </c>
      <c r="AR169" s="5">
        <v>7.2</v>
      </c>
      <c r="AS169" s="8">
        <v>43830</v>
      </c>
      <c r="AT169" s="5">
        <v>34.299999999999997</v>
      </c>
      <c r="AU169" s="8">
        <v>41578</v>
      </c>
      <c r="AV169" s="5">
        <v>1.4</v>
      </c>
      <c r="AW169" s="8">
        <v>41578</v>
      </c>
      <c r="AX169" s="5">
        <v>0.1</v>
      </c>
      <c r="AY169" s="8">
        <v>41578</v>
      </c>
      <c r="AZ169" s="5">
        <v>-0.12</v>
      </c>
      <c r="BA169" s="8">
        <v>41578</v>
      </c>
      <c r="BB169" s="5">
        <v>7361</v>
      </c>
      <c r="BC169" s="6">
        <v>41578</v>
      </c>
      <c r="BD169" s="5">
        <v>3.4</v>
      </c>
      <c r="BE169" s="8">
        <v>41578</v>
      </c>
      <c r="BF169" s="5">
        <v>15.27</v>
      </c>
      <c r="BG169" s="8">
        <v>41578</v>
      </c>
      <c r="BH169" s="5">
        <v>15.353999999999999</v>
      </c>
      <c r="BI169" s="8">
        <v>41578</v>
      </c>
      <c r="BJ169" s="5">
        <v>3.4</v>
      </c>
      <c r="BK169" s="8">
        <v>41578</v>
      </c>
      <c r="BL169" s="5">
        <v>0.4</v>
      </c>
      <c r="BM169" s="8">
        <v>41578</v>
      </c>
      <c r="BN169" s="5">
        <v>4.92</v>
      </c>
      <c r="BO169" s="8">
        <v>41578</v>
      </c>
      <c r="BP169" s="5">
        <v>1.1000000000000001</v>
      </c>
      <c r="BQ169" s="8">
        <v>41578</v>
      </c>
      <c r="BR169" s="5">
        <v>925</v>
      </c>
      <c r="BS169" s="8">
        <v>41578</v>
      </c>
      <c r="BT169" s="5">
        <v>1044</v>
      </c>
      <c r="BU169" s="6">
        <v>41578</v>
      </c>
      <c r="BV169" s="5">
        <v>-1.95</v>
      </c>
      <c r="BW169" s="8">
        <v>41578</v>
      </c>
      <c r="BX169" s="5">
        <v>444</v>
      </c>
      <c r="BY169" s="8">
        <v>41578</v>
      </c>
      <c r="BZ169" s="5">
        <v>5.6</v>
      </c>
      <c r="CA169" s="8">
        <v>41578</v>
      </c>
      <c r="CB169" s="5">
        <v>2.2999999999999998</v>
      </c>
      <c r="CC169" s="8">
        <v>41578</v>
      </c>
      <c r="CD169" s="5">
        <v>-36.284999999999997</v>
      </c>
      <c r="CE169" s="8">
        <v>41578</v>
      </c>
      <c r="CF169" s="5">
        <v>1.8</v>
      </c>
      <c r="CG169" s="8">
        <v>41578</v>
      </c>
      <c r="CH169" s="5">
        <v>-1</v>
      </c>
      <c r="CI169" s="8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8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8">
        <v>41578</v>
      </c>
      <c r="DB169" s="5">
        <v>-0.2</v>
      </c>
      <c r="DC169" s="8">
        <v>41578</v>
      </c>
      <c r="DD169" s="5">
        <v>-1.3</v>
      </c>
      <c r="DE169" s="8">
        <v>41578</v>
      </c>
      <c r="DF169" s="5">
        <v>0.5</v>
      </c>
      <c r="DG169" s="8">
        <v>41578</v>
      </c>
      <c r="DH169" s="5">
        <v>3.2</v>
      </c>
      <c r="DI169" s="8">
        <v>41578</v>
      </c>
      <c r="DJ169" s="5">
        <v>2.2000000000000002</v>
      </c>
      <c r="DK169" s="8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8">
        <v>43434</v>
      </c>
      <c r="DR169" s="5">
        <v>0</v>
      </c>
      <c r="DS169" s="8">
        <v>41578</v>
      </c>
      <c r="DT169" s="5">
        <v>5.74</v>
      </c>
      <c r="DU169" s="8">
        <v>41578</v>
      </c>
      <c r="DV169" s="5">
        <v>6.8</v>
      </c>
      <c r="DW169" s="8">
        <v>41578</v>
      </c>
      <c r="DX169" s="5">
        <v>8.6999999999999993</v>
      </c>
      <c r="DY169" s="6">
        <v>41578</v>
      </c>
      <c r="DZ169" s="5">
        <v>91.8</v>
      </c>
      <c r="EA169" s="8">
        <v>41578</v>
      </c>
      <c r="EB169" s="5">
        <v>100.73739999999999</v>
      </c>
    </row>
    <row r="170" spans="1:132" x14ac:dyDescent="0.2">
      <c r="A170" s="8">
        <v>41608</v>
      </c>
      <c r="B170" s="5">
        <v>55.5</v>
      </c>
      <c r="C170" s="8">
        <v>41608</v>
      </c>
      <c r="D170" s="5">
        <v>59.5</v>
      </c>
      <c r="E170" s="8">
        <v>41608</v>
      </c>
      <c r="F170" s="5">
        <v>51.7</v>
      </c>
      <c r="G170" s="8">
        <v>41608</v>
      </c>
      <c r="H170" s="5">
        <v>53.1</v>
      </c>
      <c r="I170" s="8"/>
      <c r="K170" s="8"/>
      <c r="M170" s="8"/>
      <c r="O170" s="8">
        <v>41608</v>
      </c>
      <c r="P170" s="5">
        <v>62.3</v>
      </c>
      <c r="Q170" s="8">
        <v>42155</v>
      </c>
      <c r="R170" s="5">
        <v>3.9</v>
      </c>
      <c r="S170" s="8">
        <v>42155</v>
      </c>
      <c r="T170" s="5">
        <v>-11</v>
      </c>
      <c r="U170" s="8">
        <v>43220</v>
      </c>
      <c r="V170" s="5">
        <v>21.5</v>
      </c>
      <c r="W170" s="8">
        <v>43312</v>
      </c>
      <c r="X170" s="5">
        <v>19</v>
      </c>
      <c r="Y170" s="8">
        <v>41608</v>
      </c>
      <c r="Z170" s="5">
        <v>4.5999999999999996</v>
      </c>
      <c r="AA170" s="8">
        <v>41608</v>
      </c>
      <c r="AB170" s="5">
        <v>10</v>
      </c>
      <c r="AC170" s="8"/>
      <c r="AE170" s="8">
        <v>41608</v>
      </c>
      <c r="AF170" s="5">
        <v>75.099999999999994</v>
      </c>
      <c r="AG170" s="8">
        <v>41608</v>
      </c>
      <c r="AH170" s="5">
        <v>72</v>
      </c>
      <c r="AI170" s="8">
        <v>41608</v>
      </c>
      <c r="AJ170" s="5">
        <v>92.2</v>
      </c>
      <c r="AK170" s="8">
        <v>41608</v>
      </c>
      <c r="AL170" s="5">
        <v>273</v>
      </c>
      <c r="AM170" s="8">
        <v>41608</v>
      </c>
      <c r="AN170" s="5">
        <v>137467</v>
      </c>
      <c r="AO170" s="8">
        <v>45291</v>
      </c>
      <c r="AP170" s="5">
        <v>158</v>
      </c>
      <c r="AQ170" s="8">
        <v>41608</v>
      </c>
      <c r="AR170" s="5">
        <v>6.9</v>
      </c>
      <c r="AS170" s="8">
        <v>43861</v>
      </c>
      <c r="AT170" s="5">
        <v>34.299999999999997</v>
      </c>
      <c r="AU170" s="8">
        <v>41608</v>
      </c>
      <c r="AV170" s="5">
        <v>1.4</v>
      </c>
      <c r="AW170" s="8">
        <v>41608</v>
      </c>
      <c r="AX170" s="5">
        <v>0</v>
      </c>
      <c r="AY170" s="8">
        <v>41608</v>
      </c>
      <c r="AZ170" s="5">
        <v>0.25</v>
      </c>
      <c r="BA170" s="8">
        <v>41608</v>
      </c>
      <c r="BB170" s="5">
        <v>7100</v>
      </c>
      <c r="BC170" s="6">
        <v>41608</v>
      </c>
      <c r="BD170" s="5">
        <v>3.2</v>
      </c>
      <c r="BE170" s="8">
        <v>41608</v>
      </c>
      <c r="BF170" s="5">
        <v>16.04</v>
      </c>
      <c r="BG170" s="8">
        <v>41608</v>
      </c>
      <c r="BH170" s="5">
        <v>15.714</v>
      </c>
      <c r="BI170" s="8">
        <v>41608</v>
      </c>
      <c r="BJ170" s="5">
        <v>3.2</v>
      </c>
      <c r="BK170" s="8">
        <v>41608</v>
      </c>
      <c r="BL170" s="5">
        <v>0.3</v>
      </c>
      <c r="BM170" s="8">
        <v>41608</v>
      </c>
      <c r="BN170" s="5">
        <v>3.69</v>
      </c>
      <c r="BO170" s="8">
        <v>41608</v>
      </c>
      <c r="BP170" s="5">
        <v>0.8</v>
      </c>
      <c r="BQ170" s="8">
        <v>41608</v>
      </c>
      <c r="BR170" s="5">
        <v>1100</v>
      </c>
      <c r="BS170" s="8">
        <v>41608</v>
      </c>
      <c r="BT170" s="5">
        <v>1029</v>
      </c>
      <c r="BU170" s="6">
        <v>41608</v>
      </c>
      <c r="BV170" s="5">
        <v>-2.38</v>
      </c>
      <c r="BW170" s="8">
        <v>41608</v>
      </c>
      <c r="BX170" s="5">
        <v>446</v>
      </c>
      <c r="BY170" s="8">
        <v>41608</v>
      </c>
      <c r="BZ170" s="5">
        <v>4.7</v>
      </c>
      <c r="CA170" s="8">
        <v>41608</v>
      </c>
      <c r="CB170" s="5">
        <v>-1.1000000000000001</v>
      </c>
      <c r="CC170" s="8">
        <v>41608</v>
      </c>
      <c r="CD170" s="5">
        <v>-33.982999999999997</v>
      </c>
      <c r="CE170" s="8">
        <v>41608</v>
      </c>
      <c r="CF170" s="5">
        <v>2.5</v>
      </c>
      <c r="CG170" s="8">
        <v>41608</v>
      </c>
      <c r="CH170" s="5">
        <v>2.2999999999999998</v>
      </c>
      <c r="CI170" s="8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8">
        <v>41608</v>
      </c>
      <c r="CV170" s="5">
        <v>1.5142599999999999</v>
      </c>
      <c r="CY170" s="6">
        <v>45230</v>
      </c>
      <c r="CZ170" s="5">
        <v>-0.3</v>
      </c>
      <c r="DA170" s="8">
        <v>41608</v>
      </c>
      <c r="DB170" s="5">
        <v>0.4</v>
      </c>
      <c r="DC170" s="8">
        <v>41608</v>
      </c>
      <c r="DD170" s="5">
        <v>-2.4</v>
      </c>
      <c r="DE170" s="8">
        <v>41608</v>
      </c>
      <c r="DF170" s="5">
        <v>0.6</v>
      </c>
      <c r="DG170" s="8">
        <v>41608</v>
      </c>
      <c r="DH170" s="5">
        <v>3.4</v>
      </c>
      <c r="DI170" s="8">
        <v>41608</v>
      </c>
      <c r="DJ170" s="5">
        <v>2.2000000000000002</v>
      </c>
      <c r="DK170" s="8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8">
        <v>43465</v>
      </c>
      <c r="DR170" s="5">
        <v>-1.3</v>
      </c>
      <c r="DS170" s="8">
        <v>41608</v>
      </c>
      <c r="DT170" s="5">
        <v>6.43</v>
      </c>
      <c r="DU170" s="8">
        <v>41608</v>
      </c>
      <c r="DV170" s="5">
        <v>6.1</v>
      </c>
      <c r="DW170" s="8">
        <v>41608</v>
      </c>
      <c r="DX170" s="5">
        <v>8.1</v>
      </c>
      <c r="DY170" s="6">
        <v>41608</v>
      </c>
      <c r="DZ170" s="5">
        <v>92.6</v>
      </c>
      <c r="EA170" s="8">
        <v>41608</v>
      </c>
      <c r="EB170" s="5">
        <v>100.7422</v>
      </c>
    </row>
    <row r="171" spans="1:132" x14ac:dyDescent="0.2">
      <c r="A171" s="8">
        <v>41639</v>
      </c>
      <c r="B171" s="5">
        <v>56.5</v>
      </c>
      <c r="C171" s="8">
        <v>41639</v>
      </c>
      <c r="D171" s="5">
        <v>63.9</v>
      </c>
      <c r="E171" s="8">
        <v>41639</v>
      </c>
      <c r="F171" s="5">
        <v>51.7</v>
      </c>
      <c r="G171" s="8">
        <v>41639</v>
      </c>
      <c r="H171" s="5">
        <v>53.5</v>
      </c>
      <c r="I171" s="8"/>
      <c r="K171" s="8"/>
      <c r="M171" s="8"/>
      <c r="O171" s="8">
        <v>41639</v>
      </c>
      <c r="P171" s="5">
        <v>59.7</v>
      </c>
      <c r="Q171" s="8">
        <v>42185</v>
      </c>
      <c r="R171" s="5">
        <v>-4.8</v>
      </c>
      <c r="S171" s="8">
        <v>42185</v>
      </c>
      <c r="T171" s="5">
        <v>-9</v>
      </c>
      <c r="U171" s="8">
        <v>43251</v>
      </c>
      <c r="V171" s="5">
        <v>28.8</v>
      </c>
      <c r="W171" s="8">
        <v>43343</v>
      </c>
      <c r="X171" s="5">
        <v>21</v>
      </c>
      <c r="Y171" s="8">
        <v>41639</v>
      </c>
      <c r="Z171" s="5">
        <v>3.8</v>
      </c>
      <c r="AA171" s="8">
        <v>41639</v>
      </c>
      <c r="AB171" s="5">
        <v>13</v>
      </c>
      <c r="AC171" s="8"/>
      <c r="AE171" s="8">
        <v>41639</v>
      </c>
      <c r="AF171" s="5">
        <v>82.5</v>
      </c>
      <c r="AG171" s="8">
        <v>41639</v>
      </c>
      <c r="AH171" s="5">
        <v>77.5</v>
      </c>
      <c r="AI171" s="8">
        <v>41639</v>
      </c>
      <c r="AJ171" s="5">
        <v>93.8</v>
      </c>
      <c r="AK171" s="8">
        <v>41639</v>
      </c>
      <c r="AL171" s="5">
        <v>55</v>
      </c>
      <c r="AM171" s="8">
        <v>41639</v>
      </c>
      <c r="AN171" s="5">
        <v>137496</v>
      </c>
      <c r="AO171" s="8">
        <v>45322</v>
      </c>
      <c r="AP171" s="5">
        <v>111</v>
      </c>
      <c r="AQ171" s="8">
        <v>41639</v>
      </c>
      <c r="AR171" s="5">
        <v>6.7</v>
      </c>
      <c r="AS171" s="8">
        <v>43890</v>
      </c>
      <c r="AT171" s="5">
        <v>34.299999999999997</v>
      </c>
      <c r="AU171" s="8">
        <v>41639</v>
      </c>
      <c r="AV171" s="5">
        <v>1.6</v>
      </c>
      <c r="AW171" s="8">
        <v>41639</v>
      </c>
      <c r="AX171" s="5">
        <v>-0.2</v>
      </c>
      <c r="AY171" s="8">
        <v>41639</v>
      </c>
      <c r="AZ171" s="5">
        <v>0.22</v>
      </c>
      <c r="BA171" s="8">
        <v>41639</v>
      </c>
      <c r="BB171" s="5">
        <v>7197</v>
      </c>
      <c r="BC171" s="6">
        <v>41639</v>
      </c>
      <c r="BD171" s="5">
        <v>3.3</v>
      </c>
      <c r="BE171" s="8">
        <v>41639</v>
      </c>
      <c r="BF171" s="5">
        <v>15.52</v>
      </c>
      <c r="BG171" s="8">
        <v>41639</v>
      </c>
      <c r="BH171" s="5">
        <v>15.462999999999999</v>
      </c>
      <c r="BI171" s="8">
        <v>41639</v>
      </c>
      <c r="BJ171" s="5">
        <v>3.5</v>
      </c>
      <c r="BK171" s="8">
        <v>41639</v>
      </c>
      <c r="BL171" s="5">
        <v>0.5</v>
      </c>
      <c r="BM171" s="8">
        <v>41639</v>
      </c>
      <c r="BN171" s="5">
        <v>4.74</v>
      </c>
      <c r="BO171" s="8">
        <v>41639</v>
      </c>
      <c r="BP171" s="5">
        <v>0.5</v>
      </c>
      <c r="BQ171" s="8">
        <v>41639</v>
      </c>
      <c r="BR171" s="5">
        <v>1002</v>
      </c>
      <c r="BS171" s="8">
        <v>41639</v>
      </c>
      <c r="BT171" s="5">
        <v>1005</v>
      </c>
      <c r="BU171" s="6">
        <v>41639</v>
      </c>
      <c r="BV171" s="5">
        <v>-1.22</v>
      </c>
      <c r="BW171" s="8">
        <v>41639</v>
      </c>
      <c r="BX171" s="5">
        <v>433</v>
      </c>
      <c r="BY171" s="8">
        <v>41639</v>
      </c>
      <c r="BZ171" s="5">
        <v>2.1</v>
      </c>
      <c r="CA171" s="8">
        <v>41639</v>
      </c>
      <c r="CB171" s="5">
        <v>0.6</v>
      </c>
      <c r="CC171" s="8">
        <v>41639</v>
      </c>
      <c r="CD171" s="5">
        <v>-33.636000000000003</v>
      </c>
      <c r="CE171" s="8">
        <v>41639</v>
      </c>
      <c r="CF171" s="5">
        <v>2.4</v>
      </c>
      <c r="CG171" s="8">
        <v>41639</v>
      </c>
      <c r="CH171" s="5">
        <v>-0.6</v>
      </c>
      <c r="CI171" s="8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8">
        <v>41639</v>
      </c>
      <c r="CV171" s="5">
        <v>1.5473600000000001</v>
      </c>
      <c r="CY171" s="6">
        <v>45260</v>
      </c>
      <c r="CZ171" s="5">
        <v>0.1</v>
      </c>
      <c r="DA171" s="8">
        <v>41639</v>
      </c>
      <c r="DB171" s="5">
        <v>0.4</v>
      </c>
      <c r="DC171" s="8">
        <v>41639</v>
      </c>
      <c r="DD171" s="5">
        <v>-4.5999999999999996</v>
      </c>
      <c r="DE171" s="8">
        <v>41639</v>
      </c>
      <c r="DF171" s="5">
        <v>0.3</v>
      </c>
      <c r="DG171" s="8">
        <v>41639</v>
      </c>
      <c r="DH171" s="5">
        <v>3.7</v>
      </c>
      <c r="DI171" s="8">
        <v>41639</v>
      </c>
      <c r="DJ171" s="5">
        <v>2.2999999999999998</v>
      </c>
      <c r="DK171" s="8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8">
        <v>43496</v>
      </c>
      <c r="DR171" s="5">
        <v>-2.2999999999999998</v>
      </c>
      <c r="DS171" s="8">
        <v>41639</v>
      </c>
      <c r="DT171" s="5">
        <v>5.74</v>
      </c>
      <c r="DU171" s="8">
        <v>41639</v>
      </c>
      <c r="DV171" s="5">
        <v>5.5</v>
      </c>
      <c r="DW171" s="8">
        <v>41639</v>
      </c>
      <c r="DX171" s="5">
        <v>8.6999999999999993</v>
      </c>
      <c r="DY171" s="6">
        <v>41639</v>
      </c>
      <c r="DZ171" s="5">
        <v>92.7</v>
      </c>
      <c r="EA171" s="8">
        <v>41639</v>
      </c>
      <c r="EB171" s="5">
        <v>100.736</v>
      </c>
    </row>
    <row r="172" spans="1:132" x14ac:dyDescent="0.2">
      <c r="A172" s="8">
        <v>41670</v>
      </c>
      <c r="B172" s="5">
        <v>52.5</v>
      </c>
      <c r="C172" s="8">
        <v>41670</v>
      </c>
      <c r="D172" s="5">
        <v>54.6</v>
      </c>
      <c r="E172" s="8">
        <v>41670</v>
      </c>
      <c r="F172" s="5">
        <v>60.3</v>
      </c>
      <c r="G172" s="8">
        <v>41670</v>
      </c>
      <c r="H172" s="5">
        <v>55.2</v>
      </c>
      <c r="I172" s="8"/>
      <c r="K172" s="8"/>
      <c r="M172" s="8"/>
      <c r="O172" s="8">
        <v>41670</v>
      </c>
      <c r="P172" s="5">
        <v>58.9</v>
      </c>
      <c r="Q172" s="8">
        <v>42216</v>
      </c>
      <c r="R172" s="5">
        <v>1.7</v>
      </c>
      <c r="S172" s="8">
        <v>42216</v>
      </c>
      <c r="T172" s="5">
        <v>-6</v>
      </c>
      <c r="U172" s="8">
        <v>43281</v>
      </c>
      <c r="V172" s="5">
        <v>37.1</v>
      </c>
      <c r="W172" s="8">
        <v>43373</v>
      </c>
      <c r="X172" s="5">
        <v>24.8</v>
      </c>
      <c r="Y172" s="8">
        <v>41670</v>
      </c>
      <c r="Z172" s="5">
        <v>15.3</v>
      </c>
      <c r="AA172" s="8">
        <v>41670</v>
      </c>
      <c r="AB172" s="5">
        <v>6</v>
      </c>
      <c r="AC172" s="8"/>
      <c r="AE172" s="8">
        <v>41670</v>
      </c>
      <c r="AF172" s="5">
        <v>81.2</v>
      </c>
      <c r="AG172" s="8">
        <v>41670</v>
      </c>
      <c r="AH172" s="5">
        <v>79.400000000000006</v>
      </c>
      <c r="AI172" s="8">
        <v>41670</v>
      </c>
      <c r="AJ172" s="5">
        <v>94</v>
      </c>
      <c r="AK172" s="8">
        <v>41670</v>
      </c>
      <c r="AL172" s="5">
        <v>184</v>
      </c>
      <c r="AM172" s="8">
        <v>41670</v>
      </c>
      <c r="AN172" s="5">
        <v>138102</v>
      </c>
      <c r="AO172" s="8">
        <v>45351</v>
      </c>
      <c r="AP172" s="5">
        <v>175</v>
      </c>
      <c r="AQ172" s="8">
        <v>41670</v>
      </c>
      <c r="AR172" s="5">
        <v>6.6</v>
      </c>
      <c r="AS172" s="8">
        <v>43921</v>
      </c>
      <c r="AT172" s="5">
        <v>34</v>
      </c>
      <c r="AU172" s="8">
        <v>41670</v>
      </c>
      <c r="AV172" s="5">
        <v>0.8</v>
      </c>
      <c r="AW172" s="8">
        <v>41670</v>
      </c>
      <c r="AX172" s="5">
        <v>-1.1000000000000001</v>
      </c>
      <c r="AY172" s="8">
        <v>41670</v>
      </c>
      <c r="AZ172" s="5">
        <v>-0.38</v>
      </c>
      <c r="BA172" s="8">
        <v>41670</v>
      </c>
      <c r="BB172" s="5">
        <v>7329</v>
      </c>
      <c r="BC172" s="6">
        <v>41670</v>
      </c>
      <c r="BD172" s="5">
        <v>1.7</v>
      </c>
      <c r="BE172" s="8">
        <v>41670</v>
      </c>
      <c r="BF172" s="5">
        <v>15.35</v>
      </c>
      <c r="BG172" s="8">
        <v>41670</v>
      </c>
      <c r="BH172" s="5">
        <v>15.249000000000001</v>
      </c>
      <c r="BI172" s="8">
        <v>41670</v>
      </c>
      <c r="BJ172" s="5">
        <v>1.7</v>
      </c>
      <c r="BK172" s="8">
        <v>41670</v>
      </c>
      <c r="BL172" s="5">
        <v>-0.9</v>
      </c>
      <c r="BM172" s="8">
        <v>41670</v>
      </c>
      <c r="BN172" s="5">
        <v>2.57</v>
      </c>
      <c r="BO172" s="8">
        <v>41670</v>
      </c>
      <c r="BP172" s="5">
        <v>0.6</v>
      </c>
      <c r="BQ172" s="8">
        <v>41670</v>
      </c>
      <c r="BR172" s="5">
        <v>888</v>
      </c>
      <c r="BS172" s="8">
        <v>41670</v>
      </c>
      <c r="BT172" s="5">
        <v>976</v>
      </c>
      <c r="BU172" s="6">
        <v>41670</v>
      </c>
      <c r="BV172" s="5">
        <v>-2.06</v>
      </c>
      <c r="BW172" s="8">
        <v>41670</v>
      </c>
      <c r="BX172" s="5">
        <v>443</v>
      </c>
      <c r="BY172" s="8">
        <v>41670</v>
      </c>
      <c r="BZ172" s="5">
        <v>2.9</v>
      </c>
      <c r="CA172" s="8">
        <v>41670</v>
      </c>
      <c r="CB172" s="5">
        <v>1.2</v>
      </c>
      <c r="CC172" s="8">
        <v>41670</v>
      </c>
      <c r="CD172" s="5">
        <v>-37.433</v>
      </c>
      <c r="CE172" s="8">
        <v>41670</v>
      </c>
      <c r="CF172" s="5">
        <v>0.4</v>
      </c>
      <c r="CG172" s="8">
        <v>41670</v>
      </c>
      <c r="CH172" s="5">
        <v>-2.7</v>
      </c>
      <c r="CI172" s="8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8">
        <v>41670</v>
      </c>
      <c r="CV172" s="5">
        <v>1.4524600000000001</v>
      </c>
      <c r="CY172" s="6">
        <v>45291</v>
      </c>
      <c r="CZ172" s="5">
        <v>-0.1</v>
      </c>
      <c r="DA172" s="8">
        <v>41670</v>
      </c>
      <c r="DB172" s="5">
        <v>0.7</v>
      </c>
      <c r="DC172" s="8">
        <v>41670</v>
      </c>
      <c r="DD172" s="5">
        <v>1.8</v>
      </c>
      <c r="DE172" s="8">
        <v>41670</v>
      </c>
      <c r="DF172" s="5">
        <v>-0.1</v>
      </c>
      <c r="DG172" s="8">
        <v>41670</v>
      </c>
      <c r="DH172" s="5">
        <v>2.9</v>
      </c>
      <c r="DI172" s="8">
        <v>41670</v>
      </c>
      <c r="DJ172" s="5">
        <v>1.5</v>
      </c>
      <c r="DK172" s="8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8">
        <v>43524</v>
      </c>
      <c r="DR172" s="5">
        <v>-7.6</v>
      </c>
      <c r="DS172" s="8">
        <v>41670</v>
      </c>
      <c r="DT172" s="5">
        <v>4.4800000000000004</v>
      </c>
      <c r="DU172" s="8">
        <v>41670</v>
      </c>
      <c r="DV172" s="5">
        <v>5.9</v>
      </c>
      <c r="DW172" s="8">
        <v>41670</v>
      </c>
      <c r="DX172" s="5">
        <v>9.6</v>
      </c>
      <c r="DY172" s="6">
        <v>41670</v>
      </c>
      <c r="DZ172" s="5">
        <v>92.9</v>
      </c>
      <c r="EA172" s="8">
        <v>41670</v>
      </c>
      <c r="EB172" s="5">
        <v>100.7246</v>
      </c>
    </row>
    <row r="173" spans="1:132" x14ac:dyDescent="0.2">
      <c r="A173" s="8">
        <v>41698</v>
      </c>
      <c r="B173" s="5">
        <v>55</v>
      </c>
      <c r="C173" s="8">
        <v>41698</v>
      </c>
      <c r="D173" s="5">
        <v>58.6</v>
      </c>
      <c r="E173" s="8">
        <v>41698</v>
      </c>
      <c r="F173" s="5">
        <v>59.8</v>
      </c>
      <c r="G173" s="8">
        <v>41698</v>
      </c>
      <c r="H173" s="5">
        <v>53.4</v>
      </c>
      <c r="I173" s="8"/>
      <c r="K173" s="8"/>
      <c r="M173" s="8"/>
      <c r="O173" s="8">
        <v>41698</v>
      </c>
      <c r="P173" s="5">
        <v>61.6</v>
      </c>
      <c r="Q173" s="8">
        <v>42247</v>
      </c>
      <c r="R173" s="5">
        <v>-13.9</v>
      </c>
      <c r="S173" s="8">
        <v>42247</v>
      </c>
      <c r="T173" s="5">
        <v>-6</v>
      </c>
      <c r="U173" s="8">
        <v>43312</v>
      </c>
      <c r="V173" s="5">
        <v>33.1</v>
      </c>
      <c r="W173" s="8">
        <v>43404</v>
      </c>
      <c r="X173" s="5">
        <v>30.7</v>
      </c>
      <c r="Y173" s="8">
        <v>41698</v>
      </c>
      <c r="Z173" s="5">
        <v>2.4</v>
      </c>
      <c r="AA173" s="8">
        <v>41698</v>
      </c>
      <c r="AB173" s="5">
        <v>-3</v>
      </c>
      <c r="AC173" s="8"/>
      <c r="AE173" s="8">
        <v>41698</v>
      </c>
      <c r="AF173" s="5">
        <v>81.599999999999994</v>
      </c>
      <c r="AG173" s="8">
        <v>41698</v>
      </c>
      <c r="AH173" s="5">
        <v>78.3</v>
      </c>
      <c r="AI173" s="8">
        <v>41698</v>
      </c>
      <c r="AJ173" s="5">
        <v>91.6</v>
      </c>
      <c r="AK173" s="8">
        <v>41698</v>
      </c>
      <c r="AL173" s="5">
        <v>159</v>
      </c>
      <c r="AM173" s="8">
        <v>41698</v>
      </c>
      <c r="AN173" s="5">
        <v>137968</v>
      </c>
      <c r="AO173" s="8">
        <v>45382</v>
      </c>
      <c r="AP173" s="5">
        <v>211</v>
      </c>
      <c r="AQ173" s="8">
        <v>41698</v>
      </c>
      <c r="AR173" s="5">
        <v>6.7</v>
      </c>
      <c r="AS173" s="8">
        <v>43951</v>
      </c>
      <c r="AT173" s="5">
        <v>34.200000000000003</v>
      </c>
      <c r="AU173" s="8">
        <v>41698</v>
      </c>
      <c r="AV173" s="5">
        <v>0.1</v>
      </c>
      <c r="AW173" s="8">
        <v>41698</v>
      </c>
      <c r="AX173" s="5">
        <v>0.9</v>
      </c>
      <c r="AY173" s="8">
        <v>41698</v>
      </c>
      <c r="AZ173" s="5">
        <v>0.76</v>
      </c>
      <c r="BA173" s="8">
        <v>41698</v>
      </c>
      <c r="BB173" s="5">
        <v>6802</v>
      </c>
      <c r="BC173" s="6">
        <v>41698</v>
      </c>
      <c r="BD173" s="5">
        <v>1.4</v>
      </c>
      <c r="BE173" s="8">
        <v>41698</v>
      </c>
      <c r="BF173" s="5">
        <v>15.6</v>
      </c>
      <c r="BG173" s="8">
        <v>41698</v>
      </c>
      <c r="BH173" s="5">
        <v>15.617000000000001</v>
      </c>
      <c r="BI173" s="8">
        <v>41698</v>
      </c>
      <c r="BJ173" s="5">
        <v>1.9</v>
      </c>
      <c r="BK173" s="8">
        <v>41698</v>
      </c>
      <c r="BL173" s="5">
        <v>1.4</v>
      </c>
      <c r="BM173" s="8">
        <v>41698</v>
      </c>
      <c r="BN173" s="5">
        <v>1.93</v>
      </c>
      <c r="BO173" s="8">
        <v>41698</v>
      </c>
      <c r="BP173" s="5">
        <v>0.7</v>
      </c>
      <c r="BQ173" s="8">
        <v>41698</v>
      </c>
      <c r="BR173" s="5">
        <v>944</v>
      </c>
      <c r="BS173" s="8">
        <v>41698</v>
      </c>
      <c r="BT173" s="5">
        <v>1039</v>
      </c>
      <c r="BU173" s="6">
        <v>41698</v>
      </c>
      <c r="BV173" s="5">
        <v>0.42</v>
      </c>
      <c r="BW173" s="8">
        <v>41698</v>
      </c>
      <c r="BX173" s="5">
        <v>420</v>
      </c>
      <c r="BY173" s="8">
        <v>41698</v>
      </c>
      <c r="BZ173" s="5">
        <v>1.4</v>
      </c>
      <c r="CA173" s="8">
        <v>41698</v>
      </c>
      <c r="CB173" s="5">
        <v>0.7</v>
      </c>
      <c r="CC173" s="8">
        <v>41698</v>
      </c>
      <c r="CD173" s="5">
        <v>-40.119</v>
      </c>
      <c r="CE173" s="8">
        <v>41698</v>
      </c>
      <c r="CF173" s="5">
        <v>-4</v>
      </c>
      <c r="CG173" s="8">
        <v>41698</v>
      </c>
      <c r="CH173" s="5">
        <v>2</v>
      </c>
      <c r="CI173" s="8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8">
        <v>41698</v>
      </c>
      <c r="CV173" s="5">
        <v>1.39012</v>
      </c>
      <c r="CY173" s="6">
        <v>45322</v>
      </c>
      <c r="CZ173" s="5">
        <v>0.4</v>
      </c>
      <c r="DA173" s="8">
        <v>41698</v>
      </c>
      <c r="DB173" s="5">
        <v>0.6</v>
      </c>
      <c r="DC173" s="8">
        <v>41698</v>
      </c>
      <c r="DD173" s="5">
        <v>2.6</v>
      </c>
      <c r="DE173" s="8">
        <v>41698</v>
      </c>
      <c r="DF173" s="5">
        <v>0.5</v>
      </c>
      <c r="DG173" s="8">
        <v>41698</v>
      </c>
      <c r="DH173" s="5">
        <v>3.1</v>
      </c>
      <c r="DI173" s="8">
        <v>41698</v>
      </c>
      <c r="DJ173" s="5">
        <v>2</v>
      </c>
      <c r="DK173" s="8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8">
        <v>43555</v>
      </c>
      <c r="DR173" s="5">
        <v>1.1000000000000001</v>
      </c>
      <c r="DS173" s="8">
        <v>41698</v>
      </c>
      <c r="DT173" s="5">
        <v>4.25</v>
      </c>
      <c r="DU173" s="8">
        <v>41698</v>
      </c>
      <c r="DV173" s="5">
        <v>6.4</v>
      </c>
      <c r="DW173" s="8">
        <v>41698</v>
      </c>
      <c r="DX173" s="5">
        <v>10.6</v>
      </c>
      <c r="DY173" s="6">
        <v>41698</v>
      </c>
      <c r="DZ173" s="5">
        <v>93.6</v>
      </c>
      <c r="EA173" s="8">
        <v>41698</v>
      </c>
      <c r="EB173" s="5">
        <v>100.7424</v>
      </c>
    </row>
    <row r="174" spans="1:132" x14ac:dyDescent="0.2">
      <c r="A174" s="8">
        <v>41729</v>
      </c>
      <c r="B174" s="5">
        <v>55.9</v>
      </c>
      <c r="C174" s="8">
        <v>41729</v>
      </c>
      <c r="D174" s="5">
        <v>58.8</v>
      </c>
      <c r="E174" s="8">
        <v>41729</v>
      </c>
      <c r="F174" s="5">
        <v>59</v>
      </c>
      <c r="G174" s="8">
        <v>41729</v>
      </c>
      <c r="H174" s="5">
        <v>54.9</v>
      </c>
      <c r="I174" s="8"/>
      <c r="K174" s="8"/>
      <c r="M174" s="8"/>
      <c r="O174" s="8">
        <v>41729</v>
      </c>
      <c r="P174" s="5">
        <v>61</v>
      </c>
      <c r="Q174" s="8">
        <v>42277</v>
      </c>
      <c r="R174" s="5">
        <v>-12.7</v>
      </c>
      <c r="S174" s="8">
        <v>42277</v>
      </c>
      <c r="T174" s="5">
        <v>-8</v>
      </c>
      <c r="U174" s="8">
        <v>43343</v>
      </c>
      <c r="V174" s="5">
        <v>30.4</v>
      </c>
      <c r="W174" s="8">
        <v>43434</v>
      </c>
      <c r="X174" s="5">
        <v>34.200000000000003</v>
      </c>
      <c r="Y174" s="8">
        <v>41729</v>
      </c>
      <c r="Z174" s="5">
        <v>12.5</v>
      </c>
      <c r="AA174" s="8">
        <v>41729</v>
      </c>
      <c r="AB174" s="5">
        <v>-3</v>
      </c>
      <c r="AC174" s="8"/>
      <c r="AE174" s="8">
        <v>41729</v>
      </c>
      <c r="AF174" s="5">
        <v>80</v>
      </c>
      <c r="AG174" s="8">
        <v>41729</v>
      </c>
      <c r="AH174" s="5">
        <v>83.9</v>
      </c>
      <c r="AI174" s="8">
        <v>41729</v>
      </c>
      <c r="AJ174" s="5">
        <v>94</v>
      </c>
      <c r="AK174" s="8">
        <v>41729</v>
      </c>
      <c r="AL174" s="5">
        <v>277</v>
      </c>
      <c r="AM174" s="8">
        <v>41729</v>
      </c>
      <c r="AN174" s="5">
        <v>138512</v>
      </c>
      <c r="AO174" s="8">
        <v>45412</v>
      </c>
      <c r="AP174" s="5">
        <v>188</v>
      </c>
      <c r="AQ174" s="8">
        <v>41729</v>
      </c>
      <c r="AR174" s="5">
        <v>6.7</v>
      </c>
      <c r="AS174" s="8">
        <v>43982</v>
      </c>
      <c r="AT174" s="5">
        <v>34.700000000000003</v>
      </c>
      <c r="AU174" s="8">
        <v>41729</v>
      </c>
      <c r="AV174" s="5">
        <v>0.4</v>
      </c>
      <c r="AW174" s="8">
        <v>41729</v>
      </c>
      <c r="AX174" s="5">
        <v>0.9</v>
      </c>
      <c r="AY174" s="8">
        <v>41729</v>
      </c>
      <c r="AZ174" s="5">
        <v>0.99</v>
      </c>
      <c r="BA174" s="8">
        <v>41729</v>
      </c>
      <c r="BB174" s="5">
        <v>7505</v>
      </c>
      <c r="BC174" s="6">
        <v>41729</v>
      </c>
      <c r="BD174" s="5">
        <v>3.7</v>
      </c>
      <c r="BE174" s="8">
        <v>41729</v>
      </c>
      <c r="BF174" s="5">
        <v>16.79</v>
      </c>
      <c r="BG174" s="8">
        <v>41729</v>
      </c>
      <c r="BH174" s="5">
        <v>16.606000000000002</v>
      </c>
      <c r="BI174" s="8">
        <v>41729</v>
      </c>
      <c r="BJ174" s="5">
        <v>3.6</v>
      </c>
      <c r="BK174" s="8">
        <v>41729</v>
      </c>
      <c r="BL174" s="5">
        <v>1</v>
      </c>
      <c r="BM174" s="8">
        <v>41729</v>
      </c>
      <c r="BN174" s="5">
        <v>5.15</v>
      </c>
      <c r="BO174" s="8">
        <v>41729</v>
      </c>
      <c r="BP174" s="5">
        <v>0.9</v>
      </c>
      <c r="BQ174" s="8">
        <v>41729</v>
      </c>
      <c r="BR174" s="5">
        <v>970</v>
      </c>
      <c r="BS174" s="8">
        <v>41729</v>
      </c>
      <c r="BT174" s="5">
        <v>1067</v>
      </c>
      <c r="BU174" s="6">
        <v>41729</v>
      </c>
      <c r="BV174" s="5">
        <v>-0.63</v>
      </c>
      <c r="BW174" s="8">
        <v>41729</v>
      </c>
      <c r="BX174" s="5">
        <v>405</v>
      </c>
      <c r="BY174" s="8">
        <v>41729</v>
      </c>
      <c r="BZ174" s="5">
        <v>5.0999999999999996</v>
      </c>
      <c r="CA174" s="8">
        <v>41729</v>
      </c>
      <c r="CB174" s="5">
        <v>8.1999999999999993</v>
      </c>
      <c r="CC174" s="8">
        <v>41729</v>
      </c>
      <c r="CD174" s="5">
        <v>-42.94</v>
      </c>
      <c r="CE174" s="8">
        <v>41729</v>
      </c>
      <c r="CF174" s="5">
        <v>-2.4</v>
      </c>
      <c r="CG174" s="8">
        <v>41729</v>
      </c>
      <c r="CH174" s="5">
        <v>0.3</v>
      </c>
      <c r="CI174" s="8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8">
        <v>41729</v>
      </c>
      <c r="CV174" s="5">
        <v>1.4474199999999999</v>
      </c>
      <c r="CY174" s="6">
        <v>45351</v>
      </c>
      <c r="CZ174" s="5">
        <v>0.6</v>
      </c>
      <c r="DA174" s="8">
        <v>41729</v>
      </c>
      <c r="DB174" s="5">
        <v>0.7</v>
      </c>
      <c r="DC174" s="8">
        <v>41729</v>
      </c>
      <c r="DD174" s="5">
        <v>2.9</v>
      </c>
      <c r="DE174" s="8">
        <v>41729</v>
      </c>
      <c r="DF174" s="5">
        <v>0.7</v>
      </c>
      <c r="DG174" s="8">
        <v>41729</v>
      </c>
      <c r="DH174" s="5">
        <v>3.8</v>
      </c>
      <c r="DI174" s="8">
        <v>41729</v>
      </c>
      <c r="DJ174" s="5">
        <v>2.4</v>
      </c>
      <c r="DK174" s="8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8">
        <v>43585</v>
      </c>
      <c r="DR174" s="5">
        <v>-2.9</v>
      </c>
      <c r="DS174" s="8">
        <v>41729</v>
      </c>
      <c r="DT174" s="5">
        <v>4.3099999999999996</v>
      </c>
      <c r="DU174" s="8">
        <v>41729</v>
      </c>
      <c r="DV174" s="5">
        <v>6.2</v>
      </c>
      <c r="DW174" s="8">
        <v>41729</v>
      </c>
      <c r="DX174" s="5">
        <v>11</v>
      </c>
      <c r="DY174" s="6">
        <v>41729</v>
      </c>
      <c r="DZ174" s="5">
        <v>94.4</v>
      </c>
      <c r="EA174" s="8">
        <v>41729</v>
      </c>
      <c r="EB174" s="5">
        <v>100.7897</v>
      </c>
    </row>
    <row r="175" spans="1:132" x14ac:dyDescent="0.2">
      <c r="A175" s="8">
        <v>41759</v>
      </c>
      <c r="B175" s="5">
        <v>56.6</v>
      </c>
      <c r="C175" s="8">
        <v>41759</v>
      </c>
      <c r="D175" s="5">
        <v>57.3</v>
      </c>
      <c r="E175" s="8">
        <v>41759</v>
      </c>
      <c r="F175" s="5">
        <v>55.9</v>
      </c>
      <c r="G175" s="8">
        <v>41759</v>
      </c>
      <c r="H175" s="5">
        <v>55.7</v>
      </c>
      <c r="I175" s="8"/>
      <c r="K175" s="8"/>
      <c r="M175" s="8"/>
      <c r="O175" s="8">
        <v>41759</v>
      </c>
      <c r="P175" s="5">
        <v>63.9</v>
      </c>
      <c r="Q175" s="8">
        <v>42308</v>
      </c>
      <c r="R175" s="5">
        <v>-13.7</v>
      </c>
      <c r="S175" s="8">
        <v>42308</v>
      </c>
      <c r="T175" s="5">
        <v>-4</v>
      </c>
      <c r="U175" s="8">
        <v>43373</v>
      </c>
      <c r="V175" s="5">
        <v>27.6</v>
      </c>
      <c r="W175" s="8">
        <v>43465</v>
      </c>
      <c r="X175" s="5">
        <v>24.7</v>
      </c>
      <c r="Y175" s="8">
        <v>41759</v>
      </c>
      <c r="Z175" s="5">
        <v>17</v>
      </c>
      <c r="AA175" s="8">
        <v>41759</v>
      </c>
      <c r="AB175" s="5">
        <v>6</v>
      </c>
      <c r="AC175" s="8"/>
      <c r="AE175" s="8">
        <v>41759</v>
      </c>
      <c r="AF175" s="5">
        <v>84.1</v>
      </c>
      <c r="AG175" s="8">
        <v>41759</v>
      </c>
      <c r="AH175" s="5">
        <v>81.7</v>
      </c>
      <c r="AI175" s="8">
        <v>41759</v>
      </c>
      <c r="AJ175" s="5">
        <v>94.8</v>
      </c>
      <c r="AK175" s="8">
        <v>41759</v>
      </c>
      <c r="AL175" s="5">
        <v>311</v>
      </c>
      <c r="AM175" s="8">
        <v>41759</v>
      </c>
      <c r="AN175" s="5">
        <v>138899</v>
      </c>
      <c r="AO175" s="8">
        <v>45443</v>
      </c>
      <c r="AP175" s="5">
        <v>157</v>
      </c>
      <c r="AQ175" s="8">
        <v>41759</v>
      </c>
      <c r="AR175" s="5">
        <v>6.2</v>
      </c>
      <c r="AS175" s="8">
        <v>44012</v>
      </c>
      <c r="AT175" s="5">
        <v>34.6</v>
      </c>
      <c r="AU175" s="8">
        <v>41759</v>
      </c>
      <c r="AV175" s="5">
        <v>1.6</v>
      </c>
      <c r="AW175" s="8">
        <v>41759</v>
      </c>
      <c r="AX175" s="5">
        <v>0</v>
      </c>
      <c r="AY175" s="8">
        <v>41759</v>
      </c>
      <c r="AZ175" s="5">
        <v>0.08</v>
      </c>
      <c r="BA175" s="8">
        <v>41759</v>
      </c>
      <c r="BB175" s="5">
        <v>7159</v>
      </c>
      <c r="BC175" s="6">
        <v>41759</v>
      </c>
      <c r="BD175" s="5">
        <v>5</v>
      </c>
      <c r="BE175" s="8">
        <v>41759</v>
      </c>
      <c r="BF175" s="5">
        <v>16.29</v>
      </c>
      <c r="BG175" s="8">
        <v>41759</v>
      </c>
      <c r="BH175" s="5">
        <v>16.28</v>
      </c>
      <c r="BI175" s="8">
        <v>41759</v>
      </c>
      <c r="BJ175" s="5">
        <v>5.3</v>
      </c>
      <c r="BK175" s="8">
        <v>41759</v>
      </c>
      <c r="BL175" s="5">
        <v>1</v>
      </c>
      <c r="BM175" s="8">
        <v>41759</v>
      </c>
      <c r="BN175" s="5">
        <v>6.64</v>
      </c>
      <c r="BO175" s="8">
        <v>41759</v>
      </c>
      <c r="BP175" s="5">
        <v>0.8</v>
      </c>
      <c r="BQ175" s="8">
        <v>41759</v>
      </c>
      <c r="BR175" s="5">
        <v>1043</v>
      </c>
      <c r="BS175" s="8">
        <v>41759</v>
      </c>
      <c r="BT175" s="5">
        <v>1090</v>
      </c>
      <c r="BU175" s="6">
        <v>41759</v>
      </c>
      <c r="BV175" s="5">
        <v>0.84</v>
      </c>
      <c r="BW175" s="8">
        <v>41759</v>
      </c>
      <c r="BX175" s="5">
        <v>403</v>
      </c>
      <c r="BY175" s="8">
        <v>41759</v>
      </c>
      <c r="BZ175" s="5">
        <v>4.4000000000000004</v>
      </c>
      <c r="CA175" s="8">
        <v>41759</v>
      </c>
      <c r="CB175" s="5">
        <v>6</v>
      </c>
      <c r="CC175" s="8">
        <v>41759</v>
      </c>
      <c r="CD175" s="5">
        <v>-43.734999999999999</v>
      </c>
      <c r="CE175" s="8">
        <v>41759</v>
      </c>
      <c r="CF175" s="5">
        <v>-1.1000000000000001</v>
      </c>
      <c r="CG175" s="8">
        <v>41759</v>
      </c>
      <c r="CH175" s="5">
        <v>0.7</v>
      </c>
      <c r="CI175" s="8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8">
        <v>41759</v>
      </c>
      <c r="CV175" s="5">
        <v>1.5712699999999999</v>
      </c>
      <c r="CY175" s="6">
        <v>45382</v>
      </c>
      <c r="CZ175" s="5">
        <v>0</v>
      </c>
      <c r="DA175" s="8">
        <v>41759</v>
      </c>
      <c r="DB175" s="5">
        <v>0.5</v>
      </c>
      <c r="DC175" s="8">
        <v>41759</v>
      </c>
      <c r="DD175" s="5">
        <v>2.9</v>
      </c>
      <c r="DE175" s="8">
        <v>41759</v>
      </c>
      <c r="DF175" s="5">
        <v>0.3</v>
      </c>
      <c r="DG175" s="8">
        <v>41759</v>
      </c>
      <c r="DH175" s="5">
        <v>4.3</v>
      </c>
      <c r="DI175" s="8">
        <v>41759</v>
      </c>
      <c r="DJ175" s="5">
        <v>2.6</v>
      </c>
      <c r="DK175" s="8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8">
        <v>43616</v>
      </c>
      <c r="DR175" s="5">
        <v>-5.0999999999999996</v>
      </c>
      <c r="DS175" s="8">
        <v>41759</v>
      </c>
      <c r="DT175" s="5">
        <v>5.38</v>
      </c>
      <c r="DU175" s="8">
        <v>41759</v>
      </c>
      <c r="DV175" s="5">
        <v>6.3</v>
      </c>
      <c r="DW175" s="8">
        <v>41759</v>
      </c>
      <c r="DX175" s="5">
        <v>10.8</v>
      </c>
      <c r="DY175" s="6">
        <v>41759</v>
      </c>
      <c r="DZ175" s="5">
        <v>94.6</v>
      </c>
      <c r="EA175" s="8">
        <v>41759</v>
      </c>
      <c r="EB175" s="5">
        <v>100.8472</v>
      </c>
    </row>
    <row r="176" spans="1:132" x14ac:dyDescent="0.2">
      <c r="A176" s="8">
        <v>41790</v>
      </c>
      <c r="B176" s="5">
        <v>55.7</v>
      </c>
      <c r="C176" s="8">
        <v>41790</v>
      </c>
      <c r="D176" s="5">
        <v>57.9</v>
      </c>
      <c r="E176" s="8">
        <v>41790</v>
      </c>
      <c r="F176" s="5">
        <v>58.7</v>
      </c>
      <c r="G176" s="8">
        <v>41790</v>
      </c>
      <c r="H176" s="5">
        <v>56</v>
      </c>
      <c r="I176" s="8"/>
      <c r="K176" s="8"/>
      <c r="M176" s="8"/>
      <c r="O176" s="8">
        <v>41790</v>
      </c>
      <c r="P176" s="5">
        <v>66.2</v>
      </c>
      <c r="Q176" s="8">
        <v>42338</v>
      </c>
      <c r="R176" s="5">
        <v>-9.6999999999999993</v>
      </c>
      <c r="S176" s="8">
        <v>42338</v>
      </c>
      <c r="T176" s="5">
        <v>-2</v>
      </c>
      <c r="U176" s="8">
        <v>43404</v>
      </c>
      <c r="V176" s="5">
        <v>28.2</v>
      </c>
      <c r="W176" s="8">
        <v>43496</v>
      </c>
      <c r="X176" s="5">
        <v>16.8</v>
      </c>
      <c r="Y176" s="8">
        <v>41790</v>
      </c>
      <c r="Z176" s="5">
        <v>18.399999999999999</v>
      </c>
      <c r="AA176" s="8">
        <v>41790</v>
      </c>
      <c r="AB176" s="5">
        <v>7</v>
      </c>
      <c r="AC176" s="8"/>
      <c r="AE176" s="8">
        <v>41790</v>
      </c>
      <c r="AF176" s="5">
        <v>81.900000000000006</v>
      </c>
      <c r="AG176" s="8">
        <v>41790</v>
      </c>
      <c r="AH176" s="5">
        <v>82.2</v>
      </c>
      <c r="AI176" s="8">
        <v>41790</v>
      </c>
      <c r="AJ176" s="5">
        <v>96.2</v>
      </c>
      <c r="AK176" s="8">
        <v>41790</v>
      </c>
      <c r="AL176" s="5">
        <v>202</v>
      </c>
      <c r="AM176" s="8">
        <v>41790</v>
      </c>
      <c r="AN176" s="5">
        <v>139501</v>
      </c>
      <c r="AO176" s="8">
        <v>45473</v>
      </c>
      <c r="AP176" s="5">
        <v>155</v>
      </c>
      <c r="AQ176" s="8">
        <v>41790</v>
      </c>
      <c r="AR176" s="5">
        <v>6.3</v>
      </c>
      <c r="AS176" s="8">
        <v>44043</v>
      </c>
      <c r="AT176" s="5">
        <v>34.6</v>
      </c>
      <c r="AU176" s="8">
        <v>41790</v>
      </c>
      <c r="AV176" s="5">
        <v>0</v>
      </c>
      <c r="AW176" s="8">
        <v>41790</v>
      </c>
      <c r="AX176" s="5">
        <v>0.3</v>
      </c>
      <c r="AY176" s="8">
        <v>41790</v>
      </c>
      <c r="AZ176" s="5">
        <v>0.4</v>
      </c>
      <c r="BA176" s="8">
        <v>41790</v>
      </c>
      <c r="BB176" s="5">
        <v>7471</v>
      </c>
      <c r="BC176" s="6">
        <v>41790</v>
      </c>
      <c r="BD176" s="5">
        <v>3.8</v>
      </c>
      <c r="BE176" s="8">
        <v>41790</v>
      </c>
      <c r="BF176" s="5">
        <v>16.690000000000001</v>
      </c>
      <c r="BG176" s="8">
        <v>41790</v>
      </c>
      <c r="BH176" s="5">
        <v>16.736999999999998</v>
      </c>
      <c r="BI176" s="8">
        <v>41790</v>
      </c>
      <c r="BJ176" s="5">
        <v>4.8</v>
      </c>
      <c r="BK176" s="8">
        <v>41790</v>
      </c>
      <c r="BL176" s="5">
        <v>0.2</v>
      </c>
      <c r="BM176" s="8">
        <v>41790</v>
      </c>
      <c r="BN176" s="5">
        <v>5.27</v>
      </c>
      <c r="BO176" s="8">
        <v>41790</v>
      </c>
      <c r="BP176" s="5">
        <v>0.2</v>
      </c>
      <c r="BQ176" s="8">
        <v>41790</v>
      </c>
      <c r="BR176" s="5">
        <v>1007</v>
      </c>
      <c r="BS176" s="8">
        <v>41790</v>
      </c>
      <c r="BT176" s="5">
        <v>1018</v>
      </c>
      <c r="BU176" s="6">
        <v>41790</v>
      </c>
      <c r="BV176" s="5">
        <v>2.2999999999999998</v>
      </c>
      <c r="BW176" s="8">
        <v>41790</v>
      </c>
      <c r="BX176" s="5">
        <v>451</v>
      </c>
      <c r="BY176" s="8">
        <v>41790</v>
      </c>
      <c r="BZ176" s="5">
        <v>6.1</v>
      </c>
      <c r="CA176" s="8">
        <v>41790</v>
      </c>
      <c r="CB176" s="5">
        <v>4.0999999999999996</v>
      </c>
      <c r="CC176" s="8">
        <v>41790</v>
      </c>
      <c r="CD176" s="5">
        <v>-39.575000000000003</v>
      </c>
      <c r="CE176" s="8">
        <v>41790</v>
      </c>
      <c r="CF176" s="5">
        <v>2.1</v>
      </c>
      <c r="CG176" s="8">
        <v>41790</v>
      </c>
      <c r="CH176" s="5">
        <v>-1.3</v>
      </c>
      <c r="CI176" s="8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8">
        <v>41790</v>
      </c>
      <c r="CV176" s="5">
        <v>1.6236600000000001</v>
      </c>
      <c r="CY176" s="6">
        <v>45412</v>
      </c>
      <c r="CZ176" s="5">
        <v>0.5</v>
      </c>
      <c r="DA176" s="8">
        <v>41790</v>
      </c>
      <c r="DB176" s="5">
        <v>0.4</v>
      </c>
      <c r="DC176" s="8">
        <v>41790</v>
      </c>
      <c r="DD176" s="5">
        <v>2.8</v>
      </c>
      <c r="DE176" s="8">
        <v>41790</v>
      </c>
      <c r="DF176" s="5">
        <v>0.4</v>
      </c>
      <c r="DG176" s="8">
        <v>41790</v>
      </c>
      <c r="DH176" s="5">
        <v>4.3</v>
      </c>
      <c r="DI176" s="8">
        <v>41790</v>
      </c>
      <c r="DJ176" s="5">
        <v>2.5</v>
      </c>
      <c r="DK176" s="8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8">
        <v>43646</v>
      </c>
      <c r="DR176" s="5">
        <v>-6.9</v>
      </c>
      <c r="DS176" s="8">
        <v>41790</v>
      </c>
      <c r="DT176" s="5">
        <v>4.1900000000000004</v>
      </c>
      <c r="DU176" s="8">
        <v>41790</v>
      </c>
      <c r="DV176" s="5">
        <v>6.6</v>
      </c>
      <c r="DW176" s="8">
        <v>41790</v>
      </c>
      <c r="DX176" s="5">
        <v>10.4</v>
      </c>
      <c r="DY176" s="6">
        <v>41790</v>
      </c>
      <c r="DZ176" s="5">
        <v>95.1</v>
      </c>
      <c r="EA176" s="8">
        <v>41790</v>
      </c>
      <c r="EB176" s="5">
        <v>100.8969</v>
      </c>
    </row>
    <row r="177" spans="1:132" x14ac:dyDescent="0.2">
      <c r="A177" s="8">
        <v>41820</v>
      </c>
      <c r="B177" s="5">
        <v>55</v>
      </c>
      <c r="C177" s="8">
        <v>41820</v>
      </c>
      <c r="D177" s="5">
        <v>56.8</v>
      </c>
      <c r="E177" s="8">
        <v>41820</v>
      </c>
      <c r="F177" s="5">
        <v>57</v>
      </c>
      <c r="G177" s="8">
        <v>41820</v>
      </c>
      <c r="H177" s="5">
        <v>56.8</v>
      </c>
      <c r="I177" s="8"/>
      <c r="K177" s="8"/>
      <c r="M177" s="8"/>
      <c r="O177" s="8">
        <v>41820</v>
      </c>
      <c r="P177" s="5">
        <v>62.8</v>
      </c>
      <c r="Q177" s="8">
        <v>42369</v>
      </c>
      <c r="R177" s="5">
        <v>-5.9</v>
      </c>
      <c r="S177" s="8">
        <v>42369</v>
      </c>
      <c r="T177" s="5">
        <v>-9</v>
      </c>
      <c r="U177" s="8">
        <v>43434</v>
      </c>
      <c r="V177" s="5">
        <v>15.8</v>
      </c>
      <c r="W177" s="8">
        <v>43524</v>
      </c>
      <c r="X177" s="5">
        <v>26.6</v>
      </c>
      <c r="Y177" s="8">
        <v>41820</v>
      </c>
      <c r="Z177" s="5">
        <v>14.2</v>
      </c>
      <c r="AA177" s="8">
        <v>41820</v>
      </c>
      <c r="AB177" s="5">
        <v>6</v>
      </c>
      <c r="AC177" s="8"/>
      <c r="AE177" s="8">
        <v>41820</v>
      </c>
      <c r="AF177" s="5">
        <v>82.5</v>
      </c>
      <c r="AG177" s="8">
        <v>41820</v>
      </c>
      <c r="AH177" s="5">
        <v>86.4</v>
      </c>
      <c r="AI177" s="8">
        <v>41820</v>
      </c>
      <c r="AJ177" s="5">
        <v>95.4</v>
      </c>
      <c r="AK177" s="8">
        <v>41820</v>
      </c>
      <c r="AL177" s="5">
        <v>333</v>
      </c>
      <c r="AM177" s="8">
        <v>41820</v>
      </c>
      <c r="AN177" s="5">
        <v>139731</v>
      </c>
      <c r="AO177" s="8">
        <v>45504</v>
      </c>
      <c r="AP177" s="5">
        <v>111</v>
      </c>
      <c r="AQ177" s="8">
        <v>41820</v>
      </c>
      <c r="AR177" s="5">
        <v>6.1</v>
      </c>
      <c r="AS177" s="8">
        <v>44074</v>
      </c>
      <c r="AT177" s="5">
        <v>34.700000000000003</v>
      </c>
      <c r="AU177" s="8">
        <v>41820</v>
      </c>
      <c r="AV177" s="5">
        <v>-0.1</v>
      </c>
      <c r="AW177" s="8">
        <v>41820</v>
      </c>
      <c r="AX177" s="5">
        <v>0.3</v>
      </c>
      <c r="AY177" s="8">
        <v>41820</v>
      </c>
      <c r="AZ177" s="5">
        <v>0.33</v>
      </c>
      <c r="BA177" s="8">
        <v>41820</v>
      </c>
      <c r="BB177" s="5">
        <v>7345</v>
      </c>
      <c r="BC177" s="6">
        <v>41820</v>
      </c>
      <c r="BD177" s="5">
        <v>4.3</v>
      </c>
      <c r="BE177" s="8">
        <v>41820</v>
      </c>
      <c r="BF177" s="5">
        <v>16.97</v>
      </c>
      <c r="BG177" s="8">
        <v>41820</v>
      </c>
      <c r="BH177" s="5">
        <v>17.125</v>
      </c>
      <c r="BI177" s="8">
        <v>41820</v>
      </c>
      <c r="BJ177" s="5">
        <v>4.8</v>
      </c>
      <c r="BK177" s="8">
        <v>41820</v>
      </c>
      <c r="BL177" s="5">
        <v>0.3</v>
      </c>
      <c r="BM177" s="8">
        <v>41820</v>
      </c>
      <c r="BN177" s="5">
        <v>5.58</v>
      </c>
      <c r="BO177" s="8">
        <v>41820</v>
      </c>
      <c r="BP177" s="5">
        <v>0.3</v>
      </c>
      <c r="BQ177" s="8">
        <v>41820</v>
      </c>
      <c r="BR177" s="5">
        <v>911</v>
      </c>
      <c r="BS177" s="8">
        <v>41820</v>
      </c>
      <c r="BT177" s="5">
        <v>1010</v>
      </c>
      <c r="BU177" s="6">
        <v>41820</v>
      </c>
      <c r="BV177" s="5">
        <v>0.82</v>
      </c>
      <c r="BW177" s="8">
        <v>41820</v>
      </c>
      <c r="BX177" s="5">
        <v>418</v>
      </c>
      <c r="BY177" s="8">
        <v>41820</v>
      </c>
      <c r="BZ177" s="5">
        <v>3.9</v>
      </c>
      <c r="CA177" s="8">
        <v>41820</v>
      </c>
      <c r="CB177" s="5">
        <v>5.3</v>
      </c>
      <c r="CC177" s="8">
        <v>41820</v>
      </c>
      <c r="CD177" s="5">
        <v>-38.895000000000003</v>
      </c>
      <c r="CE177" s="8">
        <v>41820</v>
      </c>
      <c r="CF177" s="5">
        <v>1.1000000000000001</v>
      </c>
      <c r="CG177" s="8">
        <v>41820</v>
      </c>
      <c r="CH177" s="5">
        <v>0.8</v>
      </c>
      <c r="CI177" s="8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8">
        <v>41820</v>
      </c>
      <c r="CV177" s="5">
        <v>1.5635399999999999</v>
      </c>
      <c r="CY177" s="6">
        <v>45443</v>
      </c>
      <c r="CZ177" s="5">
        <v>0</v>
      </c>
      <c r="DA177" s="8">
        <v>41820</v>
      </c>
      <c r="DB177" s="5">
        <v>0.5</v>
      </c>
      <c r="DC177" s="8">
        <v>41820</v>
      </c>
      <c r="DD177" s="5">
        <v>3.1</v>
      </c>
      <c r="DE177" s="8">
        <v>41820</v>
      </c>
      <c r="DF177" s="5">
        <v>0.5</v>
      </c>
      <c r="DG177" s="8">
        <v>41820</v>
      </c>
      <c r="DH177" s="5">
        <v>4.5999999999999996</v>
      </c>
      <c r="DI177" s="8">
        <v>41820</v>
      </c>
      <c r="DJ177" s="5">
        <v>2.9</v>
      </c>
      <c r="DK177" s="8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8">
        <v>43677</v>
      </c>
      <c r="DR177" s="5">
        <v>-6.3</v>
      </c>
      <c r="DS177" s="8">
        <v>41820</v>
      </c>
      <c r="DT177" s="5">
        <v>2.52</v>
      </c>
      <c r="DU177" s="8">
        <v>41820</v>
      </c>
      <c r="DV177" s="5">
        <v>6.5</v>
      </c>
      <c r="DW177" s="8">
        <v>41820</v>
      </c>
      <c r="DX177" s="5">
        <v>11.7</v>
      </c>
      <c r="DY177" s="6">
        <v>41820</v>
      </c>
      <c r="DZ177" s="5">
        <v>95.8</v>
      </c>
      <c r="EA177" s="8">
        <v>41820</v>
      </c>
      <c r="EB177" s="5">
        <v>100.9319</v>
      </c>
    </row>
    <row r="178" spans="1:132" x14ac:dyDescent="0.2">
      <c r="A178" s="8">
        <v>41851</v>
      </c>
      <c r="B178" s="5">
        <v>55.1</v>
      </c>
      <c r="C178" s="8">
        <v>41851</v>
      </c>
      <c r="D178" s="5">
        <v>57.4</v>
      </c>
      <c r="E178" s="8">
        <v>41851</v>
      </c>
      <c r="F178" s="5">
        <v>60.1</v>
      </c>
      <c r="G178" s="8">
        <v>41851</v>
      </c>
      <c r="H178" s="5">
        <v>56.9</v>
      </c>
      <c r="I178" s="8"/>
      <c r="K178" s="8"/>
      <c r="M178" s="8"/>
      <c r="O178" s="8">
        <v>41851</v>
      </c>
      <c r="P178" s="5">
        <v>51.8</v>
      </c>
      <c r="Q178" s="8">
        <v>42400</v>
      </c>
      <c r="R178" s="5">
        <v>-16.600000000000001</v>
      </c>
      <c r="S178" s="8">
        <v>42400</v>
      </c>
      <c r="T178" s="5">
        <v>-8</v>
      </c>
      <c r="U178" s="8">
        <v>43465</v>
      </c>
      <c r="V178" s="5">
        <v>-7</v>
      </c>
      <c r="W178" s="8">
        <v>43555</v>
      </c>
      <c r="X178" s="5">
        <v>27.3</v>
      </c>
      <c r="Y178" s="8">
        <v>41851</v>
      </c>
      <c r="Z178" s="5">
        <v>21.4</v>
      </c>
      <c r="AA178" s="8">
        <v>41851</v>
      </c>
      <c r="AB178" s="5">
        <v>5</v>
      </c>
      <c r="AC178" s="8"/>
      <c r="AE178" s="8">
        <v>41851</v>
      </c>
      <c r="AF178" s="5">
        <v>81.8</v>
      </c>
      <c r="AG178" s="8">
        <v>41851</v>
      </c>
      <c r="AH178" s="5">
        <v>90.3</v>
      </c>
      <c r="AI178" s="8">
        <v>41851</v>
      </c>
      <c r="AJ178" s="5">
        <v>96</v>
      </c>
      <c r="AK178" s="8">
        <v>41851</v>
      </c>
      <c r="AL178" s="5">
        <v>243</v>
      </c>
      <c r="AM178" s="8">
        <v>41851</v>
      </c>
      <c r="AN178" s="5">
        <v>139486</v>
      </c>
      <c r="AO178" s="8">
        <v>45535</v>
      </c>
      <c r="AP178" s="5">
        <v>99</v>
      </c>
      <c r="AQ178" s="8">
        <v>41851</v>
      </c>
      <c r="AR178" s="5">
        <v>6.2</v>
      </c>
      <c r="AS178" s="8">
        <v>44104</v>
      </c>
      <c r="AT178" s="5">
        <v>34.799999999999997</v>
      </c>
      <c r="AU178" s="8">
        <v>41851</v>
      </c>
      <c r="AV178" s="5">
        <v>0.8</v>
      </c>
      <c r="AW178" s="8">
        <v>41851</v>
      </c>
      <c r="AX178" s="5">
        <v>0.4</v>
      </c>
      <c r="AY178" s="8">
        <v>41851</v>
      </c>
      <c r="AZ178" s="5">
        <v>0.21</v>
      </c>
      <c r="BA178" s="8">
        <v>41851</v>
      </c>
      <c r="BB178" s="5">
        <v>7691</v>
      </c>
      <c r="BC178" s="6">
        <v>41851</v>
      </c>
      <c r="BD178" s="5">
        <v>4.7</v>
      </c>
      <c r="BE178" s="8">
        <v>41851</v>
      </c>
      <c r="BF178" s="5">
        <v>16.53</v>
      </c>
      <c r="BG178" s="8">
        <v>41851</v>
      </c>
      <c r="BH178" s="5">
        <v>16.850999999999999</v>
      </c>
      <c r="BI178" s="8">
        <v>41851</v>
      </c>
      <c r="BJ178" s="5">
        <v>4.3</v>
      </c>
      <c r="BK178" s="8">
        <v>41851</v>
      </c>
      <c r="BL178" s="5">
        <v>0.2</v>
      </c>
      <c r="BM178" s="8">
        <v>41851</v>
      </c>
      <c r="BN178" s="5">
        <v>6.56</v>
      </c>
      <c r="BO178" s="8">
        <v>41851</v>
      </c>
      <c r="BP178" s="5">
        <v>0.1</v>
      </c>
      <c r="BQ178" s="8">
        <v>41851</v>
      </c>
      <c r="BR178" s="5">
        <v>1085</v>
      </c>
      <c r="BS178" s="8">
        <v>41851</v>
      </c>
      <c r="BT178" s="5">
        <v>1076</v>
      </c>
      <c r="BU178" s="6">
        <v>41851</v>
      </c>
      <c r="BV178" s="5">
        <v>0.81</v>
      </c>
      <c r="BW178" s="8">
        <v>41851</v>
      </c>
      <c r="BX178" s="5">
        <v>402</v>
      </c>
      <c r="BY178" s="8">
        <v>41851</v>
      </c>
      <c r="BZ178" s="5">
        <v>4.5</v>
      </c>
      <c r="CA178" s="8">
        <v>41851</v>
      </c>
      <c r="CB178" s="5">
        <v>4.9000000000000004</v>
      </c>
      <c r="CC178" s="8">
        <v>41851</v>
      </c>
      <c r="CD178" s="5">
        <v>-38.935000000000002</v>
      </c>
      <c r="CE178" s="8">
        <v>41851</v>
      </c>
      <c r="CF178" s="5">
        <v>-0.6</v>
      </c>
      <c r="CG178" s="8">
        <v>41851</v>
      </c>
      <c r="CH178" s="5">
        <v>12</v>
      </c>
      <c r="CI178" s="8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8">
        <v>41851</v>
      </c>
      <c r="CV178" s="5">
        <v>1.61032</v>
      </c>
      <c r="CY178" s="6">
        <v>45473</v>
      </c>
      <c r="CZ178" s="5">
        <v>0.2</v>
      </c>
      <c r="DA178" s="8">
        <v>41851</v>
      </c>
      <c r="DB178" s="5">
        <v>0.4</v>
      </c>
      <c r="DC178" s="8">
        <v>41851</v>
      </c>
      <c r="DD178" s="5">
        <v>3.4</v>
      </c>
      <c r="DE178" s="8">
        <v>41851</v>
      </c>
      <c r="DF178" s="5">
        <v>0.4</v>
      </c>
      <c r="DG178" s="8">
        <v>41851</v>
      </c>
      <c r="DH178" s="5">
        <v>4.7</v>
      </c>
      <c r="DI178" s="8">
        <v>41851</v>
      </c>
      <c r="DJ178" s="5">
        <v>3</v>
      </c>
      <c r="DK178" s="8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8">
        <v>43708</v>
      </c>
      <c r="DR178" s="5">
        <v>-8.1999999999999993</v>
      </c>
      <c r="DS178" s="8">
        <v>41851</v>
      </c>
      <c r="DT178" s="5">
        <v>1.61</v>
      </c>
      <c r="DU178" s="8">
        <v>41851</v>
      </c>
      <c r="DV178" s="5">
        <v>6.6</v>
      </c>
      <c r="DW178" s="8">
        <v>41851</v>
      </c>
      <c r="DX178" s="5">
        <v>11.6</v>
      </c>
      <c r="DY178" s="6">
        <v>41851</v>
      </c>
      <c r="DZ178" s="5">
        <v>96.3</v>
      </c>
      <c r="EA178" s="8">
        <v>41851</v>
      </c>
      <c r="EB178" s="5">
        <v>100.9477</v>
      </c>
    </row>
    <row r="179" spans="1:132" x14ac:dyDescent="0.2">
      <c r="A179" s="8">
        <v>41882</v>
      </c>
      <c r="B179" s="5">
        <v>56.3</v>
      </c>
      <c r="C179" s="8">
        <v>41882</v>
      </c>
      <c r="D179" s="5">
        <v>60.1</v>
      </c>
      <c r="E179" s="8">
        <v>41882</v>
      </c>
      <c r="F179" s="5">
        <v>56.9</v>
      </c>
      <c r="G179" s="8">
        <v>41882</v>
      </c>
      <c r="H179" s="5">
        <v>58</v>
      </c>
      <c r="I179" s="8"/>
      <c r="K179" s="8"/>
      <c r="M179" s="8"/>
      <c r="O179" s="8">
        <v>41882</v>
      </c>
      <c r="P179" s="5">
        <v>63.4</v>
      </c>
      <c r="Q179" s="8">
        <v>42429</v>
      </c>
      <c r="R179" s="5">
        <v>-12.9</v>
      </c>
      <c r="S179" s="8">
        <v>42429</v>
      </c>
      <c r="T179" s="5">
        <v>-10</v>
      </c>
      <c r="U179" s="8">
        <v>43496</v>
      </c>
      <c r="V179" s="5">
        <v>-0.9</v>
      </c>
      <c r="W179" s="8">
        <v>43585</v>
      </c>
      <c r="X179" s="5">
        <v>21.3</v>
      </c>
      <c r="Y179" s="8">
        <v>41882</v>
      </c>
      <c r="Z179" s="5">
        <v>22.7</v>
      </c>
      <c r="AA179" s="8">
        <v>41882</v>
      </c>
      <c r="AB179" s="5">
        <v>11</v>
      </c>
      <c r="AC179" s="8"/>
      <c r="AE179" s="8">
        <v>41882</v>
      </c>
      <c r="AF179" s="5">
        <v>82.5</v>
      </c>
      <c r="AG179" s="8">
        <v>41882</v>
      </c>
      <c r="AH179" s="5">
        <v>93.4</v>
      </c>
      <c r="AI179" s="8">
        <v>41882</v>
      </c>
      <c r="AJ179" s="5">
        <v>95.9</v>
      </c>
      <c r="AK179" s="8">
        <v>41882</v>
      </c>
      <c r="AL179" s="5">
        <v>181</v>
      </c>
      <c r="AM179" s="8">
        <v>41882</v>
      </c>
      <c r="AN179" s="5">
        <v>139610</v>
      </c>
      <c r="AO179" s="8"/>
      <c r="AQ179" s="8">
        <v>41882</v>
      </c>
      <c r="AR179" s="5">
        <v>6.1</v>
      </c>
      <c r="AS179" s="8">
        <v>44135</v>
      </c>
      <c r="AT179" s="5">
        <v>34.9</v>
      </c>
      <c r="AU179" s="8">
        <v>41882</v>
      </c>
      <c r="AV179" s="5">
        <v>0</v>
      </c>
      <c r="AW179" s="8">
        <v>41882</v>
      </c>
      <c r="AX179" s="5">
        <v>-0.6</v>
      </c>
      <c r="AY179" s="8">
        <v>41882</v>
      </c>
      <c r="AZ179" s="5">
        <v>-0.16</v>
      </c>
      <c r="BA179" s="8">
        <v>41882</v>
      </c>
      <c r="BB179" s="5">
        <v>7753</v>
      </c>
      <c r="BC179" s="6">
        <v>41882</v>
      </c>
      <c r="BD179" s="5">
        <v>4</v>
      </c>
      <c r="BE179" s="8">
        <v>41882</v>
      </c>
      <c r="BF179" s="5">
        <v>17.22</v>
      </c>
      <c r="BG179" s="8">
        <v>41882</v>
      </c>
      <c r="BH179" s="5">
        <v>16.808</v>
      </c>
      <c r="BI179" s="8">
        <v>41882</v>
      </c>
      <c r="BJ179" s="5">
        <v>5.3</v>
      </c>
      <c r="BK179" s="8">
        <v>41882</v>
      </c>
      <c r="BL179" s="5">
        <v>0.8</v>
      </c>
      <c r="BM179" s="8">
        <v>41882</v>
      </c>
      <c r="BN179" s="5">
        <v>5.15</v>
      </c>
      <c r="BO179" s="8">
        <v>41882</v>
      </c>
      <c r="BP179" s="5">
        <v>0.7</v>
      </c>
      <c r="BQ179" s="8">
        <v>41882</v>
      </c>
      <c r="BR179" s="5">
        <v>984</v>
      </c>
      <c r="BS179" s="8">
        <v>41882</v>
      </c>
      <c r="BT179" s="5">
        <v>1047</v>
      </c>
      <c r="BU179" s="6">
        <v>41882</v>
      </c>
      <c r="BV179" s="5">
        <v>-0.2</v>
      </c>
      <c r="BW179" s="8">
        <v>41882</v>
      </c>
      <c r="BX179" s="5">
        <v>456</v>
      </c>
      <c r="BY179" s="8">
        <v>41882</v>
      </c>
      <c r="BZ179" s="5">
        <v>5.0999999999999996</v>
      </c>
      <c r="CA179" s="8">
        <v>41882</v>
      </c>
      <c r="CB179" s="5">
        <v>4.4000000000000004</v>
      </c>
      <c r="CC179" s="8">
        <v>41882</v>
      </c>
      <c r="CD179" s="5">
        <v>-36.935000000000002</v>
      </c>
      <c r="CE179" s="8">
        <v>41882</v>
      </c>
      <c r="CF179" s="5">
        <v>-2.4</v>
      </c>
      <c r="CG179" s="8">
        <v>41882</v>
      </c>
      <c r="CH179" s="5">
        <v>-11.4</v>
      </c>
      <c r="CI179" s="8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8">
        <v>41882</v>
      </c>
      <c r="CV179" s="5">
        <v>1.53975</v>
      </c>
      <c r="CY179" s="6">
        <v>45504</v>
      </c>
      <c r="CZ179" s="5">
        <v>0.1</v>
      </c>
      <c r="DA179" s="8">
        <v>41882</v>
      </c>
      <c r="DB179" s="5">
        <v>0.5</v>
      </c>
      <c r="DC179" s="8">
        <v>41882</v>
      </c>
      <c r="DD179" s="5">
        <v>3.7</v>
      </c>
      <c r="DE179" s="8">
        <v>41882</v>
      </c>
      <c r="DF179" s="5">
        <v>0.7</v>
      </c>
      <c r="DG179" s="8">
        <v>41882</v>
      </c>
      <c r="DH179" s="5">
        <v>5.0999999999999996</v>
      </c>
      <c r="DI179" s="8">
        <v>41882</v>
      </c>
      <c r="DJ179" s="5">
        <v>3.5</v>
      </c>
      <c r="DK179" s="8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8">
        <v>43738</v>
      </c>
      <c r="DR179" s="5">
        <v>-10.9</v>
      </c>
      <c r="DS179" s="8">
        <v>41882</v>
      </c>
      <c r="DT179" s="5">
        <v>1.25</v>
      </c>
      <c r="DU179" s="8">
        <v>41882</v>
      </c>
      <c r="DV179" s="5">
        <v>6.3</v>
      </c>
      <c r="DW179" s="8">
        <v>41882</v>
      </c>
      <c r="DX179" s="5">
        <v>9.1999999999999993</v>
      </c>
      <c r="DY179" s="6">
        <v>41882</v>
      </c>
      <c r="DZ179" s="5">
        <v>96.4</v>
      </c>
      <c r="EA179" s="8">
        <v>41882</v>
      </c>
      <c r="EB179" s="5">
        <v>100.94759999999999</v>
      </c>
    </row>
    <row r="180" spans="1:132" x14ac:dyDescent="0.2">
      <c r="A180" s="8">
        <v>41912</v>
      </c>
      <c r="B180" s="5">
        <v>55.7</v>
      </c>
      <c r="C180" s="8">
        <v>41912</v>
      </c>
      <c r="D180" s="5">
        <v>58.9</v>
      </c>
      <c r="E180" s="8">
        <v>41912</v>
      </c>
      <c r="F180" s="5">
        <v>58.7</v>
      </c>
      <c r="G180" s="8">
        <v>41912</v>
      </c>
      <c r="H180" s="5">
        <v>57.3</v>
      </c>
      <c r="I180" s="8"/>
      <c r="K180" s="8"/>
      <c r="M180" s="8"/>
      <c r="O180" s="8">
        <v>41912</v>
      </c>
      <c r="P180" s="5">
        <v>61</v>
      </c>
      <c r="Q180" s="8">
        <v>42460</v>
      </c>
      <c r="R180" s="5">
        <v>-2.5</v>
      </c>
      <c r="S180" s="8">
        <v>42460</v>
      </c>
      <c r="T180" s="5">
        <v>-8</v>
      </c>
      <c r="U180" s="8">
        <v>43524</v>
      </c>
      <c r="V180" s="5">
        <v>10.8</v>
      </c>
      <c r="W180" s="8">
        <v>43616</v>
      </c>
      <c r="X180" s="5">
        <v>25.7</v>
      </c>
      <c r="Y180" s="8">
        <v>41912</v>
      </c>
      <c r="Z180" s="5">
        <v>21.7</v>
      </c>
      <c r="AA180" s="8">
        <v>41912</v>
      </c>
      <c r="AB180" s="5">
        <v>16</v>
      </c>
      <c r="AC180" s="8"/>
      <c r="AE180" s="8">
        <v>41912</v>
      </c>
      <c r="AF180" s="5">
        <v>84.6</v>
      </c>
      <c r="AG180" s="8">
        <v>41912</v>
      </c>
      <c r="AH180" s="5">
        <v>89</v>
      </c>
      <c r="AI180" s="8">
        <v>41912</v>
      </c>
      <c r="AJ180" s="5">
        <v>95.3</v>
      </c>
      <c r="AK180" s="8">
        <v>41912</v>
      </c>
      <c r="AL180" s="5">
        <v>307</v>
      </c>
      <c r="AM180" s="8">
        <v>41912</v>
      </c>
      <c r="AN180" s="5">
        <v>139699</v>
      </c>
      <c r="AO180" s="8"/>
      <c r="AQ180" s="8">
        <v>41912</v>
      </c>
      <c r="AR180" s="5">
        <v>5.9</v>
      </c>
      <c r="AS180" s="8">
        <v>44165</v>
      </c>
      <c r="AT180" s="5">
        <v>34.799999999999997</v>
      </c>
      <c r="AU180" s="8">
        <v>41912</v>
      </c>
      <c r="AV180" s="5">
        <v>0.7</v>
      </c>
      <c r="AW180" s="8">
        <v>41912</v>
      </c>
      <c r="AX180" s="5">
        <v>0</v>
      </c>
      <c r="AY180" s="8">
        <v>41912</v>
      </c>
      <c r="AZ180" s="5">
        <v>0.3</v>
      </c>
      <c r="BA180" s="8">
        <v>41912</v>
      </c>
      <c r="BB180" s="5">
        <v>7302</v>
      </c>
      <c r="BC180" s="6">
        <v>41912</v>
      </c>
      <c r="BD180" s="5">
        <v>3.6</v>
      </c>
      <c r="BE180" s="8">
        <v>41912</v>
      </c>
      <c r="BF180" s="5">
        <v>16.239999999999998</v>
      </c>
      <c r="BG180" s="8">
        <v>41912</v>
      </c>
      <c r="BH180" s="5">
        <v>16.527000000000001</v>
      </c>
      <c r="BI180" s="8">
        <v>41912</v>
      </c>
      <c r="BJ180" s="5">
        <v>5</v>
      </c>
      <c r="BK180" s="8">
        <v>41912</v>
      </c>
      <c r="BL180" s="5">
        <v>-0.2</v>
      </c>
      <c r="BM180" s="8">
        <v>41912</v>
      </c>
      <c r="BN180" s="5">
        <v>4.6500000000000004</v>
      </c>
      <c r="BO180" s="8">
        <v>41912</v>
      </c>
      <c r="BP180" s="5">
        <v>0.3</v>
      </c>
      <c r="BQ180" s="8">
        <v>41912</v>
      </c>
      <c r="BR180" s="5">
        <v>1023</v>
      </c>
      <c r="BS180" s="8">
        <v>41912</v>
      </c>
      <c r="BT180" s="5">
        <v>1077</v>
      </c>
      <c r="BU180" s="6">
        <v>41912</v>
      </c>
      <c r="BV180" s="5">
        <v>0.6</v>
      </c>
      <c r="BW180" s="8">
        <v>41912</v>
      </c>
      <c r="BX180" s="5">
        <v>470</v>
      </c>
      <c r="BY180" s="8">
        <v>41912</v>
      </c>
      <c r="BZ180" s="5">
        <v>3.7</v>
      </c>
      <c r="CA180" s="8">
        <v>41912</v>
      </c>
      <c r="CB180" s="5">
        <v>3.8</v>
      </c>
      <c r="CC180" s="8">
        <v>41912</v>
      </c>
      <c r="CD180" s="5">
        <v>-41.671999999999997</v>
      </c>
      <c r="CE180" s="8">
        <v>41912</v>
      </c>
      <c r="CF180" s="5">
        <v>-3.1</v>
      </c>
      <c r="CG180" s="8">
        <v>41912</v>
      </c>
      <c r="CH180" s="5">
        <v>-0.5</v>
      </c>
      <c r="CI180" s="8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8">
        <v>41912</v>
      </c>
      <c r="CV180" s="5">
        <v>1.5548500000000001</v>
      </c>
      <c r="CY180" s="6">
        <v>45535</v>
      </c>
      <c r="CZ180" s="5">
        <v>0.2</v>
      </c>
      <c r="DA180" s="8">
        <v>41912</v>
      </c>
      <c r="DB180" s="5">
        <v>0.4</v>
      </c>
      <c r="DC180" s="8">
        <v>41912</v>
      </c>
      <c r="DD180" s="5">
        <v>3.5</v>
      </c>
      <c r="DE180" s="8">
        <v>41912</v>
      </c>
      <c r="DF180" s="5">
        <v>0.1</v>
      </c>
      <c r="DG180" s="8">
        <v>41912</v>
      </c>
      <c r="DH180" s="5">
        <v>4.8</v>
      </c>
      <c r="DI180" s="8">
        <v>41912</v>
      </c>
      <c r="DJ180" s="5">
        <v>3.2</v>
      </c>
      <c r="DK180" s="8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8">
        <v>43769</v>
      </c>
      <c r="DR180" s="5">
        <v>-6.6</v>
      </c>
      <c r="DS180" s="8">
        <v>41912</v>
      </c>
      <c r="DT180" s="5">
        <v>1.07</v>
      </c>
      <c r="DU180" s="8">
        <v>41912</v>
      </c>
      <c r="DV180" s="5">
        <v>6.1</v>
      </c>
      <c r="DW180" s="8">
        <v>41912</v>
      </c>
      <c r="DX180" s="5">
        <v>10.7</v>
      </c>
      <c r="DY180" s="6">
        <v>41912</v>
      </c>
      <c r="DZ180" s="5">
        <v>97.1</v>
      </c>
      <c r="EA180" s="8">
        <v>41912</v>
      </c>
      <c r="EB180" s="5">
        <v>100.9348</v>
      </c>
    </row>
    <row r="181" spans="1:132" x14ac:dyDescent="0.2">
      <c r="A181" s="8">
        <v>41943</v>
      </c>
      <c r="B181" s="5">
        <v>56.2</v>
      </c>
      <c r="C181" s="8">
        <v>41943</v>
      </c>
      <c r="D181" s="5">
        <v>59.8</v>
      </c>
      <c r="E181" s="8">
        <v>41943</v>
      </c>
      <c r="F181" s="5">
        <v>52.7</v>
      </c>
      <c r="G181" s="8">
        <v>41943</v>
      </c>
      <c r="H181" s="5">
        <v>55.8</v>
      </c>
      <c r="I181" s="8"/>
      <c r="K181" s="8"/>
      <c r="M181" s="8"/>
      <c r="O181" s="8">
        <v>41943</v>
      </c>
      <c r="P181" s="5">
        <v>60.4</v>
      </c>
      <c r="Q181" s="8">
        <v>42490</v>
      </c>
      <c r="R181" s="5">
        <v>8.9</v>
      </c>
      <c r="S181" s="8">
        <v>42490</v>
      </c>
      <c r="T181" s="5">
        <v>-4</v>
      </c>
      <c r="U181" s="8">
        <v>43555</v>
      </c>
      <c r="V181" s="5">
        <v>6.8</v>
      </c>
      <c r="W181" s="8">
        <v>43646</v>
      </c>
      <c r="X181" s="5">
        <v>16.8</v>
      </c>
      <c r="Y181" s="8">
        <v>41943</v>
      </c>
      <c r="Z181" s="5">
        <v>18</v>
      </c>
      <c r="AA181" s="8">
        <v>41943</v>
      </c>
      <c r="AB181" s="5">
        <v>20</v>
      </c>
      <c r="AC181" s="8"/>
      <c r="AE181" s="8">
        <v>41943</v>
      </c>
      <c r="AF181" s="5">
        <v>86.9</v>
      </c>
      <c r="AG181" s="8">
        <v>41943</v>
      </c>
      <c r="AH181" s="5">
        <v>94.1</v>
      </c>
      <c r="AI181" s="8">
        <v>41943</v>
      </c>
      <c r="AJ181" s="5">
        <v>96</v>
      </c>
      <c r="AK181" s="8">
        <v>41943</v>
      </c>
      <c r="AL181" s="5">
        <v>240</v>
      </c>
      <c r="AM181" s="8">
        <v>41943</v>
      </c>
      <c r="AN181" s="5">
        <v>140506</v>
      </c>
      <c r="AO181" s="8"/>
      <c r="AQ181" s="8">
        <v>41943</v>
      </c>
      <c r="AR181" s="5">
        <v>5.7</v>
      </c>
      <c r="AS181" s="8">
        <v>44196</v>
      </c>
      <c r="AT181" s="5">
        <v>34.799999999999997</v>
      </c>
      <c r="AU181" s="8">
        <v>41943</v>
      </c>
      <c r="AV181" s="5">
        <v>2.4</v>
      </c>
      <c r="AW181" s="8">
        <v>41943</v>
      </c>
      <c r="AX181" s="5">
        <v>-0.1</v>
      </c>
      <c r="AY181" s="8">
        <v>41943</v>
      </c>
      <c r="AZ181" s="5">
        <v>0.02</v>
      </c>
      <c r="BA181" s="8">
        <v>41943</v>
      </c>
      <c r="BB181" s="5">
        <v>7391</v>
      </c>
      <c r="BC181" s="6">
        <v>41943</v>
      </c>
      <c r="BD181" s="5">
        <v>2.5</v>
      </c>
      <c r="BE181" s="8">
        <v>41943</v>
      </c>
      <c r="BF181" s="5">
        <v>16.260000000000002</v>
      </c>
      <c r="BG181" s="8">
        <v>41943</v>
      </c>
      <c r="BH181" s="5">
        <v>16.326000000000001</v>
      </c>
      <c r="BI181" s="8">
        <v>41943</v>
      </c>
      <c r="BJ181" s="5">
        <v>5</v>
      </c>
      <c r="BK181" s="8">
        <v>41943</v>
      </c>
      <c r="BL181" s="5">
        <v>0.4</v>
      </c>
      <c r="BM181" s="8">
        <v>41943</v>
      </c>
      <c r="BN181" s="5">
        <v>3.23</v>
      </c>
      <c r="BO181" s="8">
        <v>41943</v>
      </c>
      <c r="BP181" s="5">
        <v>0.7</v>
      </c>
      <c r="BQ181" s="8">
        <v>41943</v>
      </c>
      <c r="BR181" s="5">
        <v>1074</v>
      </c>
      <c r="BS181" s="8">
        <v>41943</v>
      </c>
      <c r="BT181" s="5">
        <v>1094</v>
      </c>
      <c r="BU181" s="6">
        <v>41943</v>
      </c>
      <c r="BV181" s="5">
        <v>2.4</v>
      </c>
      <c r="BW181" s="8">
        <v>41943</v>
      </c>
      <c r="BX181" s="5">
        <v>476</v>
      </c>
      <c r="BY181" s="8">
        <v>41943</v>
      </c>
      <c r="BZ181" s="5">
        <v>2.5</v>
      </c>
      <c r="CA181" s="8">
        <v>41943</v>
      </c>
      <c r="CB181" s="5">
        <v>4.2</v>
      </c>
      <c r="CC181" s="8">
        <v>41943</v>
      </c>
      <c r="CD181" s="5">
        <v>-41.067</v>
      </c>
      <c r="CE181" s="8">
        <v>41943</v>
      </c>
      <c r="CF181" s="5">
        <v>-2.5</v>
      </c>
      <c r="CG181" s="8">
        <v>41943</v>
      </c>
      <c r="CH181" s="5">
        <v>-1.5</v>
      </c>
      <c r="CI181" s="8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8">
        <v>41943</v>
      </c>
      <c r="CV181" s="5">
        <v>1.4709099999999999</v>
      </c>
      <c r="DA181" s="8">
        <v>41943</v>
      </c>
      <c r="DB181" s="5">
        <v>0.5</v>
      </c>
      <c r="DC181" s="8">
        <v>41943</v>
      </c>
      <c r="DD181" s="5">
        <v>4.4000000000000004</v>
      </c>
      <c r="DE181" s="8">
        <v>41943</v>
      </c>
      <c r="DF181" s="5">
        <v>0.6</v>
      </c>
      <c r="DG181" s="8">
        <v>41943</v>
      </c>
      <c r="DH181" s="5">
        <v>4.9000000000000004</v>
      </c>
      <c r="DI181" s="8">
        <v>41943</v>
      </c>
      <c r="DJ181" s="5">
        <v>3.5</v>
      </c>
      <c r="DK181" s="8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8">
        <v>43799</v>
      </c>
      <c r="DR181" s="5">
        <v>-6.3</v>
      </c>
      <c r="DS181" s="8">
        <v>41943</v>
      </c>
      <c r="DT181" s="5">
        <v>1.54</v>
      </c>
      <c r="DU181" s="8">
        <v>41943</v>
      </c>
      <c r="DV181" s="5">
        <v>5.5</v>
      </c>
      <c r="DW181" s="8">
        <v>41943</v>
      </c>
      <c r="DX181" s="5">
        <v>9.5</v>
      </c>
      <c r="DY181" s="6">
        <v>41943</v>
      </c>
      <c r="DZ181" s="5">
        <v>97.2</v>
      </c>
      <c r="EA181" s="8">
        <v>41943</v>
      </c>
      <c r="EB181" s="5">
        <v>100.9051</v>
      </c>
    </row>
    <row r="182" spans="1:132" x14ac:dyDescent="0.2">
      <c r="A182" s="8">
        <v>41973</v>
      </c>
      <c r="B182" s="5">
        <v>56.3</v>
      </c>
      <c r="C182" s="8">
        <v>41973</v>
      </c>
      <c r="D182" s="5">
        <v>61.6</v>
      </c>
      <c r="E182" s="8">
        <v>41973</v>
      </c>
      <c r="F182" s="5">
        <v>44.4</v>
      </c>
      <c r="G182" s="8">
        <v>41973</v>
      </c>
      <c r="H182" s="5">
        <v>58.2</v>
      </c>
      <c r="I182" s="8"/>
      <c r="K182" s="8"/>
      <c r="M182" s="8"/>
      <c r="O182" s="8">
        <v>41973</v>
      </c>
      <c r="P182" s="5">
        <v>60</v>
      </c>
      <c r="Q182" s="8">
        <v>42521</v>
      </c>
      <c r="R182" s="5">
        <v>-7.4</v>
      </c>
      <c r="S182" s="8">
        <v>42521</v>
      </c>
      <c r="T182" s="5">
        <v>-5</v>
      </c>
      <c r="U182" s="8">
        <v>43585</v>
      </c>
      <c r="V182" s="5">
        <v>1.9</v>
      </c>
      <c r="W182" s="8">
        <v>43677</v>
      </c>
      <c r="X182" s="5">
        <v>22.1</v>
      </c>
      <c r="Y182" s="8">
        <v>41973</v>
      </c>
      <c r="Z182" s="5">
        <v>35.6</v>
      </c>
      <c r="AA182" s="8">
        <v>41973</v>
      </c>
      <c r="AB182" s="5">
        <v>4</v>
      </c>
      <c r="AC182" s="8"/>
      <c r="AE182" s="8">
        <v>41973</v>
      </c>
      <c r="AF182" s="5">
        <v>88.8</v>
      </c>
      <c r="AG182" s="8">
        <v>41973</v>
      </c>
      <c r="AH182" s="5">
        <v>91</v>
      </c>
      <c r="AI182" s="8">
        <v>41973</v>
      </c>
      <c r="AJ182" s="5">
        <v>97.8</v>
      </c>
      <c r="AK182" s="8">
        <v>41973</v>
      </c>
      <c r="AL182" s="5">
        <v>284</v>
      </c>
      <c r="AM182" s="8">
        <v>41973</v>
      </c>
      <c r="AN182" s="5">
        <v>140278</v>
      </c>
      <c r="AO182" s="8"/>
      <c r="AQ182" s="8">
        <v>41973</v>
      </c>
      <c r="AR182" s="5">
        <v>5.8</v>
      </c>
      <c r="AS182" s="8">
        <v>44227</v>
      </c>
      <c r="AT182" s="5">
        <v>34.9</v>
      </c>
      <c r="AU182" s="8">
        <v>41973</v>
      </c>
      <c r="AV182" s="5">
        <v>-0.1</v>
      </c>
      <c r="AW182" s="8">
        <v>41973</v>
      </c>
      <c r="AX182" s="5">
        <v>0.7</v>
      </c>
      <c r="AY182" s="8">
        <v>41973</v>
      </c>
      <c r="AZ182" s="5">
        <v>0.62</v>
      </c>
      <c r="BA182" s="8">
        <v>41973</v>
      </c>
      <c r="BB182" s="5">
        <v>7216</v>
      </c>
      <c r="BC182" s="6">
        <v>41973</v>
      </c>
      <c r="BD182" s="5">
        <v>1.1000000000000001</v>
      </c>
      <c r="BE182" s="8">
        <v>41973</v>
      </c>
      <c r="BF182" s="5">
        <v>16.79</v>
      </c>
      <c r="BG182" s="8">
        <v>41973</v>
      </c>
      <c r="BH182" s="5">
        <v>16.544</v>
      </c>
      <c r="BI182" s="8">
        <v>41973</v>
      </c>
      <c r="BJ182" s="5">
        <v>4.9000000000000004</v>
      </c>
      <c r="BK182" s="8">
        <v>41973</v>
      </c>
      <c r="BL182" s="5">
        <v>0.3</v>
      </c>
      <c r="BM182" s="8">
        <v>41973</v>
      </c>
      <c r="BN182" s="5">
        <v>2.1</v>
      </c>
      <c r="BO182" s="8">
        <v>41973</v>
      </c>
      <c r="BP182" s="5">
        <v>0.8</v>
      </c>
      <c r="BQ182" s="8">
        <v>41973</v>
      </c>
      <c r="BR182" s="5">
        <v>1001</v>
      </c>
      <c r="BS182" s="8">
        <v>41973</v>
      </c>
      <c r="BT182" s="5">
        <v>1059</v>
      </c>
      <c r="BU182" s="6">
        <v>41973</v>
      </c>
      <c r="BV182" s="5">
        <v>-2.54</v>
      </c>
      <c r="BW182" s="8">
        <v>41973</v>
      </c>
      <c r="BX182" s="5">
        <v>442</v>
      </c>
      <c r="BY182" s="8">
        <v>41973</v>
      </c>
      <c r="BZ182" s="5">
        <v>0.8</v>
      </c>
      <c r="CA182" s="8">
        <v>41973</v>
      </c>
      <c r="CB182" s="5">
        <v>3.2</v>
      </c>
      <c r="CC182" s="8">
        <v>41973</v>
      </c>
      <c r="CD182" s="5">
        <v>-39.808</v>
      </c>
      <c r="CE182" s="8">
        <v>41973</v>
      </c>
      <c r="CF182" s="5">
        <v>-2.8</v>
      </c>
      <c r="CG182" s="8">
        <v>41973</v>
      </c>
      <c r="CH182" s="5">
        <v>-2</v>
      </c>
      <c r="CI182" s="8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8">
        <v>41973</v>
      </c>
      <c r="CV182" s="5">
        <v>1.3925799999999999</v>
      </c>
      <c r="DA182" s="8">
        <v>41973</v>
      </c>
      <c r="DB182" s="5">
        <v>0.5</v>
      </c>
      <c r="DC182" s="8">
        <v>41973</v>
      </c>
      <c r="DD182" s="5">
        <v>4.8</v>
      </c>
      <c r="DE182" s="8">
        <v>41973</v>
      </c>
      <c r="DF182" s="5">
        <v>0.2</v>
      </c>
      <c r="DG182" s="8">
        <v>41973</v>
      </c>
      <c r="DH182" s="5">
        <v>4.5</v>
      </c>
      <c r="DI182" s="8">
        <v>41973</v>
      </c>
      <c r="DJ182" s="5">
        <v>3.4</v>
      </c>
      <c r="DK182" s="8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8">
        <v>43830</v>
      </c>
      <c r="DR182" s="5">
        <v>-3.7</v>
      </c>
      <c r="DS182" s="8">
        <v>41973</v>
      </c>
      <c r="DT182" s="5">
        <v>1.35</v>
      </c>
      <c r="DU182" s="8">
        <v>41973</v>
      </c>
      <c r="DV182" s="5">
        <v>5.8</v>
      </c>
      <c r="DW182" s="8">
        <v>41973</v>
      </c>
      <c r="DX182" s="5">
        <v>9.5</v>
      </c>
      <c r="DY182" s="6">
        <v>41973</v>
      </c>
      <c r="DZ182" s="5">
        <v>97.6</v>
      </c>
      <c r="EA182" s="8">
        <v>41973</v>
      </c>
      <c r="EB182" s="5">
        <v>100.8578</v>
      </c>
    </row>
    <row r="183" spans="1:132" x14ac:dyDescent="0.2">
      <c r="A183" s="8">
        <v>42004</v>
      </c>
      <c r="B183" s="5">
        <v>55.7</v>
      </c>
      <c r="C183" s="8">
        <v>42004</v>
      </c>
      <c r="D183" s="5">
        <v>58.2</v>
      </c>
      <c r="E183" s="8">
        <v>42004</v>
      </c>
      <c r="F183" s="5">
        <v>37.799999999999997</v>
      </c>
      <c r="G183" s="8">
        <v>42004</v>
      </c>
      <c r="H183" s="5">
        <v>57.2</v>
      </c>
      <c r="I183" s="8"/>
      <c r="K183" s="8"/>
      <c r="M183" s="8"/>
      <c r="O183" s="8">
        <v>42004</v>
      </c>
      <c r="P183" s="5">
        <v>57.4</v>
      </c>
      <c r="Q183" s="8">
        <v>42551</v>
      </c>
      <c r="R183" s="5">
        <v>3.1</v>
      </c>
      <c r="S183" s="8">
        <v>42551</v>
      </c>
      <c r="T183" s="5">
        <v>1</v>
      </c>
      <c r="U183" s="8">
        <v>43616</v>
      </c>
      <c r="V183" s="5">
        <v>-3.8</v>
      </c>
      <c r="W183" s="8">
        <v>43708</v>
      </c>
      <c r="X183" s="5">
        <v>21.3</v>
      </c>
      <c r="Y183" s="8">
        <v>42004</v>
      </c>
      <c r="Z183" s="5">
        <v>21.6</v>
      </c>
      <c r="AA183" s="8">
        <v>42004</v>
      </c>
      <c r="AB183" s="5">
        <v>6</v>
      </c>
      <c r="AC183" s="8"/>
      <c r="AE183" s="8">
        <v>42004</v>
      </c>
      <c r="AF183" s="5">
        <v>93.6</v>
      </c>
      <c r="AG183" s="8">
        <v>42004</v>
      </c>
      <c r="AH183" s="5">
        <v>93.1</v>
      </c>
      <c r="AI183" s="8">
        <v>42004</v>
      </c>
      <c r="AJ183" s="5">
        <v>100.3</v>
      </c>
      <c r="AK183" s="8">
        <v>42004</v>
      </c>
      <c r="AL183" s="5">
        <v>278</v>
      </c>
      <c r="AM183" s="8">
        <v>42004</v>
      </c>
      <c r="AN183" s="5">
        <v>140498</v>
      </c>
      <c r="AO183" s="8"/>
      <c r="AQ183" s="8">
        <v>42004</v>
      </c>
      <c r="AR183" s="5">
        <v>5.6</v>
      </c>
      <c r="AS183" s="8">
        <v>44255</v>
      </c>
      <c r="AT183" s="5">
        <v>34.6</v>
      </c>
      <c r="AU183" s="8">
        <v>42004</v>
      </c>
      <c r="AV183" s="5">
        <v>1.1000000000000001</v>
      </c>
      <c r="AW183" s="8">
        <v>42004</v>
      </c>
      <c r="AX183" s="5">
        <v>-0.2</v>
      </c>
      <c r="AY183" s="8">
        <v>42004</v>
      </c>
      <c r="AZ183" s="5">
        <v>0.02</v>
      </c>
      <c r="BA183" s="8">
        <v>42004</v>
      </c>
      <c r="BB183" s="5">
        <v>7210</v>
      </c>
      <c r="BC183" s="6">
        <v>42004</v>
      </c>
      <c r="BD183" s="5">
        <v>0.1</v>
      </c>
      <c r="BE183" s="8">
        <v>42004</v>
      </c>
      <c r="BF183" s="5">
        <v>16.71</v>
      </c>
      <c r="BG183" s="8">
        <v>42004</v>
      </c>
      <c r="BH183" s="5">
        <v>16.757000000000001</v>
      </c>
      <c r="BI183" s="8">
        <v>42004</v>
      </c>
      <c r="BJ183" s="5">
        <v>3.7</v>
      </c>
      <c r="BK183" s="8">
        <v>42004</v>
      </c>
      <c r="BL183" s="5">
        <v>-0.6</v>
      </c>
      <c r="BM183" s="8">
        <v>42004</v>
      </c>
      <c r="BN183" s="5">
        <v>0.38</v>
      </c>
      <c r="BO183" s="8">
        <v>42004</v>
      </c>
      <c r="BP183" s="5">
        <v>0.2</v>
      </c>
      <c r="BQ183" s="8">
        <v>42004</v>
      </c>
      <c r="BR183" s="5">
        <v>1073</v>
      </c>
      <c r="BS183" s="8">
        <v>42004</v>
      </c>
      <c r="BT183" s="5">
        <v>1072</v>
      </c>
      <c r="BU183" s="6">
        <v>42004</v>
      </c>
      <c r="BV183" s="5">
        <v>2</v>
      </c>
      <c r="BW183" s="8">
        <v>42004</v>
      </c>
      <c r="BX183" s="5">
        <v>497</v>
      </c>
      <c r="BY183" s="8">
        <v>42004</v>
      </c>
      <c r="BZ183" s="5">
        <v>1.1000000000000001</v>
      </c>
      <c r="CA183" s="8">
        <v>42004</v>
      </c>
      <c r="CB183" s="5">
        <v>4.9000000000000004</v>
      </c>
      <c r="CC183" s="8">
        <v>42004</v>
      </c>
      <c r="CD183" s="5">
        <v>-42.838000000000001</v>
      </c>
      <c r="CE183" s="8">
        <v>42004</v>
      </c>
      <c r="CF183" s="5">
        <v>-2.9</v>
      </c>
      <c r="CG183" s="8">
        <v>42004</v>
      </c>
      <c r="CH183" s="5">
        <v>-2.2999999999999998</v>
      </c>
      <c r="CI183" s="8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8">
        <v>42004</v>
      </c>
      <c r="CV183" s="5">
        <v>1.3563499999999999</v>
      </c>
      <c r="DA183" s="8">
        <v>42004</v>
      </c>
      <c r="DB183" s="5">
        <v>0.5</v>
      </c>
      <c r="DC183" s="8">
        <v>42004</v>
      </c>
      <c r="DD183" s="5">
        <v>5.4</v>
      </c>
      <c r="DE183" s="8">
        <v>42004</v>
      </c>
      <c r="DF183" s="5">
        <v>0.1</v>
      </c>
      <c r="DG183" s="8">
        <v>42004</v>
      </c>
      <c r="DH183" s="5">
        <v>4.3</v>
      </c>
      <c r="DI183" s="8">
        <v>42004</v>
      </c>
      <c r="DJ183" s="5">
        <v>3.6</v>
      </c>
      <c r="DK183" s="8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8">
        <v>43861</v>
      </c>
      <c r="DR183" s="5">
        <v>-5.0999999999999996</v>
      </c>
      <c r="DS183" s="8">
        <v>42004</v>
      </c>
      <c r="DT183" s="5">
        <v>1.01</v>
      </c>
      <c r="DU183" s="8">
        <v>42004</v>
      </c>
      <c r="DV183" s="5">
        <v>6</v>
      </c>
      <c r="DW183" s="8">
        <v>42004</v>
      </c>
      <c r="DX183" s="5">
        <v>10.5</v>
      </c>
      <c r="DY183" s="6">
        <v>42004</v>
      </c>
      <c r="DZ183" s="5">
        <v>98.2</v>
      </c>
      <c r="EA183" s="8">
        <v>42004</v>
      </c>
      <c r="EB183" s="5">
        <v>100.78789999999999</v>
      </c>
    </row>
    <row r="184" spans="1:132" x14ac:dyDescent="0.2">
      <c r="A184" s="8">
        <v>42035</v>
      </c>
      <c r="B184" s="5">
        <v>53.9</v>
      </c>
      <c r="C184" s="8">
        <v>42035</v>
      </c>
      <c r="D184" s="5">
        <v>54.3</v>
      </c>
      <c r="E184" s="8">
        <v>42035</v>
      </c>
      <c r="F184" s="5">
        <v>35.1</v>
      </c>
      <c r="G184" s="8">
        <v>42035</v>
      </c>
      <c r="H184" s="5">
        <v>56.2</v>
      </c>
      <c r="I184" s="8"/>
      <c r="K184" s="8"/>
      <c r="M184" s="8"/>
      <c r="O184" s="8">
        <v>42035</v>
      </c>
      <c r="P184" s="5">
        <v>58.8</v>
      </c>
      <c r="Q184" s="8">
        <v>42582</v>
      </c>
      <c r="R184" s="5">
        <v>1.4</v>
      </c>
      <c r="S184" s="8">
        <v>42582</v>
      </c>
      <c r="T184" s="5">
        <v>-4</v>
      </c>
      <c r="U184" s="8">
        <v>43646</v>
      </c>
      <c r="V184" s="5">
        <v>-13.8</v>
      </c>
      <c r="W184" s="8">
        <v>43738</v>
      </c>
      <c r="X184" s="5">
        <v>17.3</v>
      </c>
      <c r="Y184" s="8">
        <v>42035</v>
      </c>
      <c r="Z184" s="5">
        <v>13.2</v>
      </c>
      <c r="AA184" s="8">
        <v>42035</v>
      </c>
      <c r="AB184" s="5">
        <v>3</v>
      </c>
      <c r="AC184" s="8"/>
      <c r="AE184" s="8">
        <v>42035</v>
      </c>
      <c r="AF184" s="5">
        <v>98.1</v>
      </c>
      <c r="AG184" s="8">
        <v>42035</v>
      </c>
      <c r="AH184" s="5">
        <v>103.8</v>
      </c>
      <c r="AI184" s="8">
        <v>42035</v>
      </c>
      <c r="AJ184" s="5">
        <v>97.7</v>
      </c>
      <c r="AK184" s="8">
        <v>42035</v>
      </c>
      <c r="AL184" s="5">
        <v>196</v>
      </c>
      <c r="AM184" s="8">
        <v>42035</v>
      </c>
      <c r="AN184" s="5">
        <v>141268</v>
      </c>
      <c r="AO184" s="8"/>
      <c r="AQ184" s="8">
        <v>42035</v>
      </c>
      <c r="AR184" s="5">
        <v>5.7</v>
      </c>
      <c r="AS184" s="8">
        <v>44286</v>
      </c>
      <c r="AT184" s="5">
        <v>35</v>
      </c>
      <c r="AU184" s="8">
        <v>42035</v>
      </c>
      <c r="AV184" s="5">
        <v>0.5</v>
      </c>
      <c r="AW184" s="8">
        <v>42035</v>
      </c>
      <c r="AX184" s="5">
        <v>-0.6</v>
      </c>
      <c r="AY184" s="8">
        <v>42035</v>
      </c>
      <c r="AZ184" s="5">
        <v>-0.79</v>
      </c>
      <c r="BA184" s="8">
        <v>42035</v>
      </c>
      <c r="BB184" s="5">
        <v>7259</v>
      </c>
      <c r="BC184" s="6">
        <v>42035</v>
      </c>
      <c r="BD184" s="5">
        <v>-1.4</v>
      </c>
      <c r="BE184" s="8">
        <v>42035</v>
      </c>
      <c r="BF184" s="5">
        <v>16.66</v>
      </c>
      <c r="BG184" s="8">
        <v>42035</v>
      </c>
      <c r="BH184" s="5">
        <v>16.474</v>
      </c>
      <c r="BI184" s="8">
        <v>42035</v>
      </c>
      <c r="BJ184" s="5">
        <v>4.0999999999999996</v>
      </c>
      <c r="BK184" s="8">
        <v>42035</v>
      </c>
      <c r="BL184" s="5">
        <v>-0.5</v>
      </c>
      <c r="BM184" s="8">
        <v>42035</v>
      </c>
      <c r="BN184" s="5">
        <v>-1.2</v>
      </c>
      <c r="BO184" s="8">
        <v>42035</v>
      </c>
      <c r="BP184" s="5">
        <v>0.1</v>
      </c>
      <c r="BQ184" s="8">
        <v>42035</v>
      </c>
      <c r="BR184" s="5">
        <v>1085</v>
      </c>
      <c r="BS184" s="8">
        <v>42035</v>
      </c>
      <c r="BT184" s="5">
        <v>1049</v>
      </c>
      <c r="BU184" s="6">
        <v>42035</v>
      </c>
      <c r="BV184" s="5">
        <v>-3.34</v>
      </c>
      <c r="BW184" s="8">
        <v>42035</v>
      </c>
      <c r="BX184" s="5">
        <v>515</v>
      </c>
      <c r="BY184" s="8">
        <v>42035</v>
      </c>
      <c r="BZ184" s="5">
        <v>-0.8</v>
      </c>
      <c r="CA184" s="8">
        <v>42035</v>
      </c>
      <c r="CB184" s="5">
        <v>0</v>
      </c>
      <c r="CC184" s="8">
        <v>42035</v>
      </c>
      <c r="CD184" s="5">
        <v>-38.865000000000002</v>
      </c>
      <c r="CE184" s="8">
        <v>42035</v>
      </c>
      <c r="CF184" s="5">
        <v>-6</v>
      </c>
      <c r="CG184" s="8">
        <v>42035</v>
      </c>
      <c r="CH184" s="5">
        <v>-1.5</v>
      </c>
      <c r="CI184" s="8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8">
        <v>42035</v>
      </c>
      <c r="CV184" s="5">
        <v>1.2097</v>
      </c>
      <c r="DA184" s="8">
        <v>42035</v>
      </c>
      <c r="DB184" s="5">
        <v>0.4</v>
      </c>
      <c r="DC184" s="8">
        <v>42035</v>
      </c>
      <c r="DD184" s="5">
        <v>5.5</v>
      </c>
      <c r="DE184" s="8">
        <v>42035</v>
      </c>
      <c r="DF184" s="5">
        <v>-0.2</v>
      </c>
      <c r="DG184" s="8">
        <v>42035</v>
      </c>
      <c r="DH184" s="5">
        <v>4.2</v>
      </c>
      <c r="DI184" s="8">
        <v>42035</v>
      </c>
      <c r="DJ184" s="5">
        <v>4.2</v>
      </c>
      <c r="DK184" s="8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8">
        <v>43890</v>
      </c>
      <c r="DR184" s="5">
        <v>-7.7</v>
      </c>
      <c r="DS184" s="8">
        <v>42035</v>
      </c>
      <c r="DT184" s="5">
        <v>1.02</v>
      </c>
      <c r="DU184" s="8">
        <v>42035</v>
      </c>
      <c r="DV184" s="5">
        <v>5.9</v>
      </c>
      <c r="DW184" s="8">
        <v>42035</v>
      </c>
      <c r="DX184" s="5">
        <v>8.8000000000000007</v>
      </c>
      <c r="DY184" s="6">
        <v>42035</v>
      </c>
      <c r="DZ184" s="5">
        <v>98.2</v>
      </c>
      <c r="EA184" s="8">
        <v>42035</v>
      </c>
      <c r="EB184" s="5">
        <v>100.6966</v>
      </c>
    </row>
    <row r="185" spans="1:132" x14ac:dyDescent="0.2">
      <c r="A185" s="8">
        <v>42063</v>
      </c>
      <c r="B185" s="5">
        <v>53</v>
      </c>
      <c r="C185" s="8">
        <v>42063</v>
      </c>
      <c r="D185" s="5">
        <v>53.9</v>
      </c>
      <c r="E185" s="8">
        <v>42063</v>
      </c>
      <c r="F185" s="5">
        <v>35.200000000000003</v>
      </c>
      <c r="G185" s="8">
        <v>42063</v>
      </c>
      <c r="H185" s="5">
        <v>57.6</v>
      </c>
      <c r="I185" s="8"/>
      <c r="K185" s="8"/>
      <c r="M185" s="8"/>
      <c r="O185" s="8">
        <v>42063</v>
      </c>
      <c r="P185" s="5">
        <v>48.3</v>
      </c>
      <c r="Q185" s="8">
        <v>42613</v>
      </c>
      <c r="R185" s="5">
        <v>-5.6</v>
      </c>
      <c r="S185" s="8">
        <v>42613</v>
      </c>
      <c r="T185" s="5">
        <v>-2</v>
      </c>
      <c r="U185" s="8">
        <v>43677</v>
      </c>
      <c r="V185" s="5">
        <v>-6.8</v>
      </c>
      <c r="W185" s="8">
        <v>43769</v>
      </c>
      <c r="X185" s="5">
        <v>18.100000000000001</v>
      </c>
      <c r="Y185" s="8">
        <v>42063</v>
      </c>
      <c r="Z185" s="5">
        <v>11.3</v>
      </c>
      <c r="AA185" s="8">
        <v>42063</v>
      </c>
      <c r="AB185" s="5">
        <v>-2</v>
      </c>
      <c r="AC185" s="8"/>
      <c r="AE185" s="8">
        <v>42063</v>
      </c>
      <c r="AF185" s="5">
        <v>95.4</v>
      </c>
      <c r="AG185" s="8">
        <v>42063</v>
      </c>
      <c r="AH185" s="5">
        <v>98.8</v>
      </c>
      <c r="AI185" s="8">
        <v>42063</v>
      </c>
      <c r="AJ185" s="5">
        <v>98.1</v>
      </c>
      <c r="AK185" s="8">
        <v>42063</v>
      </c>
      <c r="AL185" s="5">
        <v>269</v>
      </c>
      <c r="AM185" s="8">
        <v>42063</v>
      </c>
      <c r="AN185" s="5">
        <v>141104</v>
      </c>
      <c r="AO185" s="8"/>
      <c r="AQ185" s="8">
        <v>42063</v>
      </c>
      <c r="AR185" s="5">
        <v>5.5</v>
      </c>
      <c r="AS185" s="8">
        <v>44316</v>
      </c>
      <c r="AT185" s="5">
        <v>35</v>
      </c>
      <c r="AU185" s="8">
        <v>42063</v>
      </c>
      <c r="AV185" s="5">
        <v>1.1000000000000001</v>
      </c>
      <c r="AW185" s="8">
        <v>42063</v>
      </c>
      <c r="AX185" s="5">
        <v>-0.8</v>
      </c>
      <c r="AY185" s="8">
        <v>42063</v>
      </c>
      <c r="AZ185" s="5">
        <v>-0.64</v>
      </c>
      <c r="BA185" s="8">
        <v>42063</v>
      </c>
      <c r="BB185" s="5">
        <v>6186</v>
      </c>
      <c r="BC185" s="6">
        <v>42063</v>
      </c>
      <c r="BD185" s="5">
        <v>-2.8</v>
      </c>
      <c r="BE185" s="8">
        <v>42063</v>
      </c>
      <c r="BF185" s="5">
        <v>16.399999999999999</v>
      </c>
      <c r="BG185" s="8">
        <v>42063</v>
      </c>
      <c r="BH185" s="5">
        <v>16.460999999999999</v>
      </c>
      <c r="BI185" s="8">
        <v>42063</v>
      </c>
      <c r="BJ185" s="5">
        <v>2.5</v>
      </c>
      <c r="BK185" s="8">
        <v>42063</v>
      </c>
      <c r="BL185" s="5">
        <v>-0.2</v>
      </c>
      <c r="BM185" s="8">
        <v>42063</v>
      </c>
      <c r="BN185" s="5">
        <v>-2.88</v>
      </c>
      <c r="BO185" s="8">
        <v>42063</v>
      </c>
      <c r="BP185" s="5">
        <v>0.6</v>
      </c>
      <c r="BQ185" s="8">
        <v>42063</v>
      </c>
      <c r="BR185" s="5">
        <v>886</v>
      </c>
      <c r="BS185" s="8">
        <v>42063</v>
      </c>
      <c r="BT185" s="5">
        <v>1127</v>
      </c>
      <c r="BU185" s="6">
        <v>42063</v>
      </c>
      <c r="BV185" s="5">
        <v>3.25</v>
      </c>
      <c r="BW185" s="8">
        <v>42063</v>
      </c>
      <c r="BX185" s="5">
        <v>540</v>
      </c>
      <c r="BY185" s="8">
        <v>42063</v>
      </c>
      <c r="BZ185" s="5">
        <v>-1.6</v>
      </c>
      <c r="CA185" s="8">
        <v>42063</v>
      </c>
      <c r="CB185" s="5">
        <v>-4</v>
      </c>
      <c r="CC185" s="8">
        <v>42063</v>
      </c>
      <c r="CD185" s="5">
        <v>-33.902999999999999</v>
      </c>
      <c r="CE185" s="8">
        <v>42063</v>
      </c>
      <c r="CF185" s="5">
        <v>-5.8</v>
      </c>
      <c r="CG185" s="8">
        <v>42063</v>
      </c>
      <c r="CH185" s="5">
        <v>-1.2</v>
      </c>
      <c r="CI185" s="8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8">
        <v>42063</v>
      </c>
      <c r="CV185" s="5">
        <v>1.2774799999999999</v>
      </c>
      <c r="DA185" s="8">
        <v>42063</v>
      </c>
      <c r="DB185" s="5">
        <v>0.5</v>
      </c>
      <c r="DC185" s="8">
        <v>42063</v>
      </c>
      <c r="DD185" s="5">
        <v>5.3</v>
      </c>
      <c r="DE185" s="8">
        <v>42063</v>
      </c>
      <c r="DF185" s="5">
        <v>0.4</v>
      </c>
      <c r="DG185" s="8">
        <v>42063</v>
      </c>
      <c r="DH185" s="5">
        <v>4.0999999999999996</v>
      </c>
      <c r="DI185" s="8">
        <v>42063</v>
      </c>
      <c r="DJ185" s="5">
        <v>3.9</v>
      </c>
      <c r="DK185" s="8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8">
        <v>43921</v>
      </c>
      <c r="DR185" s="5">
        <v>-10.199999999999999</v>
      </c>
      <c r="DS185" s="8">
        <v>42063</v>
      </c>
      <c r="DT185" s="5">
        <v>1.33</v>
      </c>
      <c r="DU185" s="8">
        <v>42063</v>
      </c>
      <c r="DV185" s="5">
        <v>6.3</v>
      </c>
      <c r="DW185" s="8">
        <v>42063</v>
      </c>
      <c r="DX185" s="5">
        <v>10.199999999999999</v>
      </c>
      <c r="DY185" s="6">
        <v>42063</v>
      </c>
      <c r="DZ185" s="5">
        <v>98.5</v>
      </c>
      <c r="EA185" s="8">
        <v>42063</v>
      </c>
      <c r="EB185" s="5">
        <v>100.59050000000001</v>
      </c>
    </row>
    <row r="186" spans="1:132" x14ac:dyDescent="0.2">
      <c r="A186" s="8">
        <v>42094</v>
      </c>
      <c r="B186" s="5">
        <v>52.1</v>
      </c>
      <c r="C186" s="8">
        <v>42094</v>
      </c>
      <c r="D186" s="5">
        <v>52.6</v>
      </c>
      <c r="E186" s="8">
        <v>42094</v>
      </c>
      <c r="F186" s="5">
        <v>40.1</v>
      </c>
      <c r="G186" s="8">
        <v>42094</v>
      </c>
      <c r="H186" s="5">
        <v>58.4</v>
      </c>
      <c r="I186" s="8"/>
      <c r="K186" s="8"/>
      <c r="M186" s="8"/>
      <c r="O186" s="8">
        <v>42094</v>
      </c>
      <c r="P186" s="5">
        <v>49.1</v>
      </c>
      <c r="Q186" s="8">
        <v>42643</v>
      </c>
      <c r="R186" s="5">
        <v>-1.6</v>
      </c>
      <c r="S186" s="8">
        <v>42643</v>
      </c>
      <c r="T186" s="5">
        <v>4</v>
      </c>
      <c r="U186" s="8">
        <v>43708</v>
      </c>
      <c r="V186" s="5">
        <v>2</v>
      </c>
      <c r="W186" s="8">
        <v>43799</v>
      </c>
      <c r="X186" s="5">
        <v>11.3</v>
      </c>
      <c r="Y186" s="8">
        <v>42094</v>
      </c>
      <c r="Z186" s="5">
        <v>7.2</v>
      </c>
      <c r="AA186" s="8">
        <v>42094</v>
      </c>
      <c r="AB186" s="5">
        <v>-3</v>
      </c>
      <c r="AC186" s="8"/>
      <c r="AE186" s="8">
        <v>42094</v>
      </c>
      <c r="AF186" s="5">
        <v>93</v>
      </c>
      <c r="AG186" s="8">
        <v>42094</v>
      </c>
      <c r="AH186" s="5">
        <v>101.4</v>
      </c>
      <c r="AI186" s="8">
        <v>42094</v>
      </c>
      <c r="AJ186" s="5">
        <v>95.7</v>
      </c>
      <c r="AK186" s="8">
        <v>42094</v>
      </c>
      <c r="AL186" s="5">
        <v>94</v>
      </c>
      <c r="AM186" s="8">
        <v>42094</v>
      </c>
      <c r="AN186" s="5">
        <v>140740</v>
      </c>
      <c r="AO186" s="8"/>
      <c r="AQ186" s="8">
        <v>42094</v>
      </c>
      <c r="AR186" s="5">
        <v>5.4</v>
      </c>
      <c r="AS186" s="8">
        <v>44347</v>
      </c>
      <c r="AT186" s="5">
        <v>34.9</v>
      </c>
      <c r="AU186" s="8">
        <v>42094</v>
      </c>
      <c r="AV186" s="5">
        <v>1.3</v>
      </c>
      <c r="AW186" s="8">
        <v>42094</v>
      </c>
      <c r="AX186" s="5">
        <v>0.4</v>
      </c>
      <c r="AY186" s="8">
        <v>42094</v>
      </c>
      <c r="AZ186" s="5">
        <v>-0.34</v>
      </c>
      <c r="BA186" s="8">
        <v>42094</v>
      </c>
      <c r="BB186" s="5">
        <v>6434</v>
      </c>
      <c r="BC186" s="6">
        <v>42094</v>
      </c>
      <c r="BD186" s="5">
        <v>-2.9</v>
      </c>
      <c r="BE186" s="8">
        <v>42094</v>
      </c>
      <c r="BF186" s="5">
        <v>17.5</v>
      </c>
      <c r="BG186" s="8">
        <v>42094</v>
      </c>
      <c r="BH186" s="5">
        <v>17.459</v>
      </c>
      <c r="BI186" s="8">
        <v>42094</v>
      </c>
      <c r="BJ186" s="5">
        <v>3</v>
      </c>
      <c r="BK186" s="8">
        <v>42094</v>
      </c>
      <c r="BL186" s="5">
        <v>1.5</v>
      </c>
      <c r="BM186" s="8">
        <v>42094</v>
      </c>
      <c r="BN186" s="5">
        <v>-4.78</v>
      </c>
      <c r="BO186" s="8">
        <v>42094</v>
      </c>
      <c r="BP186" s="5">
        <v>0.4</v>
      </c>
      <c r="BQ186" s="8">
        <v>42094</v>
      </c>
      <c r="BR186" s="5">
        <v>960</v>
      </c>
      <c r="BS186" s="8">
        <v>42094</v>
      </c>
      <c r="BT186" s="5">
        <v>1072</v>
      </c>
      <c r="BU186" s="6">
        <v>42094</v>
      </c>
      <c r="BV186" s="5">
        <v>3.35</v>
      </c>
      <c r="BW186" s="8">
        <v>42094</v>
      </c>
      <c r="BX186" s="5">
        <v>480</v>
      </c>
      <c r="BY186" s="8">
        <v>42094</v>
      </c>
      <c r="BZ186" s="5">
        <v>-3.7</v>
      </c>
      <c r="CA186" s="8">
        <v>42094</v>
      </c>
      <c r="CB186" s="5">
        <v>-0.6</v>
      </c>
      <c r="CC186" s="8">
        <v>42094</v>
      </c>
      <c r="CD186" s="5">
        <v>-48.731999999999999</v>
      </c>
      <c r="CE186" s="8">
        <v>42094</v>
      </c>
      <c r="CF186" s="5">
        <v>-0.4</v>
      </c>
      <c r="CG186" s="8">
        <v>42094</v>
      </c>
      <c r="CH186" s="5">
        <v>2.4</v>
      </c>
      <c r="CI186" s="8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8">
        <v>42094</v>
      </c>
      <c r="CV186" s="5">
        <v>1.28084</v>
      </c>
      <c r="DA186" s="8">
        <v>42094</v>
      </c>
      <c r="DB186" s="5">
        <v>0</v>
      </c>
      <c r="DC186" s="8">
        <v>42094</v>
      </c>
      <c r="DD186" s="5">
        <v>4.5</v>
      </c>
      <c r="DE186" s="8">
        <v>42094</v>
      </c>
      <c r="DF186" s="5">
        <v>0.5</v>
      </c>
      <c r="DG186" s="8">
        <v>42094</v>
      </c>
      <c r="DH186" s="5">
        <v>3.9</v>
      </c>
      <c r="DI186" s="8">
        <v>42094</v>
      </c>
      <c r="DJ186" s="5">
        <v>3.7</v>
      </c>
      <c r="DK186" s="8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8">
        <v>43951</v>
      </c>
      <c r="DR186" s="5">
        <v>-8.1</v>
      </c>
      <c r="DS186" s="8">
        <v>42094</v>
      </c>
      <c r="DT186" s="5">
        <v>1.31</v>
      </c>
      <c r="DU186" s="8">
        <v>42094</v>
      </c>
      <c r="DV186" s="5">
        <v>6</v>
      </c>
      <c r="DW186" s="8">
        <v>42094</v>
      </c>
      <c r="DX186" s="5">
        <v>9</v>
      </c>
      <c r="DY186" s="6">
        <v>42094</v>
      </c>
      <c r="DZ186" s="5">
        <v>98.8</v>
      </c>
      <c r="EA186" s="8">
        <v>42094</v>
      </c>
      <c r="EB186" s="5">
        <v>100.48090000000001</v>
      </c>
    </row>
    <row r="187" spans="1:132" x14ac:dyDescent="0.2">
      <c r="A187" s="8">
        <v>42124</v>
      </c>
      <c r="B187" s="5">
        <v>51.9</v>
      </c>
      <c r="C187" s="8">
        <v>42124</v>
      </c>
      <c r="D187" s="5">
        <v>52.8</v>
      </c>
      <c r="E187" s="8">
        <v>42124</v>
      </c>
      <c r="F187" s="5">
        <v>41.6</v>
      </c>
      <c r="G187" s="8">
        <v>42124</v>
      </c>
      <c r="H187" s="5">
        <v>57.5</v>
      </c>
      <c r="I187" s="8"/>
      <c r="K187" s="8"/>
      <c r="M187" s="8"/>
      <c r="O187" s="8">
        <v>42124</v>
      </c>
      <c r="P187" s="5">
        <v>54.1</v>
      </c>
      <c r="Q187" s="8">
        <v>42674</v>
      </c>
      <c r="R187" s="5">
        <v>-9.5</v>
      </c>
      <c r="S187" s="8">
        <v>42674</v>
      </c>
      <c r="T187" s="5">
        <v>4</v>
      </c>
      <c r="U187" s="8">
        <v>43738</v>
      </c>
      <c r="V187" s="5">
        <v>1.2</v>
      </c>
      <c r="W187" s="8">
        <v>43830</v>
      </c>
      <c r="X187" s="5">
        <v>16</v>
      </c>
      <c r="Y187" s="8">
        <v>42124</v>
      </c>
      <c r="Z187" s="5">
        <v>9.6999999999999993</v>
      </c>
      <c r="AA187" s="8">
        <v>42124</v>
      </c>
      <c r="AB187" s="5">
        <v>-7</v>
      </c>
      <c r="AC187" s="8"/>
      <c r="AE187" s="8">
        <v>42124</v>
      </c>
      <c r="AF187" s="5">
        <v>95.9</v>
      </c>
      <c r="AG187" s="8">
        <v>42124</v>
      </c>
      <c r="AH187" s="5">
        <v>94.3</v>
      </c>
      <c r="AI187" s="8">
        <v>42124</v>
      </c>
      <c r="AJ187" s="5">
        <v>96.5</v>
      </c>
      <c r="AK187" s="8">
        <v>42124</v>
      </c>
      <c r="AL187" s="5">
        <v>277</v>
      </c>
      <c r="AM187" s="8">
        <v>42124</v>
      </c>
      <c r="AN187" s="5">
        <v>141076</v>
      </c>
      <c r="AO187" s="8"/>
      <c r="AQ187" s="8">
        <v>42124</v>
      </c>
      <c r="AR187" s="5">
        <v>5.4</v>
      </c>
      <c r="AS187" s="8">
        <v>44377</v>
      </c>
      <c r="AT187" s="5">
        <v>34.799999999999997</v>
      </c>
      <c r="AU187" s="8">
        <v>42124</v>
      </c>
      <c r="AV187" s="5">
        <v>2.7</v>
      </c>
      <c r="AW187" s="8">
        <v>42124</v>
      </c>
      <c r="AX187" s="5">
        <v>0</v>
      </c>
      <c r="AY187" s="8">
        <v>42124</v>
      </c>
      <c r="AZ187" s="5">
        <v>-0.55000000000000004</v>
      </c>
      <c r="BA187" s="8">
        <v>42124</v>
      </c>
      <c r="BB187" s="5">
        <v>6413</v>
      </c>
      <c r="BC187" s="6">
        <v>42124</v>
      </c>
      <c r="BD187" s="5">
        <v>-3</v>
      </c>
      <c r="BE187" s="8">
        <v>42124</v>
      </c>
      <c r="BF187" s="5">
        <v>16.93</v>
      </c>
      <c r="BG187" s="8">
        <v>42124</v>
      </c>
      <c r="BH187" s="5">
        <v>17.248999999999999</v>
      </c>
      <c r="BI187" s="8">
        <v>42124</v>
      </c>
      <c r="BJ187" s="5">
        <v>2.2000000000000002</v>
      </c>
      <c r="BK187" s="8">
        <v>42124</v>
      </c>
      <c r="BL187" s="5">
        <v>0.2</v>
      </c>
      <c r="BM187" s="8">
        <v>42124</v>
      </c>
      <c r="BN187" s="5">
        <v>-4.1399999999999997</v>
      </c>
      <c r="BO187" s="8">
        <v>42124</v>
      </c>
      <c r="BP187" s="5">
        <v>0.1</v>
      </c>
      <c r="BQ187" s="8">
        <v>42124</v>
      </c>
      <c r="BR187" s="5">
        <v>1190</v>
      </c>
      <c r="BS187" s="8">
        <v>42124</v>
      </c>
      <c r="BT187" s="5">
        <v>1166</v>
      </c>
      <c r="BU187" s="6">
        <v>42124</v>
      </c>
      <c r="BV187" s="5">
        <v>-1.52</v>
      </c>
      <c r="BW187" s="8">
        <v>42124</v>
      </c>
      <c r="BX187" s="5">
        <v>502</v>
      </c>
      <c r="BY187" s="8">
        <v>42124</v>
      </c>
      <c r="BZ187" s="5">
        <v>-3</v>
      </c>
      <c r="CA187" s="8">
        <v>42124</v>
      </c>
      <c r="CB187" s="5">
        <v>-4.0999999999999996</v>
      </c>
      <c r="CC187" s="8">
        <v>42124</v>
      </c>
      <c r="CD187" s="5">
        <v>-39.835999999999999</v>
      </c>
      <c r="CE187" s="8">
        <v>42124</v>
      </c>
      <c r="CF187" s="5">
        <v>4.5</v>
      </c>
      <c r="CG187" s="8">
        <v>42124</v>
      </c>
      <c r="CH187" s="5">
        <v>-0.6</v>
      </c>
      <c r="CI187" s="8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8">
        <v>42124</v>
      </c>
      <c r="CV187" s="5">
        <v>1.29437</v>
      </c>
      <c r="DA187" s="8">
        <v>42124</v>
      </c>
      <c r="DB187" s="5">
        <v>0.4</v>
      </c>
      <c r="DC187" s="8">
        <v>42124</v>
      </c>
      <c r="DD187" s="5">
        <v>4.3</v>
      </c>
      <c r="DE187" s="8">
        <v>42124</v>
      </c>
      <c r="DF187" s="5">
        <v>0.3</v>
      </c>
      <c r="DG187" s="8">
        <v>42124</v>
      </c>
      <c r="DH187" s="5">
        <v>3.8</v>
      </c>
      <c r="DI187" s="8">
        <v>42124</v>
      </c>
      <c r="DJ187" s="5">
        <v>3.7</v>
      </c>
      <c r="DK187" s="8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8">
        <v>43982</v>
      </c>
      <c r="DR187" s="5">
        <v>5.3</v>
      </c>
      <c r="DS187" s="8">
        <v>42124</v>
      </c>
      <c r="DT187" s="5">
        <v>1.29</v>
      </c>
      <c r="DU187" s="8">
        <v>42124</v>
      </c>
      <c r="DV187" s="5">
        <v>6</v>
      </c>
      <c r="DW187" s="8">
        <v>42124</v>
      </c>
      <c r="DX187" s="5">
        <v>8.1</v>
      </c>
      <c r="DY187" s="6">
        <v>42124</v>
      </c>
      <c r="DZ187" s="5">
        <v>99.2</v>
      </c>
      <c r="EA187" s="8">
        <v>42124</v>
      </c>
      <c r="EB187" s="5">
        <v>100.3719</v>
      </c>
    </row>
    <row r="188" spans="1:132" x14ac:dyDescent="0.2">
      <c r="A188" s="8">
        <v>42155</v>
      </c>
      <c r="B188" s="5">
        <v>52.9</v>
      </c>
      <c r="C188" s="8">
        <v>42155</v>
      </c>
      <c r="D188" s="5">
        <v>53.3</v>
      </c>
      <c r="E188" s="8">
        <v>42155</v>
      </c>
      <c r="F188" s="5">
        <v>49</v>
      </c>
      <c r="G188" s="8">
        <v>42155</v>
      </c>
      <c r="H188" s="5">
        <v>56.7</v>
      </c>
      <c r="I188" s="8"/>
      <c r="K188" s="8"/>
      <c r="M188" s="8"/>
      <c r="O188" s="8">
        <v>42155</v>
      </c>
      <c r="P188" s="5">
        <v>49.7</v>
      </c>
      <c r="Q188" s="8">
        <v>42704</v>
      </c>
      <c r="R188" s="5">
        <v>1.9</v>
      </c>
      <c r="S188" s="8">
        <v>42704</v>
      </c>
      <c r="T188" s="5">
        <v>0</v>
      </c>
      <c r="U188" s="8">
        <v>43769</v>
      </c>
      <c r="V188" s="5">
        <v>-6.3</v>
      </c>
      <c r="W188" s="8">
        <v>43861</v>
      </c>
      <c r="X188" s="5">
        <v>22.8</v>
      </c>
      <c r="Y188" s="8">
        <v>42155</v>
      </c>
      <c r="Z188" s="5">
        <v>5.8</v>
      </c>
      <c r="AA188" s="8">
        <v>42155</v>
      </c>
      <c r="AB188" s="5">
        <v>3</v>
      </c>
      <c r="AC188" s="8"/>
      <c r="AE188" s="8">
        <v>42155</v>
      </c>
      <c r="AF188" s="5">
        <v>90.7</v>
      </c>
      <c r="AG188" s="8">
        <v>42155</v>
      </c>
      <c r="AH188" s="5">
        <v>94.6</v>
      </c>
      <c r="AI188" s="8">
        <v>42155</v>
      </c>
      <c r="AJ188" s="5">
        <v>97.9</v>
      </c>
      <c r="AK188" s="8">
        <v>42155</v>
      </c>
      <c r="AL188" s="5">
        <v>337</v>
      </c>
      <c r="AM188" s="8">
        <v>42155</v>
      </c>
      <c r="AN188" s="5">
        <v>141310</v>
      </c>
      <c r="AO188" s="8"/>
      <c r="AQ188" s="8">
        <v>42155</v>
      </c>
      <c r="AR188" s="5">
        <v>5.6</v>
      </c>
      <c r="AS188" s="8">
        <v>44408</v>
      </c>
      <c r="AT188" s="5">
        <v>34.9</v>
      </c>
      <c r="AU188" s="8">
        <v>42155</v>
      </c>
      <c r="AV188" s="5">
        <v>1.8</v>
      </c>
      <c r="AW188" s="8">
        <v>42155</v>
      </c>
      <c r="AX188" s="5">
        <v>0</v>
      </c>
      <c r="AY188" s="8">
        <v>42155</v>
      </c>
      <c r="AZ188" s="5">
        <v>-0.45</v>
      </c>
      <c r="BA188" s="8">
        <v>42155</v>
      </c>
      <c r="BB188" s="5">
        <v>6844</v>
      </c>
      <c r="BC188" s="6">
        <v>42155</v>
      </c>
      <c r="BD188" s="5">
        <v>-3.1</v>
      </c>
      <c r="BE188" s="8">
        <v>42155</v>
      </c>
      <c r="BF188" s="5">
        <v>17.690000000000001</v>
      </c>
      <c r="BG188" s="8">
        <v>42155</v>
      </c>
      <c r="BH188" s="5">
        <v>17.488</v>
      </c>
      <c r="BI188" s="8">
        <v>42155</v>
      </c>
      <c r="BJ188" s="5">
        <v>2.7</v>
      </c>
      <c r="BK188" s="8">
        <v>42155</v>
      </c>
      <c r="BL188" s="5">
        <v>0.7</v>
      </c>
      <c r="BM188" s="8">
        <v>42155</v>
      </c>
      <c r="BN188" s="5">
        <v>-4.3099999999999996</v>
      </c>
      <c r="BO188" s="8">
        <v>42155</v>
      </c>
      <c r="BP188" s="5">
        <v>0.6</v>
      </c>
      <c r="BQ188" s="8">
        <v>42155</v>
      </c>
      <c r="BR188" s="5">
        <v>1079</v>
      </c>
      <c r="BS188" s="8">
        <v>42155</v>
      </c>
      <c r="BT188" s="5">
        <v>1272</v>
      </c>
      <c r="BU188" s="6">
        <v>42155</v>
      </c>
      <c r="BV188" s="5">
        <v>1.55</v>
      </c>
      <c r="BW188" s="8">
        <v>42155</v>
      </c>
      <c r="BX188" s="5">
        <v>502</v>
      </c>
      <c r="BY188" s="8">
        <v>42155</v>
      </c>
      <c r="BZ188" s="5">
        <v>-4.7</v>
      </c>
      <c r="CA188" s="8">
        <v>42155</v>
      </c>
      <c r="CB188" s="5">
        <v>-4.4000000000000004</v>
      </c>
      <c r="CC188" s="8">
        <v>42155</v>
      </c>
      <c r="CD188" s="5">
        <v>-38.502000000000002</v>
      </c>
      <c r="CE188" s="8">
        <v>42155</v>
      </c>
      <c r="CF188" s="5">
        <v>7.7</v>
      </c>
      <c r="CG188" s="8">
        <v>42155</v>
      </c>
      <c r="CH188" s="5">
        <v>-2</v>
      </c>
      <c r="CI188" s="8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8">
        <v>42155</v>
      </c>
      <c r="CV188" s="5">
        <v>1.2472000000000001</v>
      </c>
      <c r="DA188" s="8">
        <v>42155</v>
      </c>
      <c r="DB188" s="5">
        <v>0.4</v>
      </c>
      <c r="DC188" s="8">
        <v>42155</v>
      </c>
      <c r="DD188" s="5">
        <v>4.2</v>
      </c>
      <c r="DE188" s="8">
        <v>42155</v>
      </c>
      <c r="DF188" s="5">
        <v>0.5</v>
      </c>
      <c r="DG188" s="8">
        <v>42155</v>
      </c>
      <c r="DH188" s="5">
        <v>4</v>
      </c>
      <c r="DI188" s="8">
        <v>42155</v>
      </c>
      <c r="DJ188" s="5">
        <v>3.8</v>
      </c>
      <c r="DK188" s="8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8">
        <v>44012</v>
      </c>
      <c r="DR188" s="5">
        <v>9.6</v>
      </c>
      <c r="DS188" s="8">
        <v>42155</v>
      </c>
      <c r="DT188" s="5">
        <v>1.64</v>
      </c>
      <c r="DU188" s="8">
        <v>42155</v>
      </c>
      <c r="DV188" s="5">
        <v>5.6</v>
      </c>
      <c r="DW188" s="8">
        <v>42155</v>
      </c>
      <c r="DX188" s="5">
        <v>6.9</v>
      </c>
      <c r="DY188" s="6">
        <v>42155</v>
      </c>
      <c r="DZ188" s="5">
        <v>99.5</v>
      </c>
      <c r="EA188" s="8">
        <v>42155</v>
      </c>
      <c r="EB188" s="5">
        <v>100.2567</v>
      </c>
    </row>
    <row r="189" spans="1:132" x14ac:dyDescent="0.2">
      <c r="A189" s="8">
        <v>42185</v>
      </c>
      <c r="B189" s="5">
        <v>52.5</v>
      </c>
      <c r="C189" s="8">
        <v>42185</v>
      </c>
      <c r="D189" s="5">
        <v>54.4</v>
      </c>
      <c r="E189" s="8">
        <v>42185</v>
      </c>
      <c r="F189" s="5">
        <v>49.7</v>
      </c>
      <c r="G189" s="8">
        <v>42185</v>
      </c>
      <c r="H189" s="5">
        <v>55.7</v>
      </c>
      <c r="I189" s="8"/>
      <c r="K189" s="8"/>
      <c r="M189" s="8"/>
      <c r="O189" s="8">
        <v>42185</v>
      </c>
      <c r="P189" s="5">
        <v>47.7</v>
      </c>
      <c r="Q189" s="8">
        <v>42735</v>
      </c>
      <c r="R189" s="5">
        <v>9.6</v>
      </c>
      <c r="S189" s="8">
        <v>42735</v>
      </c>
      <c r="T189" s="5">
        <v>11</v>
      </c>
      <c r="U189" s="8">
        <v>43799</v>
      </c>
      <c r="V189" s="5">
        <v>-2</v>
      </c>
      <c r="W189" s="8">
        <v>43890</v>
      </c>
      <c r="X189" s="5">
        <v>20.399999999999999</v>
      </c>
      <c r="Y189" s="8">
        <v>42185</v>
      </c>
      <c r="Z189" s="5">
        <v>8.1999999999999993</v>
      </c>
      <c r="AA189" s="8">
        <v>42185</v>
      </c>
      <c r="AB189" s="5">
        <v>9</v>
      </c>
      <c r="AC189" s="8"/>
      <c r="AE189" s="8">
        <v>42185</v>
      </c>
      <c r="AF189" s="5">
        <v>96.1</v>
      </c>
      <c r="AG189" s="8">
        <v>42185</v>
      </c>
      <c r="AH189" s="5">
        <v>99.8</v>
      </c>
      <c r="AI189" s="8">
        <v>42185</v>
      </c>
      <c r="AJ189" s="5">
        <v>94.6</v>
      </c>
      <c r="AK189" s="8">
        <v>42185</v>
      </c>
      <c r="AL189" s="5">
        <v>156</v>
      </c>
      <c r="AM189" s="8">
        <v>42185</v>
      </c>
      <c r="AN189" s="5">
        <v>141761</v>
      </c>
      <c r="AO189" s="8"/>
      <c r="AQ189" s="8">
        <v>42185</v>
      </c>
      <c r="AR189" s="5">
        <v>5.3</v>
      </c>
      <c r="AS189" s="8">
        <v>44439</v>
      </c>
      <c r="AT189" s="5">
        <v>34.700000000000003</v>
      </c>
      <c r="AU189" s="8">
        <v>42185</v>
      </c>
      <c r="AV189" s="5">
        <v>2</v>
      </c>
      <c r="AW189" s="8">
        <v>42185</v>
      </c>
      <c r="AX189" s="5">
        <v>-0.4</v>
      </c>
      <c r="AY189" s="8">
        <v>42185</v>
      </c>
      <c r="AZ189" s="5">
        <v>-0.31</v>
      </c>
      <c r="BA189" s="8">
        <v>42185</v>
      </c>
      <c r="BB189" s="5">
        <v>6843</v>
      </c>
      <c r="BC189" s="6">
        <v>42185</v>
      </c>
      <c r="BD189" s="5">
        <v>-2.7</v>
      </c>
      <c r="BE189" s="8">
        <v>42185</v>
      </c>
      <c r="BF189" s="5">
        <v>17.29</v>
      </c>
      <c r="BG189" s="8">
        <v>42185</v>
      </c>
      <c r="BH189" s="5">
        <v>17.401</v>
      </c>
      <c r="BI189" s="8">
        <v>42185</v>
      </c>
      <c r="BJ189" s="5">
        <v>2.6</v>
      </c>
      <c r="BK189" s="8">
        <v>42185</v>
      </c>
      <c r="BL189" s="5">
        <v>0.1</v>
      </c>
      <c r="BM189" s="8">
        <v>42185</v>
      </c>
      <c r="BN189" s="5">
        <v>-3.84</v>
      </c>
      <c r="BO189" s="8">
        <v>42185</v>
      </c>
      <c r="BP189" s="5">
        <v>0.8</v>
      </c>
      <c r="BQ189" s="8">
        <v>42185</v>
      </c>
      <c r="BR189" s="5">
        <v>1205</v>
      </c>
      <c r="BS189" s="8">
        <v>42185</v>
      </c>
      <c r="BT189" s="5">
        <v>1379</v>
      </c>
      <c r="BU189" s="6">
        <v>42185</v>
      </c>
      <c r="BV189" s="5">
        <v>2.1</v>
      </c>
      <c r="BW189" s="8">
        <v>42185</v>
      </c>
      <c r="BX189" s="5">
        <v>480</v>
      </c>
      <c r="BY189" s="8">
        <v>42185</v>
      </c>
      <c r="BZ189" s="5">
        <v>-4.5</v>
      </c>
      <c r="CA189" s="8">
        <v>42185</v>
      </c>
      <c r="CB189" s="5">
        <v>-2.2999999999999998</v>
      </c>
      <c r="CC189" s="8">
        <v>42185</v>
      </c>
      <c r="CD189" s="5">
        <v>-42.424999999999997</v>
      </c>
      <c r="CE189" s="8">
        <v>42185</v>
      </c>
      <c r="CF189" s="5">
        <v>3.6</v>
      </c>
      <c r="CG189" s="8">
        <v>42185</v>
      </c>
      <c r="CH189" s="5">
        <v>2.8</v>
      </c>
      <c r="CI189" s="8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8">
        <v>42185</v>
      </c>
      <c r="CV189" s="5">
        <v>1.2541599999999999</v>
      </c>
      <c r="DA189" s="8">
        <v>42185</v>
      </c>
      <c r="DB189" s="5">
        <v>0.2</v>
      </c>
      <c r="DC189" s="8">
        <v>42185</v>
      </c>
      <c r="DD189" s="5">
        <v>3.8</v>
      </c>
      <c r="DE189" s="8">
        <v>42185</v>
      </c>
      <c r="DF189" s="5">
        <v>0.3</v>
      </c>
      <c r="DG189" s="8">
        <v>42185</v>
      </c>
      <c r="DH189" s="5">
        <v>3.8</v>
      </c>
      <c r="DI189" s="8">
        <v>42185</v>
      </c>
      <c r="DJ189" s="5">
        <v>3.5</v>
      </c>
      <c r="DK189" s="8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8">
        <v>44043</v>
      </c>
      <c r="DR189" s="5">
        <v>14.6</v>
      </c>
      <c r="DS189" s="8">
        <v>42185</v>
      </c>
      <c r="DT189" s="5">
        <v>1.56</v>
      </c>
      <c r="DU189" s="8">
        <v>42185</v>
      </c>
      <c r="DV189" s="5">
        <v>5.5</v>
      </c>
      <c r="DW189" s="8">
        <v>42185</v>
      </c>
      <c r="DX189" s="5">
        <v>7</v>
      </c>
      <c r="DY189" s="6">
        <v>42185</v>
      </c>
      <c r="DZ189" s="5">
        <v>100.1</v>
      </c>
      <c r="EA189" s="8">
        <v>42185</v>
      </c>
      <c r="EB189" s="5">
        <v>100.13039999999999</v>
      </c>
    </row>
    <row r="190" spans="1:132" x14ac:dyDescent="0.2">
      <c r="A190" s="8">
        <v>42216</v>
      </c>
      <c r="B190" s="5">
        <v>52</v>
      </c>
      <c r="C190" s="8">
        <v>42216</v>
      </c>
      <c r="D190" s="5">
        <v>52.9</v>
      </c>
      <c r="E190" s="8">
        <v>42216</v>
      </c>
      <c r="F190" s="5">
        <v>45.1</v>
      </c>
      <c r="G190" s="8">
        <v>42216</v>
      </c>
      <c r="H190" s="5">
        <v>60.1</v>
      </c>
      <c r="I190" s="8"/>
      <c r="K190" s="8"/>
      <c r="M190" s="8"/>
      <c r="O190" s="8">
        <v>42216</v>
      </c>
      <c r="P190" s="5">
        <v>52.6</v>
      </c>
      <c r="Q190" s="8">
        <v>42766</v>
      </c>
      <c r="R190" s="5">
        <v>7.5</v>
      </c>
      <c r="S190" s="8">
        <v>42766</v>
      </c>
      <c r="T190" s="5">
        <v>11</v>
      </c>
      <c r="U190" s="8">
        <v>43830</v>
      </c>
      <c r="V190" s="5">
        <v>-3.4</v>
      </c>
      <c r="W190" s="8">
        <v>43921</v>
      </c>
      <c r="X190" s="5">
        <v>6</v>
      </c>
      <c r="Y190" s="8">
        <v>42216</v>
      </c>
      <c r="Z190" s="5">
        <v>4.5999999999999996</v>
      </c>
      <c r="AA190" s="8">
        <v>42216</v>
      </c>
      <c r="AB190" s="5">
        <v>8</v>
      </c>
      <c r="AC190" s="8"/>
      <c r="AE190" s="8">
        <v>42216</v>
      </c>
      <c r="AF190" s="5">
        <v>93.1</v>
      </c>
      <c r="AG190" s="8">
        <v>42216</v>
      </c>
      <c r="AH190" s="5">
        <v>91</v>
      </c>
      <c r="AI190" s="8">
        <v>42216</v>
      </c>
      <c r="AJ190" s="5">
        <v>95.7</v>
      </c>
      <c r="AK190" s="8">
        <v>42216</v>
      </c>
      <c r="AL190" s="5">
        <v>294</v>
      </c>
      <c r="AM190" s="8">
        <v>42216</v>
      </c>
      <c r="AN190" s="5">
        <v>141692</v>
      </c>
      <c r="AO190" s="8"/>
      <c r="AQ190" s="8">
        <v>42216</v>
      </c>
      <c r="AR190" s="5">
        <v>5.2</v>
      </c>
      <c r="AS190" s="8">
        <v>44469</v>
      </c>
      <c r="AT190" s="5">
        <v>34.799999999999997</v>
      </c>
      <c r="AU190" s="8">
        <v>42216</v>
      </c>
      <c r="AV190" s="5">
        <v>-0.3</v>
      </c>
      <c r="AW190" s="8">
        <v>42216</v>
      </c>
      <c r="AX190" s="5">
        <v>0.7</v>
      </c>
      <c r="AY190" s="8">
        <v>42216</v>
      </c>
      <c r="AZ190" s="5">
        <v>0.63</v>
      </c>
      <c r="BA190" s="8">
        <v>42216</v>
      </c>
      <c r="BB190" s="5">
        <v>7032</v>
      </c>
      <c r="BC190" s="6">
        <v>42216</v>
      </c>
      <c r="BD190" s="5">
        <v>-3.2</v>
      </c>
      <c r="BE190" s="8">
        <v>42216</v>
      </c>
      <c r="BF190" s="5">
        <v>17.5</v>
      </c>
      <c r="BG190" s="8">
        <v>42216</v>
      </c>
      <c r="BH190" s="5">
        <v>17.827000000000002</v>
      </c>
      <c r="BI190" s="8">
        <v>42216</v>
      </c>
      <c r="BJ190" s="5">
        <v>3.2</v>
      </c>
      <c r="BK190" s="8">
        <v>42216</v>
      </c>
      <c r="BL190" s="5">
        <v>0.8</v>
      </c>
      <c r="BM190" s="8">
        <v>42216</v>
      </c>
      <c r="BN190" s="5">
        <v>-4.6399999999999997</v>
      </c>
      <c r="BO190" s="8">
        <v>42216</v>
      </c>
      <c r="BP190" s="5">
        <v>-0.2</v>
      </c>
      <c r="BQ190" s="8">
        <v>42216</v>
      </c>
      <c r="BR190" s="5">
        <v>1146</v>
      </c>
      <c r="BS190" s="8">
        <v>42216</v>
      </c>
      <c r="BT190" s="5">
        <v>1140</v>
      </c>
      <c r="BU190" s="6">
        <v>42216</v>
      </c>
      <c r="BV190" s="5">
        <v>1.49</v>
      </c>
      <c r="BW190" s="8">
        <v>42216</v>
      </c>
      <c r="BX190" s="5">
        <v>506</v>
      </c>
      <c r="BY190" s="8">
        <v>42216</v>
      </c>
      <c r="BZ190" s="5">
        <v>-4.9000000000000004</v>
      </c>
      <c r="CA190" s="8">
        <v>42216</v>
      </c>
      <c r="CB190" s="5">
        <v>-3.6</v>
      </c>
      <c r="CC190" s="8">
        <v>42216</v>
      </c>
      <c r="CD190" s="5">
        <v>-40.340000000000003</v>
      </c>
      <c r="CE190" s="8">
        <v>42216</v>
      </c>
      <c r="CF190" s="5">
        <v>4.0999999999999996</v>
      </c>
      <c r="CG190" s="8">
        <v>42216</v>
      </c>
      <c r="CH190" s="5">
        <v>-0.9</v>
      </c>
      <c r="CI190" s="8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8">
        <v>42216</v>
      </c>
      <c r="CV190" s="5">
        <v>1.1789499999999999</v>
      </c>
      <c r="DA190" s="8">
        <v>42216</v>
      </c>
      <c r="DB190" s="5">
        <v>0.3</v>
      </c>
      <c r="DC190" s="8">
        <v>42216</v>
      </c>
      <c r="DD190" s="5">
        <v>3.9</v>
      </c>
      <c r="DE190" s="8">
        <v>42216</v>
      </c>
      <c r="DF190" s="5">
        <v>0.5</v>
      </c>
      <c r="DG190" s="8">
        <v>42216</v>
      </c>
      <c r="DH190" s="5">
        <v>3.9</v>
      </c>
      <c r="DI190" s="8">
        <v>42216</v>
      </c>
      <c r="DJ190" s="5">
        <v>3.6</v>
      </c>
      <c r="DK190" s="8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8">
        <v>44074</v>
      </c>
      <c r="DR190" s="5">
        <v>8.5</v>
      </c>
      <c r="DS190" s="8">
        <v>42216</v>
      </c>
      <c r="DT190" s="5">
        <v>1.69</v>
      </c>
      <c r="DU190" s="8">
        <v>42216</v>
      </c>
      <c r="DV190" s="5">
        <v>5.4</v>
      </c>
      <c r="DW190" s="8">
        <v>42216</v>
      </c>
      <c r="DX190" s="5">
        <v>6.9</v>
      </c>
      <c r="DY190" s="6">
        <v>42216</v>
      </c>
      <c r="DZ190" s="5">
        <v>99.7</v>
      </c>
      <c r="EA190" s="8">
        <v>42216</v>
      </c>
      <c r="EB190" s="5">
        <v>99.971000000000004</v>
      </c>
    </row>
    <row r="191" spans="1:132" x14ac:dyDescent="0.2">
      <c r="A191" s="8">
        <v>42247</v>
      </c>
      <c r="B191" s="5">
        <v>50.2</v>
      </c>
      <c r="C191" s="8">
        <v>42247</v>
      </c>
      <c r="D191" s="5">
        <v>51.5</v>
      </c>
      <c r="E191" s="8">
        <v>42247</v>
      </c>
      <c r="F191" s="5">
        <v>38.799999999999997</v>
      </c>
      <c r="G191" s="8">
        <v>42247</v>
      </c>
      <c r="H191" s="5">
        <v>58.6</v>
      </c>
      <c r="I191" s="8"/>
      <c r="K191" s="8"/>
      <c r="M191" s="8"/>
      <c r="O191" s="8">
        <v>42247</v>
      </c>
      <c r="P191" s="5">
        <v>53.5</v>
      </c>
      <c r="Q191" s="8">
        <v>42794</v>
      </c>
      <c r="R191" s="5">
        <v>20.100000000000001</v>
      </c>
      <c r="S191" s="8">
        <v>42794</v>
      </c>
      <c r="T191" s="5">
        <v>15</v>
      </c>
      <c r="U191" s="8">
        <v>43861</v>
      </c>
      <c r="V191" s="5">
        <v>-1</v>
      </c>
      <c r="W191" s="8">
        <v>43951</v>
      </c>
      <c r="X191" s="5">
        <v>-41.3</v>
      </c>
      <c r="Y191" s="8">
        <v>42247</v>
      </c>
      <c r="Z191" s="5">
        <v>5.5</v>
      </c>
      <c r="AA191" s="8">
        <v>42247</v>
      </c>
      <c r="AB191" s="5">
        <v>3</v>
      </c>
      <c r="AC191" s="8"/>
      <c r="AE191" s="8">
        <v>42247</v>
      </c>
      <c r="AF191" s="5">
        <v>91.9</v>
      </c>
      <c r="AG191" s="8">
        <v>42247</v>
      </c>
      <c r="AH191" s="5">
        <v>101.3</v>
      </c>
      <c r="AI191" s="8">
        <v>42247</v>
      </c>
      <c r="AJ191" s="5">
        <v>95.7</v>
      </c>
      <c r="AK191" s="8">
        <v>42247</v>
      </c>
      <c r="AL191" s="5">
        <v>141</v>
      </c>
      <c r="AM191" s="8">
        <v>42247</v>
      </c>
      <c r="AN191" s="5">
        <v>141895</v>
      </c>
      <c r="AO191" s="8"/>
      <c r="AQ191" s="8">
        <v>42247</v>
      </c>
      <c r="AR191" s="5">
        <v>5.0999999999999996</v>
      </c>
      <c r="AS191" s="8">
        <v>44500</v>
      </c>
      <c r="AT191" s="5">
        <v>34.700000000000003</v>
      </c>
      <c r="AU191" s="8">
        <v>42247</v>
      </c>
      <c r="AV191" s="5">
        <v>0.9</v>
      </c>
      <c r="AW191" s="8">
        <v>42247</v>
      </c>
      <c r="AX191" s="5">
        <v>-0.3</v>
      </c>
      <c r="AY191" s="8">
        <v>42247</v>
      </c>
      <c r="AZ191" s="5">
        <v>-0.17</v>
      </c>
      <c r="BA191" s="8">
        <v>42247</v>
      </c>
      <c r="BB191" s="5">
        <v>6936</v>
      </c>
      <c r="BC191" s="6">
        <v>42247</v>
      </c>
      <c r="BD191" s="5">
        <v>-3.9</v>
      </c>
      <c r="BE191" s="8">
        <v>42247</v>
      </c>
      <c r="BF191" s="5">
        <v>17.760000000000002</v>
      </c>
      <c r="BG191" s="8">
        <v>42247</v>
      </c>
      <c r="BH191" s="5">
        <v>17.940000000000001</v>
      </c>
      <c r="BI191" s="8">
        <v>42247</v>
      </c>
      <c r="BJ191" s="5">
        <v>2.4</v>
      </c>
      <c r="BK191" s="8">
        <v>42247</v>
      </c>
      <c r="BL191" s="5">
        <v>0</v>
      </c>
      <c r="BM191" s="8">
        <v>42247</v>
      </c>
      <c r="BN191" s="5">
        <v>-5.45</v>
      </c>
      <c r="BO191" s="8">
        <v>42247</v>
      </c>
      <c r="BP191" s="5">
        <v>0.2</v>
      </c>
      <c r="BQ191" s="8">
        <v>42247</v>
      </c>
      <c r="BR191" s="5">
        <v>1130</v>
      </c>
      <c r="BS191" s="8">
        <v>42247</v>
      </c>
      <c r="BT191" s="5">
        <v>1165</v>
      </c>
      <c r="BU191" s="6">
        <v>42247</v>
      </c>
      <c r="BV191" s="5">
        <v>-1.47</v>
      </c>
      <c r="BW191" s="8">
        <v>42247</v>
      </c>
      <c r="BX191" s="5">
        <v>518</v>
      </c>
      <c r="BY191" s="8">
        <v>42247</v>
      </c>
      <c r="BZ191" s="5">
        <v>-7</v>
      </c>
      <c r="CA191" s="8">
        <v>42247</v>
      </c>
      <c r="CB191" s="5">
        <v>-2.9</v>
      </c>
      <c r="CC191" s="8">
        <v>42247</v>
      </c>
      <c r="CD191" s="5">
        <v>-44.204999999999998</v>
      </c>
      <c r="CE191" s="8">
        <v>42247</v>
      </c>
      <c r="CF191" s="5">
        <v>4.3</v>
      </c>
      <c r="CG191" s="8">
        <v>42247</v>
      </c>
      <c r="CH191" s="5">
        <v>-1.9</v>
      </c>
      <c r="CI191" s="8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8">
        <v>42247</v>
      </c>
      <c r="CV191" s="5">
        <v>1.2212499999999999</v>
      </c>
      <c r="DA191" s="8">
        <v>42247</v>
      </c>
      <c r="DB191" s="5">
        <v>0.2</v>
      </c>
      <c r="DC191" s="8">
        <v>42247</v>
      </c>
      <c r="DD191" s="5">
        <v>3.6</v>
      </c>
      <c r="DE191" s="8">
        <v>42247</v>
      </c>
      <c r="DF191" s="5">
        <v>0.3</v>
      </c>
      <c r="DG191" s="8">
        <v>42247</v>
      </c>
      <c r="DH191" s="5">
        <v>3.4</v>
      </c>
      <c r="DI191" s="8">
        <v>42247</v>
      </c>
      <c r="DJ191" s="5">
        <v>3.2</v>
      </c>
      <c r="DK191" s="8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8">
        <v>44104</v>
      </c>
      <c r="DR191" s="5">
        <v>22</v>
      </c>
      <c r="DS191" s="8">
        <v>42247</v>
      </c>
      <c r="DT191" s="5">
        <v>2.04</v>
      </c>
      <c r="DU191" s="8">
        <v>42247</v>
      </c>
      <c r="DV191" s="5">
        <v>5.7</v>
      </c>
      <c r="DW191" s="8">
        <v>42247</v>
      </c>
      <c r="DX191" s="5">
        <v>8.3000000000000007</v>
      </c>
      <c r="DY191" s="6">
        <v>42247</v>
      </c>
      <c r="DZ191" s="5">
        <v>99.7</v>
      </c>
      <c r="EA191" s="8">
        <v>42247</v>
      </c>
      <c r="EB191" s="5">
        <v>99.789199999999994</v>
      </c>
    </row>
    <row r="192" spans="1:132" x14ac:dyDescent="0.2">
      <c r="A192" s="8">
        <v>42277</v>
      </c>
      <c r="B192" s="5">
        <v>50.1</v>
      </c>
      <c r="C192" s="8">
        <v>42277</v>
      </c>
      <c r="D192" s="5">
        <v>50.4</v>
      </c>
      <c r="E192" s="8">
        <v>42277</v>
      </c>
      <c r="F192" s="5">
        <v>37.6</v>
      </c>
      <c r="G192" s="8">
        <v>42277</v>
      </c>
      <c r="H192" s="5">
        <v>56.1</v>
      </c>
      <c r="I192" s="8"/>
      <c r="K192" s="8"/>
      <c r="M192" s="8"/>
      <c r="O192" s="8">
        <v>42277</v>
      </c>
      <c r="P192" s="5">
        <v>48.1</v>
      </c>
      <c r="Q192" s="8">
        <v>42825</v>
      </c>
      <c r="R192" s="5">
        <v>15.6</v>
      </c>
      <c r="S192" s="8">
        <v>42825</v>
      </c>
      <c r="T192" s="5">
        <v>17</v>
      </c>
      <c r="U192" s="8">
        <v>43890</v>
      </c>
      <c r="V192" s="5">
        <v>0.9</v>
      </c>
      <c r="W192" s="8">
        <v>43982</v>
      </c>
      <c r="X192" s="5">
        <v>-24</v>
      </c>
      <c r="Y192" s="8">
        <v>42277</v>
      </c>
      <c r="Z192" s="5">
        <v>-3.7</v>
      </c>
      <c r="AA192" s="8">
        <v>42277</v>
      </c>
      <c r="AB192" s="5">
        <v>-1</v>
      </c>
      <c r="AC192" s="8"/>
      <c r="AE192" s="8">
        <v>42277</v>
      </c>
      <c r="AF192" s="5">
        <v>87.2</v>
      </c>
      <c r="AG192" s="8">
        <v>42277</v>
      </c>
      <c r="AH192" s="5">
        <v>102.6</v>
      </c>
      <c r="AI192" s="8">
        <v>42277</v>
      </c>
      <c r="AJ192" s="5">
        <v>96</v>
      </c>
      <c r="AK192" s="8">
        <v>42277</v>
      </c>
      <c r="AL192" s="5">
        <v>135</v>
      </c>
      <c r="AM192" s="8">
        <v>42277</v>
      </c>
      <c r="AN192" s="5">
        <v>142133</v>
      </c>
      <c r="AO192" s="8"/>
      <c r="AQ192" s="8">
        <v>42277</v>
      </c>
      <c r="AR192" s="5">
        <v>5</v>
      </c>
      <c r="AS192" s="8">
        <v>44530</v>
      </c>
      <c r="AT192" s="5">
        <v>34.799999999999997</v>
      </c>
      <c r="AU192" s="8">
        <v>42277</v>
      </c>
      <c r="AV192" s="5">
        <v>0</v>
      </c>
      <c r="AW192" s="8">
        <v>42277</v>
      </c>
      <c r="AX192" s="5">
        <v>-0.3</v>
      </c>
      <c r="AY192" s="8">
        <v>42277</v>
      </c>
      <c r="AZ192" s="5">
        <v>-0.28000000000000003</v>
      </c>
      <c r="BA192" s="8">
        <v>42277</v>
      </c>
      <c r="BB192" s="5">
        <v>6557</v>
      </c>
      <c r="BC192" s="6">
        <v>42277</v>
      </c>
      <c r="BD192" s="5">
        <v>-3.8</v>
      </c>
      <c r="BE192" s="8">
        <v>42277</v>
      </c>
      <c r="BF192" s="5">
        <v>17.97</v>
      </c>
      <c r="BG192" s="8">
        <v>42277</v>
      </c>
      <c r="BH192" s="5">
        <v>17.832999999999998</v>
      </c>
      <c r="BI192" s="8">
        <v>42277</v>
      </c>
      <c r="BJ192" s="5">
        <v>2.2000000000000002</v>
      </c>
      <c r="BK192" s="8">
        <v>42277</v>
      </c>
      <c r="BL192" s="5">
        <v>-0.5</v>
      </c>
      <c r="BM192" s="8">
        <v>42277</v>
      </c>
      <c r="BN192" s="5">
        <v>-5.0999999999999996</v>
      </c>
      <c r="BO192" s="8">
        <v>42277</v>
      </c>
      <c r="BP192" s="5">
        <v>0.3</v>
      </c>
      <c r="BQ192" s="8">
        <v>42277</v>
      </c>
      <c r="BR192" s="5">
        <v>1224</v>
      </c>
      <c r="BS192" s="8">
        <v>42277</v>
      </c>
      <c r="BT192" s="5">
        <v>1144</v>
      </c>
      <c r="BU192" s="6">
        <v>42277</v>
      </c>
      <c r="BV192" s="5">
        <v>0.93</v>
      </c>
      <c r="BW192" s="8">
        <v>42277</v>
      </c>
      <c r="BX192" s="5">
        <v>456</v>
      </c>
      <c r="BY192" s="8">
        <v>42277</v>
      </c>
      <c r="BZ192" s="5">
        <v>-5.2</v>
      </c>
      <c r="CA192" s="8">
        <v>42277</v>
      </c>
      <c r="CB192" s="5">
        <v>-4.3</v>
      </c>
      <c r="CC192" s="8">
        <v>42277</v>
      </c>
      <c r="CD192" s="5">
        <v>-41.640999999999998</v>
      </c>
      <c r="CE192" s="8">
        <v>42277</v>
      </c>
      <c r="CF192" s="5">
        <v>3.6</v>
      </c>
      <c r="CG192" s="8">
        <v>42277</v>
      </c>
      <c r="CH192" s="5">
        <v>-1.6</v>
      </c>
      <c r="CI192" s="8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8">
        <v>42277</v>
      </c>
      <c r="CV192" s="5">
        <v>1.2321200000000001</v>
      </c>
      <c r="DA192" s="8">
        <v>42277</v>
      </c>
      <c r="DB192" s="5">
        <v>0.1</v>
      </c>
      <c r="DC192" s="8">
        <v>42277</v>
      </c>
      <c r="DD192" s="5">
        <v>3.6</v>
      </c>
      <c r="DE192" s="8">
        <v>42277</v>
      </c>
      <c r="DF192" s="5">
        <v>-0.1</v>
      </c>
      <c r="DG192" s="8">
        <v>42277</v>
      </c>
      <c r="DH192" s="5">
        <v>3.3</v>
      </c>
      <c r="DI192" s="8">
        <v>42277</v>
      </c>
      <c r="DJ192" s="5">
        <v>3.2</v>
      </c>
      <c r="DK192" s="8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8">
        <v>44135</v>
      </c>
      <c r="DR192" s="5">
        <v>16.8</v>
      </c>
      <c r="DS192" s="8">
        <v>42277</v>
      </c>
      <c r="DT192" s="5">
        <v>1.69</v>
      </c>
      <c r="DU192" s="8">
        <v>42277</v>
      </c>
      <c r="DV192" s="5">
        <v>5.8</v>
      </c>
      <c r="DW192" s="8">
        <v>42277</v>
      </c>
      <c r="DX192" s="5">
        <v>6.4</v>
      </c>
      <c r="DY192" s="6">
        <v>42277</v>
      </c>
      <c r="DZ192" s="5">
        <v>99.6</v>
      </c>
      <c r="EA192" s="8">
        <v>42277</v>
      </c>
      <c r="EB192" s="5">
        <v>99.613299999999995</v>
      </c>
    </row>
    <row r="193" spans="1:132" x14ac:dyDescent="0.2">
      <c r="A193" s="8">
        <v>42308</v>
      </c>
      <c r="B193" s="5">
        <v>49.1</v>
      </c>
      <c r="C193" s="8">
        <v>42308</v>
      </c>
      <c r="D193" s="5">
        <v>52.1</v>
      </c>
      <c r="E193" s="8">
        <v>42308</v>
      </c>
      <c r="F193" s="5">
        <v>39.799999999999997</v>
      </c>
      <c r="G193" s="8">
        <v>42308</v>
      </c>
      <c r="H193" s="5">
        <v>56.9</v>
      </c>
      <c r="I193" s="8"/>
      <c r="K193" s="8"/>
      <c r="M193" s="8"/>
      <c r="O193" s="8">
        <v>42308</v>
      </c>
      <c r="P193" s="5">
        <v>53.2</v>
      </c>
      <c r="Q193" s="8">
        <v>42855</v>
      </c>
      <c r="R193" s="5">
        <v>6.2</v>
      </c>
      <c r="S193" s="8">
        <v>42855</v>
      </c>
      <c r="T193" s="5">
        <v>8</v>
      </c>
      <c r="U193" s="8">
        <v>43921</v>
      </c>
      <c r="V193" s="5">
        <v>-69</v>
      </c>
      <c r="W193" s="8">
        <v>44012</v>
      </c>
      <c r="X193" s="5">
        <v>-10.7</v>
      </c>
      <c r="Y193" s="8">
        <v>42308</v>
      </c>
      <c r="Z193" s="5">
        <v>-4.9000000000000004</v>
      </c>
      <c r="AA193" s="8">
        <v>42308</v>
      </c>
      <c r="AB193" s="5">
        <v>4</v>
      </c>
      <c r="AC193" s="8"/>
      <c r="AE193" s="8">
        <v>42308</v>
      </c>
      <c r="AF193" s="5">
        <v>90</v>
      </c>
      <c r="AG193" s="8">
        <v>42308</v>
      </c>
      <c r="AH193" s="5">
        <v>99.1</v>
      </c>
      <c r="AI193" s="8">
        <v>42308</v>
      </c>
      <c r="AJ193" s="5">
        <v>96</v>
      </c>
      <c r="AK193" s="8">
        <v>42308</v>
      </c>
      <c r="AL193" s="5">
        <v>319</v>
      </c>
      <c r="AM193" s="8">
        <v>42308</v>
      </c>
      <c r="AN193" s="5">
        <v>142363</v>
      </c>
      <c r="AO193" s="8"/>
      <c r="AQ193" s="8">
        <v>42308</v>
      </c>
      <c r="AR193" s="5">
        <v>5</v>
      </c>
      <c r="AS193" s="8">
        <v>44561</v>
      </c>
      <c r="AT193" s="5">
        <v>34.799999999999997</v>
      </c>
      <c r="AU193" s="8">
        <v>42308</v>
      </c>
      <c r="AV193" s="5">
        <v>-1.1000000000000001</v>
      </c>
      <c r="AW193" s="8">
        <v>42308</v>
      </c>
      <c r="AX193" s="5">
        <v>-0.1</v>
      </c>
      <c r="AY193" s="8">
        <v>42308</v>
      </c>
      <c r="AZ193" s="5">
        <v>-0.47</v>
      </c>
      <c r="BA193" s="8">
        <v>42308</v>
      </c>
      <c r="BB193" s="5">
        <v>6546</v>
      </c>
      <c r="BC193" s="6">
        <v>42308</v>
      </c>
      <c r="BD193" s="5">
        <v>-3.8</v>
      </c>
      <c r="BE193" s="8">
        <v>42308</v>
      </c>
      <c r="BF193" s="5">
        <v>17.91</v>
      </c>
      <c r="BG193" s="8">
        <v>42308</v>
      </c>
      <c r="BH193" s="5">
        <v>17.818000000000001</v>
      </c>
      <c r="BI193" s="8">
        <v>42308</v>
      </c>
      <c r="BJ193" s="5">
        <v>1.5</v>
      </c>
      <c r="BK193" s="8">
        <v>42308</v>
      </c>
      <c r="BL193" s="5">
        <v>-0.3</v>
      </c>
      <c r="BM193" s="8">
        <v>42308</v>
      </c>
      <c r="BN193" s="5">
        <v>-4.59</v>
      </c>
      <c r="BO193" s="8">
        <v>42308</v>
      </c>
      <c r="BP193" s="5">
        <v>-0.1</v>
      </c>
      <c r="BQ193" s="8">
        <v>42308</v>
      </c>
      <c r="BR193" s="5">
        <v>1058</v>
      </c>
      <c r="BS193" s="8">
        <v>42308</v>
      </c>
      <c r="BT193" s="5">
        <v>1160</v>
      </c>
      <c r="BU193" s="6">
        <v>42308</v>
      </c>
      <c r="BV193" s="5">
        <v>-2.4</v>
      </c>
      <c r="BW193" s="8">
        <v>42308</v>
      </c>
      <c r="BX193" s="5">
        <v>482</v>
      </c>
      <c r="BY193" s="8">
        <v>42308</v>
      </c>
      <c r="BZ193" s="5">
        <v>-6.7</v>
      </c>
      <c r="CA193" s="8">
        <v>42308</v>
      </c>
      <c r="CB193" s="5">
        <v>-5.7</v>
      </c>
      <c r="CC193" s="8">
        <v>42308</v>
      </c>
      <c r="CD193" s="5">
        <v>-40.872999999999998</v>
      </c>
      <c r="CE193" s="8">
        <v>42308</v>
      </c>
      <c r="CF193" s="5">
        <v>1.4</v>
      </c>
      <c r="CG193" s="8">
        <v>42308</v>
      </c>
      <c r="CH193" s="5">
        <v>1.6</v>
      </c>
      <c r="CI193" s="8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8">
        <v>42308</v>
      </c>
      <c r="CV193" s="5">
        <v>1.17798</v>
      </c>
      <c r="DA193" s="8">
        <v>42308</v>
      </c>
      <c r="DB193" s="5">
        <v>0.2</v>
      </c>
      <c r="DC193" s="8">
        <v>42308</v>
      </c>
      <c r="DD193" s="5">
        <v>3.3</v>
      </c>
      <c r="DE193" s="8">
        <v>42308</v>
      </c>
      <c r="DF193" s="5">
        <v>0.1</v>
      </c>
      <c r="DG193" s="8">
        <v>42308</v>
      </c>
      <c r="DH193" s="5">
        <v>2.7</v>
      </c>
      <c r="DI193" s="8">
        <v>42308</v>
      </c>
      <c r="DJ193" s="5">
        <v>2.6</v>
      </c>
      <c r="DK193" s="8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8">
        <v>44165</v>
      </c>
      <c r="DR193" s="5">
        <v>14.1</v>
      </c>
      <c r="DS193" s="8">
        <v>42308</v>
      </c>
      <c r="DT193" s="5">
        <v>2.41</v>
      </c>
      <c r="DU193" s="8">
        <v>42308</v>
      </c>
      <c r="DV193" s="5">
        <v>5.5</v>
      </c>
      <c r="DW193" s="8">
        <v>42308</v>
      </c>
      <c r="DX193" s="5">
        <v>5.0999999999999996</v>
      </c>
      <c r="DY193" s="6">
        <v>42308</v>
      </c>
      <c r="DZ193" s="5">
        <v>99.8</v>
      </c>
      <c r="EA193" s="8">
        <v>42308</v>
      </c>
      <c r="EB193" s="5">
        <v>99.468000000000004</v>
      </c>
    </row>
    <row r="194" spans="1:132" x14ac:dyDescent="0.2">
      <c r="A194" s="8">
        <v>42338</v>
      </c>
      <c r="B194" s="5">
        <v>49.1</v>
      </c>
      <c r="C194" s="8">
        <v>42338</v>
      </c>
      <c r="D194" s="5">
        <v>50.1</v>
      </c>
      <c r="E194" s="8">
        <v>42338</v>
      </c>
      <c r="F194" s="5">
        <v>35.700000000000003</v>
      </c>
      <c r="G194" s="8">
        <v>42338</v>
      </c>
      <c r="H194" s="5">
        <v>56.1</v>
      </c>
      <c r="I194" s="8"/>
      <c r="K194" s="8"/>
      <c r="M194" s="8"/>
      <c r="O194" s="8">
        <v>42338</v>
      </c>
      <c r="P194" s="5">
        <v>47.1</v>
      </c>
      <c r="Q194" s="8">
        <v>42886</v>
      </c>
      <c r="R194" s="5">
        <v>0.7</v>
      </c>
      <c r="S194" s="8">
        <v>42886</v>
      </c>
      <c r="T194" s="5">
        <v>6</v>
      </c>
      <c r="U194" s="8">
        <v>43951</v>
      </c>
      <c r="V194" s="5">
        <v>-74.5</v>
      </c>
      <c r="W194" s="8">
        <v>44043</v>
      </c>
      <c r="X194" s="5">
        <v>-15.3</v>
      </c>
      <c r="Y194" s="8">
        <v>42338</v>
      </c>
      <c r="Z194" s="5">
        <v>-3.5</v>
      </c>
      <c r="AA194" s="8">
        <v>42338</v>
      </c>
      <c r="AB194" s="5">
        <v>1</v>
      </c>
      <c r="AC194" s="8"/>
      <c r="AE194" s="8">
        <v>42338</v>
      </c>
      <c r="AF194" s="5">
        <v>91.3</v>
      </c>
      <c r="AG194" s="8">
        <v>42338</v>
      </c>
      <c r="AH194" s="5">
        <v>92.6</v>
      </c>
      <c r="AI194" s="8">
        <v>42338</v>
      </c>
      <c r="AJ194" s="5">
        <v>94.5</v>
      </c>
      <c r="AK194" s="8">
        <v>42338</v>
      </c>
      <c r="AL194" s="5">
        <v>226</v>
      </c>
      <c r="AM194" s="8">
        <v>42338</v>
      </c>
      <c r="AN194" s="5">
        <v>142732</v>
      </c>
      <c r="AO194" s="8"/>
      <c r="AQ194" s="8">
        <v>42338</v>
      </c>
      <c r="AR194" s="5">
        <v>5.0999999999999996</v>
      </c>
      <c r="AS194" s="8">
        <v>44592</v>
      </c>
      <c r="AT194" s="5">
        <v>34.5</v>
      </c>
      <c r="AU194" s="8">
        <v>42338</v>
      </c>
      <c r="AV194" s="5">
        <v>-0.5</v>
      </c>
      <c r="AW194" s="8">
        <v>42338</v>
      </c>
      <c r="AX194" s="5">
        <v>-0.2</v>
      </c>
      <c r="AY194" s="8">
        <v>42338</v>
      </c>
      <c r="AZ194" s="5">
        <v>-0.72</v>
      </c>
      <c r="BA194" s="8">
        <v>42338</v>
      </c>
      <c r="BB194" s="5">
        <v>5832</v>
      </c>
      <c r="BC194" s="6">
        <v>42338</v>
      </c>
      <c r="BD194" s="5">
        <v>-3.7</v>
      </c>
      <c r="BE194" s="8">
        <v>42338</v>
      </c>
      <c r="BF194" s="5">
        <v>17.97</v>
      </c>
      <c r="BG194" s="8">
        <v>42338</v>
      </c>
      <c r="BH194" s="5">
        <v>17.863</v>
      </c>
      <c r="BI194" s="8">
        <v>42338</v>
      </c>
      <c r="BJ194" s="5">
        <v>1.7</v>
      </c>
      <c r="BK194" s="8">
        <v>42338</v>
      </c>
      <c r="BL194" s="5">
        <v>0.4</v>
      </c>
      <c r="BM194" s="8">
        <v>42338</v>
      </c>
      <c r="BN194" s="5">
        <v>-5.56</v>
      </c>
      <c r="BO194" s="8">
        <v>42338</v>
      </c>
      <c r="BP194" s="5">
        <v>-0.4</v>
      </c>
      <c r="BQ194" s="8">
        <v>42338</v>
      </c>
      <c r="BR194" s="5">
        <v>1172</v>
      </c>
      <c r="BS194" s="8">
        <v>42338</v>
      </c>
      <c r="BT194" s="5">
        <v>1244</v>
      </c>
      <c r="BU194" s="6">
        <v>42338</v>
      </c>
      <c r="BV194" s="5">
        <v>-9.4700000000000006</v>
      </c>
      <c r="BW194" s="8">
        <v>42338</v>
      </c>
      <c r="BX194" s="5">
        <v>504</v>
      </c>
      <c r="BY194" s="8">
        <v>42338</v>
      </c>
      <c r="BZ194" s="5">
        <v>-6.8</v>
      </c>
      <c r="CA194" s="8">
        <v>42338</v>
      </c>
      <c r="CB194" s="5">
        <v>-5.4</v>
      </c>
      <c r="CC194" s="8">
        <v>42338</v>
      </c>
      <c r="CD194" s="5">
        <v>-40.451000000000001</v>
      </c>
      <c r="CE194" s="8">
        <v>42338</v>
      </c>
      <c r="CF194" s="5">
        <v>0.6</v>
      </c>
      <c r="CG194" s="8">
        <v>42338</v>
      </c>
      <c r="CH194" s="5">
        <v>-1.5</v>
      </c>
      <c r="CI194" s="8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8">
        <v>42338</v>
      </c>
      <c r="CV194" s="5">
        <v>1.1967000000000001</v>
      </c>
      <c r="DA194" s="8">
        <v>42338</v>
      </c>
      <c r="DB194" s="5">
        <v>0</v>
      </c>
      <c r="DC194" s="8">
        <v>42338</v>
      </c>
      <c r="DD194" s="5">
        <v>2.7</v>
      </c>
      <c r="DE194" s="8">
        <v>42338</v>
      </c>
      <c r="DF194" s="5">
        <v>0.2</v>
      </c>
      <c r="DG194" s="8">
        <v>42338</v>
      </c>
      <c r="DH194" s="5">
        <v>2.8</v>
      </c>
      <c r="DI194" s="8">
        <v>42338</v>
      </c>
      <c r="DJ194" s="5">
        <v>2.5</v>
      </c>
      <c r="DK194" s="8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8">
        <v>44196</v>
      </c>
      <c r="DR194" s="5">
        <v>18.100000000000001</v>
      </c>
      <c r="DS194" s="8">
        <v>42338</v>
      </c>
      <c r="DT194" s="5">
        <v>2.2999999999999998</v>
      </c>
      <c r="DU194" s="8">
        <v>42338</v>
      </c>
      <c r="DV194" s="5">
        <v>5.9</v>
      </c>
      <c r="DW194" s="8">
        <v>42338</v>
      </c>
      <c r="DX194" s="5">
        <v>6.8</v>
      </c>
      <c r="DY194" s="6">
        <v>42338</v>
      </c>
      <c r="DZ194" s="5">
        <v>100.1</v>
      </c>
      <c r="EA194" s="8">
        <v>42338</v>
      </c>
      <c r="EB194" s="5">
        <v>99.346199999999996</v>
      </c>
    </row>
    <row r="195" spans="1:132" x14ac:dyDescent="0.2">
      <c r="A195" s="8">
        <v>42369</v>
      </c>
      <c r="B195" s="5">
        <v>48.7</v>
      </c>
      <c r="C195" s="8">
        <v>42369</v>
      </c>
      <c r="D195" s="5">
        <v>49</v>
      </c>
      <c r="E195" s="8">
        <v>42369</v>
      </c>
      <c r="F195" s="5">
        <v>33.9</v>
      </c>
      <c r="G195" s="8">
        <v>42369</v>
      </c>
      <c r="H195" s="5">
        <v>55.3</v>
      </c>
      <c r="I195" s="8"/>
      <c r="K195" s="8"/>
      <c r="M195" s="8"/>
      <c r="O195" s="8">
        <v>42369</v>
      </c>
      <c r="P195" s="5">
        <v>42</v>
      </c>
      <c r="Q195" s="8">
        <v>42916</v>
      </c>
      <c r="R195" s="5">
        <v>18.8</v>
      </c>
      <c r="S195" s="8">
        <v>42916</v>
      </c>
      <c r="T195" s="5">
        <v>8</v>
      </c>
      <c r="U195" s="8">
        <v>43982</v>
      </c>
      <c r="V195" s="5">
        <v>-47.8</v>
      </c>
      <c r="W195" s="8">
        <v>44074</v>
      </c>
      <c r="X195" s="5">
        <v>-19.399999999999999</v>
      </c>
      <c r="Y195" s="8">
        <v>42369</v>
      </c>
      <c r="Z195" s="5">
        <v>-9.1999999999999993</v>
      </c>
      <c r="AA195" s="8">
        <v>42369</v>
      </c>
      <c r="AB195" s="5">
        <v>5</v>
      </c>
      <c r="AC195" s="8"/>
      <c r="AE195" s="8">
        <v>42369</v>
      </c>
      <c r="AF195" s="5">
        <v>92.6</v>
      </c>
      <c r="AG195" s="8">
        <v>42369</v>
      </c>
      <c r="AH195" s="5">
        <v>96.3</v>
      </c>
      <c r="AI195" s="8">
        <v>42369</v>
      </c>
      <c r="AJ195" s="5">
        <v>95.2</v>
      </c>
      <c r="AK195" s="8">
        <v>42369</v>
      </c>
      <c r="AL195" s="5">
        <v>273</v>
      </c>
      <c r="AM195" s="8">
        <v>42369</v>
      </c>
      <c r="AN195" s="5">
        <v>143566</v>
      </c>
      <c r="AO195" s="8"/>
      <c r="AQ195" s="8">
        <v>42369</v>
      </c>
      <c r="AR195" s="5">
        <v>5</v>
      </c>
      <c r="AS195" s="8">
        <v>44620</v>
      </c>
      <c r="AT195" s="5">
        <v>34.700000000000003</v>
      </c>
      <c r="AU195" s="8">
        <v>42369</v>
      </c>
      <c r="AV195" s="5">
        <v>0.9</v>
      </c>
      <c r="AW195" s="8">
        <v>42369</v>
      </c>
      <c r="AX195" s="5">
        <v>-0.3</v>
      </c>
      <c r="AY195" s="8">
        <v>42369</v>
      </c>
      <c r="AZ195" s="5">
        <v>-0.49</v>
      </c>
      <c r="BA195" s="8">
        <v>42369</v>
      </c>
      <c r="BB195" s="5">
        <v>5964</v>
      </c>
      <c r="BC195" s="6">
        <v>42369</v>
      </c>
      <c r="BD195" s="5">
        <v>-3.8</v>
      </c>
      <c r="BE195" s="8">
        <v>42369</v>
      </c>
      <c r="BF195" s="5">
        <v>17.190000000000001</v>
      </c>
      <c r="BG195" s="8">
        <v>42369</v>
      </c>
      <c r="BH195" s="5">
        <v>17.081</v>
      </c>
      <c r="BI195" s="8">
        <v>42369</v>
      </c>
      <c r="BJ195" s="5">
        <v>2.8</v>
      </c>
      <c r="BK195" s="8">
        <v>42369</v>
      </c>
      <c r="BL195" s="5">
        <v>0.4</v>
      </c>
      <c r="BM195" s="8">
        <v>42369</v>
      </c>
      <c r="BN195" s="5">
        <v>-5.49</v>
      </c>
      <c r="BO195" s="8">
        <v>42369</v>
      </c>
      <c r="BP195" s="5">
        <v>-0.4</v>
      </c>
      <c r="BQ195" s="8">
        <v>42369</v>
      </c>
      <c r="BR195" s="5">
        <v>1146</v>
      </c>
      <c r="BS195" s="8">
        <v>42369</v>
      </c>
      <c r="BT195" s="5">
        <v>1211</v>
      </c>
      <c r="BU195" s="6">
        <v>42369</v>
      </c>
      <c r="BV195" s="5">
        <v>13.81</v>
      </c>
      <c r="BW195" s="8">
        <v>42369</v>
      </c>
      <c r="BX195" s="5">
        <v>546</v>
      </c>
      <c r="BY195" s="8">
        <v>42369</v>
      </c>
      <c r="BZ195" s="5">
        <v>-7</v>
      </c>
      <c r="CA195" s="8">
        <v>42369</v>
      </c>
      <c r="CB195" s="5">
        <v>-6.5</v>
      </c>
      <c r="CC195" s="8">
        <v>42369</v>
      </c>
      <c r="CD195" s="5">
        <v>-41.003</v>
      </c>
      <c r="CE195" s="8">
        <v>42369</v>
      </c>
      <c r="CF195" s="5">
        <v>-0.3</v>
      </c>
      <c r="CG195" s="8">
        <v>42369</v>
      </c>
      <c r="CH195" s="5">
        <v>-1.8</v>
      </c>
      <c r="CI195" s="8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8">
        <v>42369</v>
      </c>
      <c r="CV195" s="5">
        <v>1.1917</v>
      </c>
      <c r="DA195" s="8">
        <v>42369</v>
      </c>
      <c r="DB195" s="5">
        <v>0.3</v>
      </c>
      <c r="DC195" s="8">
        <v>42369</v>
      </c>
      <c r="DD195" s="5">
        <v>2.5</v>
      </c>
      <c r="DE195" s="8">
        <v>42369</v>
      </c>
      <c r="DF195" s="5">
        <v>0.2</v>
      </c>
      <c r="DG195" s="8">
        <v>42369</v>
      </c>
      <c r="DH195" s="5">
        <v>2.9</v>
      </c>
      <c r="DI195" s="8">
        <v>42369</v>
      </c>
      <c r="DJ195" s="5">
        <v>2.6</v>
      </c>
      <c r="DK195" s="8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8">
        <v>44227</v>
      </c>
      <c r="DR195" s="5">
        <v>29.4</v>
      </c>
      <c r="DS195" s="8">
        <v>42369</v>
      </c>
      <c r="DT195" s="5">
        <v>2.79</v>
      </c>
      <c r="DU195" s="8">
        <v>42369</v>
      </c>
      <c r="DV195" s="5">
        <v>5.6</v>
      </c>
      <c r="DW195" s="8">
        <v>42369</v>
      </c>
      <c r="DX195" s="5">
        <v>5</v>
      </c>
      <c r="DY195" s="6">
        <v>42369</v>
      </c>
      <c r="DZ195" s="5">
        <v>100</v>
      </c>
      <c r="EA195" s="8">
        <v>42369</v>
      </c>
      <c r="EB195" s="5">
        <v>99.242400000000004</v>
      </c>
    </row>
    <row r="196" spans="1:132" x14ac:dyDescent="0.2">
      <c r="A196" s="8">
        <v>42400</v>
      </c>
      <c r="B196" s="5">
        <v>47.6</v>
      </c>
      <c r="C196" s="8">
        <v>42400</v>
      </c>
      <c r="D196" s="5">
        <v>49.9</v>
      </c>
      <c r="E196" s="8">
        <v>42400</v>
      </c>
      <c r="F196" s="5">
        <v>33.9</v>
      </c>
      <c r="G196" s="8">
        <v>42400</v>
      </c>
      <c r="H196" s="5">
        <v>53.8</v>
      </c>
      <c r="I196" s="8"/>
      <c r="K196" s="8"/>
      <c r="M196" s="8"/>
      <c r="O196" s="8">
        <v>42400</v>
      </c>
      <c r="P196" s="5">
        <v>55.5</v>
      </c>
      <c r="Q196" s="8">
        <v>42947</v>
      </c>
      <c r="R196" s="5">
        <v>11.8</v>
      </c>
      <c r="S196" s="8">
        <v>42947</v>
      </c>
      <c r="T196" s="5">
        <v>11</v>
      </c>
      <c r="U196" s="8">
        <v>44012</v>
      </c>
      <c r="V196" s="5">
        <v>-6</v>
      </c>
      <c r="W196" s="8">
        <v>44104</v>
      </c>
      <c r="X196" s="5">
        <v>-10</v>
      </c>
      <c r="Y196" s="8">
        <v>42400</v>
      </c>
      <c r="Z196" s="5">
        <v>-4.5</v>
      </c>
      <c r="AA196" s="8">
        <v>42400</v>
      </c>
      <c r="AB196" s="5">
        <v>3</v>
      </c>
      <c r="AC196" s="8"/>
      <c r="AE196" s="8">
        <v>42400</v>
      </c>
      <c r="AF196" s="5">
        <v>92</v>
      </c>
      <c r="AG196" s="8">
        <v>42400</v>
      </c>
      <c r="AH196" s="5">
        <v>97.8</v>
      </c>
      <c r="AI196" s="8">
        <v>42400</v>
      </c>
      <c r="AJ196" s="5">
        <v>93.9</v>
      </c>
      <c r="AK196" s="8">
        <v>42400</v>
      </c>
      <c r="AL196" s="5">
        <v>113</v>
      </c>
      <c r="AM196" s="8">
        <v>42400</v>
      </c>
      <c r="AN196" s="5">
        <v>143844</v>
      </c>
      <c r="AO196" s="8"/>
      <c r="AQ196" s="8">
        <v>42400</v>
      </c>
      <c r="AR196" s="5">
        <v>4.8</v>
      </c>
      <c r="AS196" s="8">
        <v>44651</v>
      </c>
      <c r="AT196" s="5">
        <v>34.700000000000003</v>
      </c>
      <c r="AU196" s="8">
        <v>42400</v>
      </c>
      <c r="AV196" s="5">
        <v>0.4</v>
      </c>
      <c r="AW196" s="8">
        <v>42400</v>
      </c>
      <c r="AX196" s="5">
        <v>0.4</v>
      </c>
      <c r="AY196" s="8">
        <v>42400</v>
      </c>
      <c r="AZ196" s="5">
        <v>0.5</v>
      </c>
      <c r="BA196" s="8">
        <v>42400</v>
      </c>
      <c r="BB196" s="5">
        <v>6456</v>
      </c>
      <c r="BC196" s="6">
        <v>42400</v>
      </c>
      <c r="BD196" s="5">
        <v>-2.2000000000000002</v>
      </c>
      <c r="BE196" s="8">
        <v>42400</v>
      </c>
      <c r="BF196" s="5">
        <v>17.64</v>
      </c>
      <c r="BG196" s="8">
        <v>42400</v>
      </c>
      <c r="BH196" s="5">
        <v>17.61</v>
      </c>
      <c r="BI196" s="8">
        <v>42400</v>
      </c>
      <c r="BJ196" s="5">
        <v>2.6</v>
      </c>
      <c r="BK196" s="8">
        <v>42400</v>
      </c>
      <c r="BL196" s="5">
        <v>-0.7</v>
      </c>
      <c r="BM196" s="8">
        <v>42400</v>
      </c>
      <c r="BN196" s="5">
        <v>-4.01</v>
      </c>
      <c r="BO196" s="8">
        <v>42400</v>
      </c>
      <c r="BP196" s="5">
        <v>0</v>
      </c>
      <c r="BQ196" s="8">
        <v>42400</v>
      </c>
      <c r="BR196" s="5">
        <v>1092</v>
      </c>
      <c r="BS196" s="8">
        <v>42400</v>
      </c>
      <c r="BT196" s="5">
        <v>1171</v>
      </c>
      <c r="BU196" s="6">
        <v>42400</v>
      </c>
      <c r="BV196" s="5">
        <v>-0.18</v>
      </c>
      <c r="BW196" s="8">
        <v>42400</v>
      </c>
      <c r="BX196" s="5">
        <v>505</v>
      </c>
      <c r="BY196" s="8">
        <v>42400</v>
      </c>
      <c r="BZ196" s="5">
        <v>-6.8</v>
      </c>
      <c r="CA196" s="8">
        <v>42400</v>
      </c>
      <c r="CB196" s="5">
        <v>-5.2</v>
      </c>
      <c r="CC196" s="8">
        <v>42400</v>
      </c>
      <c r="CD196" s="5">
        <v>-40.043999999999997</v>
      </c>
      <c r="CE196" s="8">
        <v>42400</v>
      </c>
      <c r="CF196" s="5">
        <v>4.7</v>
      </c>
      <c r="CG196" s="8">
        <v>42400</v>
      </c>
      <c r="CH196" s="5">
        <v>1.6</v>
      </c>
      <c r="CI196" s="8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8">
        <v>42400</v>
      </c>
      <c r="CV196" s="5">
        <v>1.4062399999999999</v>
      </c>
      <c r="DA196" s="8">
        <v>42400</v>
      </c>
      <c r="DB196" s="5">
        <v>0.2</v>
      </c>
      <c r="DC196" s="8">
        <v>42400</v>
      </c>
      <c r="DD196" s="5">
        <v>2.2999999999999998</v>
      </c>
      <c r="DE196" s="8">
        <v>42400</v>
      </c>
      <c r="DF196" s="5">
        <v>0.2</v>
      </c>
      <c r="DG196" s="8">
        <v>42400</v>
      </c>
      <c r="DH196" s="5">
        <v>3.4</v>
      </c>
      <c r="DI196" s="8">
        <v>42400</v>
      </c>
      <c r="DJ196" s="5">
        <v>2.5</v>
      </c>
      <c r="DK196" s="8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8">
        <v>44255</v>
      </c>
      <c r="DR196" s="5">
        <v>42.5</v>
      </c>
      <c r="DS196" s="8">
        <v>42400</v>
      </c>
      <c r="DT196" s="5">
        <v>4.42</v>
      </c>
      <c r="DU196" s="8">
        <v>42400</v>
      </c>
      <c r="DV196" s="5">
        <v>6.1</v>
      </c>
      <c r="DW196" s="8">
        <v>42400</v>
      </c>
      <c r="DX196" s="5">
        <v>5.0999999999999996</v>
      </c>
      <c r="DY196" s="6">
        <v>42400</v>
      </c>
      <c r="DZ196" s="5">
        <v>99.6</v>
      </c>
      <c r="EA196" s="8">
        <v>42400</v>
      </c>
      <c r="EB196" s="5">
        <v>99.159599999999998</v>
      </c>
    </row>
    <row r="197" spans="1:132" x14ac:dyDescent="0.2">
      <c r="A197" s="8">
        <v>42429</v>
      </c>
      <c r="B197" s="5">
        <v>49.2</v>
      </c>
      <c r="C197" s="8">
        <v>42429</v>
      </c>
      <c r="D197" s="5">
        <v>52.1</v>
      </c>
      <c r="E197" s="8">
        <v>42429</v>
      </c>
      <c r="F197" s="5">
        <v>38.299999999999997</v>
      </c>
      <c r="G197" s="8">
        <v>42429</v>
      </c>
      <c r="H197" s="5">
        <v>52.8</v>
      </c>
      <c r="I197" s="8"/>
      <c r="K197" s="8"/>
      <c r="M197" s="8"/>
      <c r="O197" s="8">
        <v>42429</v>
      </c>
      <c r="P197" s="5">
        <v>49.3</v>
      </c>
      <c r="Q197" s="8">
        <v>42978</v>
      </c>
      <c r="R197" s="5">
        <v>22.7</v>
      </c>
      <c r="S197" s="8">
        <v>42978</v>
      </c>
      <c r="T197" s="5">
        <v>18</v>
      </c>
      <c r="U197" s="8">
        <v>44043</v>
      </c>
      <c r="V197" s="5">
        <v>-1.4</v>
      </c>
      <c r="W197" s="8">
        <v>44135</v>
      </c>
      <c r="X197" s="5">
        <v>-1.8</v>
      </c>
      <c r="Y197" s="8">
        <v>42429</v>
      </c>
      <c r="Z197" s="5">
        <v>-4.8</v>
      </c>
      <c r="AA197" s="8">
        <v>42429</v>
      </c>
      <c r="AB197" s="5">
        <v>-9</v>
      </c>
      <c r="AC197" s="8"/>
      <c r="AE197" s="8">
        <v>42429</v>
      </c>
      <c r="AF197" s="5">
        <v>91.7</v>
      </c>
      <c r="AG197" s="8">
        <v>42429</v>
      </c>
      <c r="AH197" s="5">
        <v>94</v>
      </c>
      <c r="AI197" s="8">
        <v>42429</v>
      </c>
      <c r="AJ197" s="5">
        <v>92.9</v>
      </c>
      <c r="AK197" s="8">
        <v>42429</v>
      </c>
      <c r="AL197" s="5">
        <v>215</v>
      </c>
      <c r="AM197" s="8">
        <v>42429</v>
      </c>
      <c r="AN197" s="5">
        <v>143849</v>
      </c>
      <c r="AO197" s="8"/>
      <c r="AQ197" s="8">
        <v>42429</v>
      </c>
      <c r="AR197" s="5">
        <v>4.9000000000000004</v>
      </c>
      <c r="AS197" s="8">
        <v>44681</v>
      </c>
      <c r="AT197" s="5">
        <v>34.700000000000003</v>
      </c>
      <c r="AU197" s="8">
        <v>42429</v>
      </c>
      <c r="AV197" s="5">
        <v>1</v>
      </c>
      <c r="AW197" s="8">
        <v>42429</v>
      </c>
      <c r="AX197" s="5">
        <v>-0.3</v>
      </c>
      <c r="AY197" s="8">
        <v>42429</v>
      </c>
      <c r="AZ197" s="5">
        <v>-0.52</v>
      </c>
      <c r="BA197" s="8">
        <v>42429</v>
      </c>
      <c r="BB197" s="5">
        <v>6424</v>
      </c>
      <c r="BC197" s="6">
        <v>42429</v>
      </c>
      <c r="BD197" s="5">
        <v>-2</v>
      </c>
      <c r="BE197" s="8">
        <v>42429</v>
      </c>
      <c r="BF197" s="5">
        <v>17.510000000000002</v>
      </c>
      <c r="BG197" s="8">
        <v>42429</v>
      </c>
      <c r="BH197" s="5">
        <v>17.64</v>
      </c>
      <c r="BI197" s="8">
        <v>42429</v>
      </c>
      <c r="BJ197" s="5">
        <v>3.8</v>
      </c>
      <c r="BK197" s="8">
        <v>42429</v>
      </c>
      <c r="BL197" s="5">
        <v>1</v>
      </c>
      <c r="BM197" s="8">
        <v>42429</v>
      </c>
      <c r="BN197" s="5">
        <v>-3.62</v>
      </c>
      <c r="BO197" s="8">
        <v>42429</v>
      </c>
      <c r="BP197" s="5">
        <v>-0.7</v>
      </c>
      <c r="BQ197" s="8">
        <v>42429</v>
      </c>
      <c r="BR197" s="5">
        <v>1225</v>
      </c>
      <c r="BS197" s="8">
        <v>42429</v>
      </c>
      <c r="BT197" s="5">
        <v>1172</v>
      </c>
      <c r="BU197" s="6">
        <v>42429</v>
      </c>
      <c r="BV197" s="5">
        <v>-3.13</v>
      </c>
      <c r="BW197" s="8">
        <v>42429</v>
      </c>
      <c r="BX197" s="5">
        <v>517</v>
      </c>
      <c r="BY197" s="8">
        <v>42429</v>
      </c>
      <c r="BZ197" s="5">
        <v>-4.5999999999999996</v>
      </c>
      <c r="CA197" s="8">
        <v>42429</v>
      </c>
      <c r="CB197" s="5">
        <v>0.2</v>
      </c>
      <c r="CC197" s="8">
        <v>42429</v>
      </c>
      <c r="CD197" s="5">
        <v>-43.305999999999997</v>
      </c>
      <c r="CE197" s="8">
        <v>42429</v>
      </c>
      <c r="CF197" s="5">
        <v>10.9</v>
      </c>
      <c r="CG197" s="8">
        <v>42429</v>
      </c>
      <c r="CH197" s="5">
        <v>-2.7</v>
      </c>
      <c r="CI197" s="8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8">
        <v>42429</v>
      </c>
      <c r="CV197" s="5">
        <v>1.4658899999999999</v>
      </c>
      <c r="DA197" s="8">
        <v>42429</v>
      </c>
      <c r="DB197" s="5">
        <v>0</v>
      </c>
      <c r="DC197" s="8">
        <v>42429</v>
      </c>
      <c r="DD197" s="5">
        <v>2.1</v>
      </c>
      <c r="DE197" s="8">
        <v>42429</v>
      </c>
      <c r="DF197" s="5">
        <v>0.6</v>
      </c>
      <c r="DG197" s="8">
        <v>42429</v>
      </c>
      <c r="DH197" s="5">
        <v>3.6</v>
      </c>
      <c r="DI197" s="8">
        <v>42429</v>
      </c>
      <c r="DJ197" s="5">
        <v>3</v>
      </c>
      <c r="DK197" s="8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8">
        <v>44286</v>
      </c>
      <c r="DR197" s="5">
        <v>41.6</v>
      </c>
      <c r="DS197" s="8">
        <v>42429</v>
      </c>
      <c r="DT197" s="5">
        <v>3.8</v>
      </c>
      <c r="DU197" s="8">
        <v>42429</v>
      </c>
      <c r="DV197" s="5">
        <v>5.7</v>
      </c>
      <c r="DW197" s="8">
        <v>42429</v>
      </c>
      <c r="DX197" s="5">
        <v>4</v>
      </c>
      <c r="DY197" s="6">
        <v>42429</v>
      </c>
      <c r="DZ197" s="5">
        <v>99.4</v>
      </c>
      <c r="EA197" s="8">
        <v>42429</v>
      </c>
      <c r="EB197" s="5">
        <v>99.104200000000006</v>
      </c>
    </row>
    <row r="198" spans="1:132" x14ac:dyDescent="0.2">
      <c r="A198" s="8">
        <v>42460</v>
      </c>
      <c r="B198" s="5">
        <v>51</v>
      </c>
      <c r="C198" s="8">
        <v>42460</v>
      </c>
      <c r="D198" s="5">
        <v>54.7</v>
      </c>
      <c r="E198" s="8">
        <v>42460</v>
      </c>
      <c r="F198" s="5">
        <v>52.1</v>
      </c>
      <c r="G198" s="8">
        <v>42460</v>
      </c>
      <c r="H198" s="5">
        <v>55.4</v>
      </c>
      <c r="I198" s="8"/>
      <c r="K198" s="8"/>
      <c r="M198" s="8"/>
      <c r="O198" s="8">
        <v>42460</v>
      </c>
      <c r="P198" s="5">
        <v>53.5</v>
      </c>
      <c r="Q198" s="8">
        <v>43008</v>
      </c>
      <c r="R198" s="5">
        <v>23.6</v>
      </c>
      <c r="S198" s="8">
        <v>43008</v>
      </c>
      <c r="T198" s="5">
        <v>17</v>
      </c>
      <c r="U198" s="8">
        <v>44074</v>
      </c>
      <c r="V198" s="5">
        <v>9.3000000000000007</v>
      </c>
      <c r="W198" s="8">
        <v>44165</v>
      </c>
      <c r="X198" s="5">
        <v>-6.5</v>
      </c>
      <c r="Y198" s="8">
        <v>42460</v>
      </c>
      <c r="Z198" s="5">
        <v>8.3000000000000007</v>
      </c>
      <c r="AA198" s="8">
        <v>42460</v>
      </c>
      <c r="AB198" s="5">
        <v>16</v>
      </c>
      <c r="AC198" s="8"/>
      <c r="AE198" s="8">
        <v>42460</v>
      </c>
      <c r="AF198" s="5">
        <v>91</v>
      </c>
      <c r="AG198" s="8">
        <v>42460</v>
      </c>
      <c r="AH198" s="5">
        <v>96.1</v>
      </c>
      <c r="AI198" s="8">
        <v>42460</v>
      </c>
      <c r="AJ198" s="5">
        <v>92.6</v>
      </c>
      <c r="AK198" s="8">
        <v>42460</v>
      </c>
      <c r="AL198" s="5">
        <v>255</v>
      </c>
      <c r="AM198" s="8">
        <v>42460</v>
      </c>
      <c r="AN198" s="5">
        <v>144017</v>
      </c>
      <c r="AO198" s="8"/>
      <c r="AQ198" s="8">
        <v>42460</v>
      </c>
      <c r="AR198" s="5">
        <v>5</v>
      </c>
      <c r="AS198" s="8">
        <v>44712</v>
      </c>
      <c r="AT198" s="5">
        <v>34.6</v>
      </c>
      <c r="AU198" s="8">
        <v>42460</v>
      </c>
      <c r="AV198" s="5">
        <v>1.4</v>
      </c>
      <c r="AW198" s="8">
        <v>42460</v>
      </c>
      <c r="AX198" s="5">
        <v>-0.1</v>
      </c>
      <c r="AY198" s="8">
        <v>42460</v>
      </c>
      <c r="AZ198" s="5">
        <v>-0.77</v>
      </c>
      <c r="BA198" s="8">
        <v>42460</v>
      </c>
      <c r="BB198" s="5">
        <v>6770</v>
      </c>
      <c r="BC198" s="6">
        <v>42460</v>
      </c>
      <c r="BD198" s="5">
        <v>-2.4</v>
      </c>
      <c r="BE198" s="8">
        <v>42460</v>
      </c>
      <c r="BF198" s="5">
        <v>16.77</v>
      </c>
      <c r="BG198" s="8">
        <v>42460</v>
      </c>
      <c r="BH198" s="5">
        <v>16.826000000000001</v>
      </c>
      <c r="BI198" s="8">
        <v>42460</v>
      </c>
      <c r="BJ198" s="5">
        <v>1.9</v>
      </c>
      <c r="BK198" s="8">
        <v>42460</v>
      </c>
      <c r="BL198" s="5">
        <v>-0.3</v>
      </c>
      <c r="BM198" s="8">
        <v>42460</v>
      </c>
      <c r="BN198" s="5">
        <v>-2.5099999999999998</v>
      </c>
      <c r="BO198" s="8">
        <v>42460</v>
      </c>
      <c r="BP198" s="5">
        <v>0.2</v>
      </c>
      <c r="BQ198" s="8">
        <v>42460</v>
      </c>
      <c r="BR198" s="5">
        <v>1111</v>
      </c>
      <c r="BS198" s="8">
        <v>42460</v>
      </c>
      <c r="BT198" s="5">
        <v>1118</v>
      </c>
      <c r="BU198" s="6">
        <v>42460</v>
      </c>
      <c r="BV198" s="5">
        <v>1.52</v>
      </c>
      <c r="BW198" s="8">
        <v>42460</v>
      </c>
      <c r="BX198" s="5">
        <v>532</v>
      </c>
      <c r="BY198" s="8">
        <v>42460</v>
      </c>
      <c r="BZ198" s="5">
        <v>-5.3</v>
      </c>
      <c r="CA198" s="8">
        <v>42460</v>
      </c>
      <c r="CB198" s="5">
        <v>-9.1999999999999993</v>
      </c>
      <c r="CC198" s="8">
        <v>42460</v>
      </c>
      <c r="CD198" s="5">
        <v>-36.801000000000002</v>
      </c>
      <c r="CE198" s="8">
        <v>42460</v>
      </c>
      <c r="CF198" s="5">
        <v>6.8</v>
      </c>
      <c r="CG198" s="8">
        <v>42460</v>
      </c>
      <c r="CH198" s="5">
        <v>1.3</v>
      </c>
      <c r="CI198" s="8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8">
        <v>42460</v>
      </c>
      <c r="CV198" s="5">
        <v>1.4574499999999999</v>
      </c>
      <c r="DA198" s="8">
        <v>42460</v>
      </c>
      <c r="DB198" s="5">
        <v>0.2</v>
      </c>
      <c r="DC198" s="8">
        <v>42460</v>
      </c>
      <c r="DD198" s="5">
        <v>2.2999999999999998</v>
      </c>
      <c r="DE198" s="8">
        <v>42460</v>
      </c>
      <c r="DF198" s="5">
        <v>-0.1</v>
      </c>
      <c r="DG198" s="8">
        <v>42460</v>
      </c>
      <c r="DH198" s="5">
        <v>3</v>
      </c>
      <c r="DI198" s="8">
        <v>42460</v>
      </c>
      <c r="DJ198" s="5">
        <v>2.2999999999999998</v>
      </c>
      <c r="DK198" s="8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8">
        <v>44316</v>
      </c>
      <c r="DR198" s="5">
        <v>43.7</v>
      </c>
      <c r="DS198" s="8">
        <v>42460</v>
      </c>
      <c r="DT198" s="5">
        <v>3.55</v>
      </c>
      <c r="DU198" s="8">
        <v>42460</v>
      </c>
      <c r="DV198" s="5">
        <v>6.1</v>
      </c>
      <c r="DW198" s="8">
        <v>42460</v>
      </c>
      <c r="DX198" s="5">
        <v>5.2</v>
      </c>
      <c r="DY198" s="6">
        <v>42460</v>
      </c>
      <c r="DZ198" s="5">
        <v>99.5</v>
      </c>
      <c r="EA198" s="8">
        <v>42460</v>
      </c>
      <c r="EB198" s="5">
        <v>99.086699999999993</v>
      </c>
    </row>
    <row r="199" spans="1:132" x14ac:dyDescent="0.2">
      <c r="A199" s="8">
        <v>42490</v>
      </c>
      <c r="B199" s="5">
        <v>51.3</v>
      </c>
      <c r="C199" s="8">
        <v>42490</v>
      </c>
      <c r="D199" s="5">
        <v>55.8</v>
      </c>
      <c r="E199" s="8">
        <v>42490</v>
      </c>
      <c r="F199" s="5">
        <v>57.9</v>
      </c>
      <c r="G199" s="8">
        <v>42490</v>
      </c>
      <c r="H199" s="5">
        <v>55.2</v>
      </c>
      <c r="I199" s="8"/>
      <c r="K199" s="8"/>
      <c r="M199" s="8"/>
      <c r="O199" s="8">
        <v>42490</v>
      </c>
      <c r="P199" s="5">
        <v>51.6</v>
      </c>
      <c r="Q199" s="8">
        <v>43039</v>
      </c>
      <c r="R199" s="5">
        <v>26.6</v>
      </c>
      <c r="S199" s="8">
        <v>43039</v>
      </c>
      <c r="T199" s="5">
        <v>23</v>
      </c>
      <c r="U199" s="8">
        <v>44104</v>
      </c>
      <c r="V199" s="5">
        <v>15.8</v>
      </c>
      <c r="W199" s="8">
        <v>44196</v>
      </c>
      <c r="X199" s="5">
        <v>-1</v>
      </c>
      <c r="Y199" s="8">
        <v>42490</v>
      </c>
      <c r="Z199" s="5">
        <v>-1.7</v>
      </c>
      <c r="AA199" s="8">
        <v>42490</v>
      </c>
      <c r="AB199" s="5">
        <v>7</v>
      </c>
      <c r="AC199" s="8"/>
      <c r="AE199" s="8">
        <v>42490</v>
      </c>
      <c r="AF199" s="5">
        <v>89</v>
      </c>
      <c r="AG199" s="8">
        <v>42490</v>
      </c>
      <c r="AH199" s="5">
        <v>94.7</v>
      </c>
      <c r="AI199" s="8">
        <v>42490</v>
      </c>
      <c r="AJ199" s="5">
        <v>93.6</v>
      </c>
      <c r="AK199" s="8">
        <v>42490</v>
      </c>
      <c r="AL199" s="5">
        <v>190</v>
      </c>
      <c r="AM199" s="8">
        <v>42490</v>
      </c>
      <c r="AN199" s="5">
        <v>143806</v>
      </c>
      <c r="AO199" s="8"/>
      <c r="AQ199" s="8">
        <v>42490</v>
      </c>
      <c r="AR199" s="5">
        <v>5.0999999999999996</v>
      </c>
      <c r="AS199" s="8">
        <v>44742</v>
      </c>
      <c r="AT199" s="5">
        <v>34.6</v>
      </c>
      <c r="AU199" s="8">
        <v>42490</v>
      </c>
      <c r="AV199" s="5">
        <v>-0.2</v>
      </c>
      <c r="AW199" s="8">
        <v>42490</v>
      </c>
      <c r="AX199" s="5">
        <v>-0.1</v>
      </c>
      <c r="AY199" s="8">
        <v>42490</v>
      </c>
      <c r="AZ199" s="5">
        <v>0.32</v>
      </c>
      <c r="BA199" s="8">
        <v>42490</v>
      </c>
      <c r="BB199" s="5">
        <v>6601</v>
      </c>
      <c r="BC199" s="6">
        <v>42490</v>
      </c>
      <c r="BD199" s="5">
        <v>-2.2999999999999998</v>
      </c>
      <c r="BE199" s="8">
        <v>42490</v>
      </c>
      <c r="BF199" s="5">
        <v>17.489999999999998</v>
      </c>
      <c r="BG199" s="8">
        <v>42490</v>
      </c>
      <c r="BH199" s="5">
        <v>17.247</v>
      </c>
      <c r="BI199" s="8">
        <v>42490</v>
      </c>
      <c r="BJ199" s="5">
        <v>2.1</v>
      </c>
      <c r="BK199" s="8">
        <v>42490</v>
      </c>
      <c r="BL199" s="5">
        <v>0.4</v>
      </c>
      <c r="BM199" s="8">
        <v>42490</v>
      </c>
      <c r="BN199" s="5">
        <v>-3.14</v>
      </c>
      <c r="BO199" s="8">
        <v>42490</v>
      </c>
      <c r="BP199" s="5">
        <v>0.9</v>
      </c>
      <c r="BQ199" s="8">
        <v>42490</v>
      </c>
      <c r="BR199" s="5">
        <v>1163</v>
      </c>
      <c r="BS199" s="8">
        <v>42490</v>
      </c>
      <c r="BT199" s="5">
        <v>1160</v>
      </c>
      <c r="BU199" s="6">
        <v>42490</v>
      </c>
      <c r="BV199" s="5">
        <v>2.4300000000000002</v>
      </c>
      <c r="BW199" s="8">
        <v>42490</v>
      </c>
      <c r="BX199" s="5">
        <v>576</v>
      </c>
      <c r="BY199" s="8">
        <v>42490</v>
      </c>
      <c r="BZ199" s="5">
        <v>-4.5999999999999996</v>
      </c>
      <c r="CA199" s="8">
        <v>42490</v>
      </c>
      <c r="CB199" s="5">
        <v>-4.5999999999999996</v>
      </c>
      <c r="CC199" s="8">
        <v>42490</v>
      </c>
      <c r="CD199" s="5">
        <v>-38.048000000000002</v>
      </c>
      <c r="CE199" s="8">
        <v>42490</v>
      </c>
      <c r="CF199" s="5">
        <v>0.8</v>
      </c>
      <c r="CG199" s="8">
        <v>42490</v>
      </c>
      <c r="CH199" s="5">
        <v>2.7</v>
      </c>
      <c r="CI199" s="8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8">
        <v>42490</v>
      </c>
      <c r="CV199" s="5">
        <v>1.5199400000000001</v>
      </c>
      <c r="DA199" s="8">
        <v>42490</v>
      </c>
      <c r="DB199" s="5">
        <v>0.2</v>
      </c>
      <c r="DC199" s="8">
        <v>42490</v>
      </c>
      <c r="DD199" s="5">
        <v>1.9</v>
      </c>
      <c r="DE199" s="8">
        <v>42490</v>
      </c>
      <c r="DF199" s="5">
        <v>0.6</v>
      </c>
      <c r="DG199" s="8">
        <v>42490</v>
      </c>
      <c r="DH199" s="5">
        <v>3.3</v>
      </c>
      <c r="DI199" s="8">
        <v>42490</v>
      </c>
      <c r="DJ199" s="5">
        <v>2.2999999999999998</v>
      </c>
      <c r="DK199" s="8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8">
        <v>44347</v>
      </c>
      <c r="DR199" s="5">
        <v>24.3</v>
      </c>
      <c r="DS199" s="8">
        <v>42490</v>
      </c>
      <c r="DT199" s="5">
        <v>4.0199999999999996</v>
      </c>
      <c r="DU199" s="8">
        <v>42490</v>
      </c>
      <c r="DV199" s="5">
        <v>6.5</v>
      </c>
      <c r="DW199" s="8">
        <v>42490</v>
      </c>
      <c r="DX199" s="5">
        <v>6.6</v>
      </c>
      <c r="DY199" s="6">
        <v>42490</v>
      </c>
      <c r="DZ199" s="5">
        <v>99.8</v>
      </c>
      <c r="EA199" s="8">
        <v>42490</v>
      </c>
      <c r="EB199" s="5">
        <v>99.088200000000001</v>
      </c>
    </row>
    <row r="200" spans="1:132" x14ac:dyDescent="0.2">
      <c r="A200" s="8">
        <v>42521</v>
      </c>
      <c r="B200" s="5">
        <v>51.4</v>
      </c>
      <c r="C200" s="8">
        <v>42521</v>
      </c>
      <c r="D200" s="5">
        <v>55.1</v>
      </c>
      <c r="E200" s="8">
        <v>42521</v>
      </c>
      <c r="F200" s="5">
        <v>61.4</v>
      </c>
      <c r="G200" s="8">
        <v>42521</v>
      </c>
      <c r="H200" s="5">
        <v>54.1</v>
      </c>
      <c r="I200" s="8"/>
      <c r="K200" s="8"/>
      <c r="M200" s="8"/>
      <c r="O200" s="8">
        <v>42521</v>
      </c>
      <c r="P200" s="5">
        <v>50.3</v>
      </c>
      <c r="Q200" s="8">
        <v>43069</v>
      </c>
      <c r="R200" s="5">
        <v>19.100000000000001</v>
      </c>
      <c r="S200" s="8">
        <v>43069</v>
      </c>
      <c r="T200" s="5">
        <v>16</v>
      </c>
      <c r="U200" s="8">
        <v>44135</v>
      </c>
      <c r="V200" s="5">
        <v>21.4</v>
      </c>
      <c r="W200" s="8">
        <v>44227</v>
      </c>
      <c r="X200" s="5">
        <v>-1.4</v>
      </c>
      <c r="Y200" s="8">
        <v>42521</v>
      </c>
      <c r="Z200" s="5">
        <v>-5.5</v>
      </c>
      <c r="AA200" s="8">
        <v>42521</v>
      </c>
      <c r="AB200" s="5">
        <v>2</v>
      </c>
      <c r="AC200" s="8"/>
      <c r="AE200" s="8">
        <v>42521</v>
      </c>
      <c r="AF200" s="5">
        <v>94.7</v>
      </c>
      <c r="AG200" s="8">
        <v>42521</v>
      </c>
      <c r="AH200" s="5">
        <v>92.4</v>
      </c>
      <c r="AI200" s="8">
        <v>42521</v>
      </c>
      <c r="AJ200" s="5">
        <v>93.8</v>
      </c>
      <c r="AK200" s="8">
        <v>42521</v>
      </c>
      <c r="AL200" s="5">
        <v>45</v>
      </c>
      <c r="AM200" s="8">
        <v>42521</v>
      </c>
      <c r="AN200" s="5">
        <v>143810</v>
      </c>
      <c r="AO200" s="8"/>
      <c r="AQ200" s="8">
        <v>42521</v>
      </c>
      <c r="AR200" s="5">
        <v>4.8</v>
      </c>
      <c r="AS200" s="8">
        <v>44773</v>
      </c>
      <c r="AT200" s="5">
        <v>34.6</v>
      </c>
      <c r="AU200" s="8">
        <v>42521</v>
      </c>
      <c r="AV200" s="5">
        <v>0.4</v>
      </c>
      <c r="AW200" s="8">
        <v>42521</v>
      </c>
      <c r="AX200" s="5">
        <v>-0.1</v>
      </c>
      <c r="AY200" s="8">
        <v>42521</v>
      </c>
      <c r="AZ200" s="5">
        <v>-0.23</v>
      </c>
      <c r="BA200" s="8">
        <v>42521</v>
      </c>
      <c r="BB200" s="5">
        <v>6979</v>
      </c>
      <c r="BC200" s="6">
        <v>42521</v>
      </c>
      <c r="BD200" s="5">
        <v>-2.2000000000000002</v>
      </c>
      <c r="BE200" s="8">
        <v>42521</v>
      </c>
      <c r="BF200" s="5">
        <v>17.22</v>
      </c>
      <c r="BG200" s="8">
        <v>42521</v>
      </c>
      <c r="BH200" s="5">
        <v>17.288</v>
      </c>
      <c r="BI200" s="8">
        <v>42521</v>
      </c>
      <c r="BJ200" s="5">
        <v>1.7</v>
      </c>
      <c r="BK200" s="8">
        <v>42521</v>
      </c>
      <c r="BL200" s="5">
        <v>0.4</v>
      </c>
      <c r="BM200" s="8">
        <v>42521</v>
      </c>
      <c r="BN200" s="5">
        <v>-3.08</v>
      </c>
      <c r="BO200" s="8">
        <v>42521</v>
      </c>
      <c r="BP200" s="5">
        <v>0.4</v>
      </c>
      <c r="BQ200" s="8">
        <v>42521</v>
      </c>
      <c r="BR200" s="5">
        <v>1148</v>
      </c>
      <c r="BS200" s="8">
        <v>42521</v>
      </c>
      <c r="BT200" s="5">
        <v>1205</v>
      </c>
      <c r="BU200" s="6">
        <v>42521</v>
      </c>
      <c r="BV200" s="5">
        <v>-0.55000000000000004</v>
      </c>
      <c r="BW200" s="8">
        <v>42521</v>
      </c>
      <c r="BX200" s="5">
        <v>571</v>
      </c>
      <c r="BY200" s="8">
        <v>42521</v>
      </c>
      <c r="BZ200" s="5">
        <v>-3.5</v>
      </c>
      <c r="CA200" s="8">
        <v>42521</v>
      </c>
      <c r="CB200" s="5">
        <v>-2.7</v>
      </c>
      <c r="CC200" s="8">
        <v>42521</v>
      </c>
      <c r="CD200" s="5">
        <v>-39.031999999999996</v>
      </c>
      <c r="CE200" s="8">
        <v>42521</v>
      </c>
      <c r="CF200" s="5">
        <v>-6.5</v>
      </c>
      <c r="CG200" s="8">
        <v>42521</v>
      </c>
      <c r="CH200" s="5">
        <v>-1.4</v>
      </c>
      <c r="CI200" s="8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8">
        <v>42521</v>
      </c>
      <c r="CV200" s="5">
        <v>1.56873</v>
      </c>
      <c r="DA200" s="8">
        <v>42521</v>
      </c>
      <c r="DB200" s="5">
        <v>0.1</v>
      </c>
      <c r="DC200" s="8">
        <v>42521</v>
      </c>
      <c r="DD200" s="5">
        <v>1.7</v>
      </c>
      <c r="DE200" s="8">
        <v>42521</v>
      </c>
      <c r="DF200" s="5">
        <v>0.3</v>
      </c>
      <c r="DG200" s="8">
        <v>42521</v>
      </c>
      <c r="DH200" s="5">
        <v>3.1</v>
      </c>
      <c r="DI200" s="8">
        <v>42521</v>
      </c>
      <c r="DJ200" s="5">
        <v>2.2000000000000002</v>
      </c>
      <c r="DK200" s="8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8">
        <v>44377</v>
      </c>
      <c r="DR200" s="5">
        <v>16.600000000000001</v>
      </c>
      <c r="DS200" s="8">
        <v>42521</v>
      </c>
      <c r="DT200" s="5">
        <v>2.79</v>
      </c>
      <c r="DU200" s="8">
        <v>42521</v>
      </c>
      <c r="DV200" s="5">
        <v>6.8</v>
      </c>
      <c r="DW200" s="8">
        <v>42521</v>
      </c>
      <c r="DX200" s="5">
        <v>8.6999999999999993</v>
      </c>
      <c r="DY200" s="6">
        <v>42521</v>
      </c>
      <c r="DZ200" s="5">
        <v>99.7</v>
      </c>
      <c r="EA200" s="8">
        <v>42521</v>
      </c>
      <c r="EB200" s="5">
        <v>99.092600000000004</v>
      </c>
    </row>
    <row r="201" spans="1:132" x14ac:dyDescent="0.2">
      <c r="A201" s="8">
        <v>42551</v>
      </c>
      <c r="B201" s="5">
        <v>52.2</v>
      </c>
      <c r="C201" s="8">
        <v>42551</v>
      </c>
      <c r="D201" s="5">
        <v>56.3</v>
      </c>
      <c r="E201" s="8">
        <v>42551</v>
      </c>
      <c r="F201" s="5">
        <v>59.8</v>
      </c>
      <c r="G201" s="8">
        <v>42551</v>
      </c>
      <c r="H201" s="5">
        <v>55.8</v>
      </c>
      <c r="I201" s="8"/>
      <c r="K201" s="8"/>
      <c r="M201" s="8"/>
      <c r="O201" s="8">
        <v>42551</v>
      </c>
      <c r="P201" s="5">
        <v>54.1</v>
      </c>
      <c r="Q201" s="8">
        <v>43100</v>
      </c>
      <c r="R201" s="5">
        <v>20.100000000000001</v>
      </c>
      <c r="S201" s="8">
        <v>43100</v>
      </c>
      <c r="T201" s="5">
        <v>17</v>
      </c>
      <c r="U201" s="8">
        <v>44165</v>
      </c>
      <c r="V201" s="5">
        <v>13.2</v>
      </c>
      <c r="W201" s="8">
        <v>44255</v>
      </c>
      <c r="X201" s="5">
        <v>6.7</v>
      </c>
      <c r="Y201" s="8">
        <v>42551</v>
      </c>
      <c r="Z201" s="5">
        <v>4.3</v>
      </c>
      <c r="AA201" s="8">
        <v>42551</v>
      </c>
      <c r="AB201" s="5">
        <v>-7</v>
      </c>
      <c r="AC201" s="8"/>
      <c r="AE201" s="8">
        <v>42551</v>
      </c>
      <c r="AF201" s="5">
        <v>93.5</v>
      </c>
      <c r="AG201" s="8">
        <v>42551</v>
      </c>
      <c r="AH201" s="5">
        <v>97.4</v>
      </c>
      <c r="AI201" s="8">
        <v>42551</v>
      </c>
      <c r="AJ201" s="5">
        <v>94.5</v>
      </c>
      <c r="AK201" s="8">
        <v>42551</v>
      </c>
      <c r="AL201" s="5">
        <v>251</v>
      </c>
      <c r="AM201" s="8">
        <v>42551</v>
      </c>
      <c r="AN201" s="5">
        <v>143728</v>
      </c>
      <c r="AO201" s="8"/>
      <c r="AQ201" s="8">
        <v>42551</v>
      </c>
      <c r="AR201" s="5">
        <v>4.9000000000000004</v>
      </c>
      <c r="AS201" s="8">
        <v>44804</v>
      </c>
      <c r="AT201" s="5">
        <v>34.5</v>
      </c>
      <c r="AU201" s="8">
        <v>42551</v>
      </c>
      <c r="AV201" s="5">
        <v>2.2999999999999998</v>
      </c>
      <c r="AW201" s="8">
        <v>42551</v>
      </c>
      <c r="AX201" s="5">
        <v>0.2</v>
      </c>
      <c r="AY201" s="8">
        <v>42551</v>
      </c>
      <c r="AZ201" s="5">
        <v>0.49</v>
      </c>
      <c r="BA201" s="8">
        <v>42551</v>
      </c>
      <c r="BB201" s="5">
        <v>6824</v>
      </c>
      <c r="BC201" s="6">
        <v>42551</v>
      </c>
      <c r="BD201" s="5">
        <v>-1.3</v>
      </c>
      <c r="BE201" s="8">
        <v>42551</v>
      </c>
      <c r="BF201" s="5">
        <v>16.989999999999998</v>
      </c>
      <c r="BG201" s="8">
        <v>42551</v>
      </c>
      <c r="BH201" s="5">
        <v>17.334</v>
      </c>
      <c r="BI201" s="8">
        <v>42551</v>
      </c>
      <c r="BJ201" s="5">
        <v>2.7</v>
      </c>
      <c r="BK201" s="8">
        <v>42551</v>
      </c>
      <c r="BL201" s="5">
        <v>1.1000000000000001</v>
      </c>
      <c r="BM201" s="8">
        <v>42551</v>
      </c>
      <c r="BN201" s="5">
        <v>-1.48</v>
      </c>
      <c r="BO201" s="8">
        <v>42551</v>
      </c>
      <c r="BP201" s="5">
        <v>0</v>
      </c>
      <c r="BQ201" s="8">
        <v>42551</v>
      </c>
      <c r="BR201" s="5">
        <v>1203</v>
      </c>
      <c r="BS201" s="8">
        <v>42551</v>
      </c>
      <c r="BT201" s="5">
        <v>1208</v>
      </c>
      <c r="BU201" s="6">
        <v>42551</v>
      </c>
      <c r="BV201" s="5">
        <v>0.55000000000000004</v>
      </c>
      <c r="BW201" s="8">
        <v>42551</v>
      </c>
      <c r="BX201" s="5">
        <v>557</v>
      </c>
      <c r="BY201" s="8">
        <v>42551</v>
      </c>
      <c r="BZ201" s="5">
        <v>-2.4</v>
      </c>
      <c r="CA201" s="8">
        <v>42551</v>
      </c>
      <c r="CB201" s="5">
        <v>-2.2999999999999998</v>
      </c>
      <c r="CC201" s="8">
        <v>42551</v>
      </c>
      <c r="CD201" s="5">
        <v>-41.719000000000001</v>
      </c>
      <c r="CE201" s="8">
        <v>42551</v>
      </c>
      <c r="CF201" s="5">
        <v>-1.5</v>
      </c>
      <c r="CG201" s="8">
        <v>42551</v>
      </c>
      <c r="CH201" s="5">
        <v>-2.7</v>
      </c>
      <c r="CI201" s="8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8">
        <v>42551</v>
      </c>
      <c r="CV201" s="5">
        <v>1.5524</v>
      </c>
      <c r="DA201" s="8">
        <v>42551</v>
      </c>
      <c r="DB201" s="5">
        <v>0.3</v>
      </c>
      <c r="DC201" s="8">
        <v>42551</v>
      </c>
      <c r="DD201" s="5">
        <v>1.7</v>
      </c>
      <c r="DE201" s="8">
        <v>42551</v>
      </c>
      <c r="DF201" s="5">
        <v>0.6</v>
      </c>
      <c r="DG201" s="8">
        <v>42551</v>
      </c>
      <c r="DH201" s="5">
        <v>3.4</v>
      </c>
      <c r="DI201" s="8">
        <v>42551</v>
      </c>
      <c r="DJ201" s="5">
        <v>2.6</v>
      </c>
      <c r="DK201" s="8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8">
        <v>44408</v>
      </c>
      <c r="DR201" s="5">
        <v>14.3</v>
      </c>
      <c r="DS201" s="8">
        <v>42551</v>
      </c>
      <c r="DT201" s="5">
        <v>2.2000000000000002</v>
      </c>
      <c r="DU201" s="8">
        <v>42551</v>
      </c>
      <c r="DV201" s="5">
        <v>6.9</v>
      </c>
      <c r="DW201" s="8">
        <v>42551</v>
      </c>
      <c r="DX201" s="5">
        <v>7.6</v>
      </c>
      <c r="DY201" s="6">
        <v>42551</v>
      </c>
      <c r="DZ201" s="5">
        <v>99.9</v>
      </c>
      <c r="EA201" s="8">
        <v>42551</v>
      </c>
      <c r="EB201" s="5">
        <v>99.093900000000005</v>
      </c>
    </row>
    <row r="202" spans="1:132" x14ac:dyDescent="0.2">
      <c r="A202" s="8">
        <v>42582</v>
      </c>
      <c r="B202" s="5">
        <v>52.7</v>
      </c>
      <c r="C202" s="8">
        <v>42582</v>
      </c>
      <c r="D202" s="5">
        <v>55.9</v>
      </c>
      <c r="E202" s="8">
        <v>42582</v>
      </c>
      <c r="F202" s="5">
        <v>54.9</v>
      </c>
      <c r="G202" s="8">
        <v>42582</v>
      </c>
      <c r="H202" s="5">
        <v>56.2</v>
      </c>
      <c r="I202" s="8"/>
      <c r="K202" s="8"/>
      <c r="M202" s="8"/>
      <c r="O202" s="8">
        <v>42582</v>
      </c>
      <c r="P202" s="5">
        <v>54.8</v>
      </c>
      <c r="Q202" s="8">
        <v>43131</v>
      </c>
      <c r="R202" s="5">
        <v>19.399999999999999</v>
      </c>
      <c r="S202" s="8">
        <v>43131</v>
      </c>
      <c r="T202" s="5">
        <v>17</v>
      </c>
      <c r="U202" s="8">
        <v>44196</v>
      </c>
      <c r="V202" s="5">
        <v>11.2</v>
      </c>
      <c r="W202" s="8">
        <v>44286</v>
      </c>
      <c r="X202" s="5">
        <v>12.1</v>
      </c>
      <c r="Y202" s="8">
        <v>42582</v>
      </c>
      <c r="Z202" s="5">
        <v>1.5</v>
      </c>
      <c r="AA202" s="8">
        <v>42582</v>
      </c>
      <c r="AB202" s="5">
        <v>6</v>
      </c>
      <c r="AC202" s="8"/>
      <c r="AE202" s="8">
        <v>42582</v>
      </c>
      <c r="AF202" s="5">
        <v>90</v>
      </c>
      <c r="AG202" s="8">
        <v>42582</v>
      </c>
      <c r="AH202" s="5">
        <v>96.7</v>
      </c>
      <c r="AI202" s="8">
        <v>42582</v>
      </c>
      <c r="AJ202" s="5">
        <v>94.6</v>
      </c>
      <c r="AK202" s="8">
        <v>42582</v>
      </c>
      <c r="AL202" s="5">
        <v>363</v>
      </c>
      <c r="AM202" s="8">
        <v>42582</v>
      </c>
      <c r="AN202" s="5">
        <v>144650</v>
      </c>
      <c r="AO202" s="8"/>
      <c r="AQ202" s="8">
        <v>42582</v>
      </c>
      <c r="AR202" s="5">
        <v>4.8</v>
      </c>
      <c r="AS202" s="8">
        <v>44834</v>
      </c>
      <c r="AT202" s="5">
        <v>34.6</v>
      </c>
      <c r="AU202" s="8">
        <v>42582</v>
      </c>
      <c r="AV202" s="5">
        <v>-0.3</v>
      </c>
      <c r="AW202" s="8">
        <v>42582</v>
      </c>
      <c r="AX202" s="5">
        <v>0.1</v>
      </c>
      <c r="AY202" s="8">
        <v>42582</v>
      </c>
      <c r="AZ202" s="5">
        <v>0.12</v>
      </c>
      <c r="BA202" s="8">
        <v>42582</v>
      </c>
      <c r="BB202" s="5">
        <v>6697</v>
      </c>
      <c r="BC202" s="6">
        <v>42582</v>
      </c>
      <c r="BD202" s="5">
        <v>-1.8</v>
      </c>
      <c r="BE202" s="8">
        <v>42582</v>
      </c>
      <c r="BF202" s="5">
        <v>17.75</v>
      </c>
      <c r="BG202" s="8">
        <v>42582</v>
      </c>
      <c r="BH202" s="5">
        <v>17.744</v>
      </c>
      <c r="BI202" s="8">
        <v>42582</v>
      </c>
      <c r="BJ202" s="5">
        <v>1.7</v>
      </c>
      <c r="BK202" s="8">
        <v>42582</v>
      </c>
      <c r="BL202" s="5">
        <v>-0.2</v>
      </c>
      <c r="BM202" s="8">
        <v>42582</v>
      </c>
      <c r="BN202" s="5">
        <v>-1.83</v>
      </c>
      <c r="BO202" s="8">
        <v>42582</v>
      </c>
      <c r="BP202" s="5">
        <v>-0.1</v>
      </c>
      <c r="BQ202" s="8">
        <v>42582</v>
      </c>
      <c r="BR202" s="5">
        <v>1239</v>
      </c>
      <c r="BS202" s="8">
        <v>42582</v>
      </c>
      <c r="BT202" s="5">
        <v>1198</v>
      </c>
      <c r="BU202" s="6">
        <v>42582</v>
      </c>
      <c r="BV202" s="5">
        <v>-1.83</v>
      </c>
      <c r="BW202" s="8">
        <v>42582</v>
      </c>
      <c r="BX202" s="5">
        <v>628</v>
      </c>
      <c r="BY202" s="8">
        <v>42582</v>
      </c>
      <c r="BZ202" s="5">
        <v>-1.4</v>
      </c>
      <c r="CA202" s="8">
        <v>42582</v>
      </c>
      <c r="CB202" s="5">
        <v>-1.3</v>
      </c>
      <c r="CC202" s="8">
        <v>42582</v>
      </c>
      <c r="CD202" s="5">
        <v>-39.930999999999997</v>
      </c>
      <c r="CE202" s="8">
        <v>42582</v>
      </c>
      <c r="CF202" s="5">
        <v>0.1</v>
      </c>
      <c r="CG202" s="8">
        <v>42582</v>
      </c>
      <c r="CH202" s="5">
        <v>1.2</v>
      </c>
      <c r="CI202" s="8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8">
        <v>42582</v>
      </c>
      <c r="CV202" s="5">
        <v>1.5993299999999999</v>
      </c>
      <c r="DA202" s="8">
        <v>42582</v>
      </c>
      <c r="DB202" s="5">
        <v>0.4</v>
      </c>
      <c r="DC202" s="8">
        <v>42582</v>
      </c>
      <c r="DD202" s="5">
        <v>1.8</v>
      </c>
      <c r="DE202" s="8">
        <v>42582</v>
      </c>
      <c r="DF202" s="5">
        <v>0.2</v>
      </c>
      <c r="DG202" s="8">
        <v>42582</v>
      </c>
      <c r="DH202" s="5">
        <v>3.2</v>
      </c>
      <c r="DI202" s="8">
        <v>42582</v>
      </c>
      <c r="DJ202" s="5">
        <v>2.4</v>
      </c>
      <c r="DK202" s="8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8">
        <v>44439</v>
      </c>
      <c r="DR202" s="5">
        <v>14.8</v>
      </c>
      <c r="DS202" s="8">
        <v>42582</v>
      </c>
      <c r="DT202" s="5">
        <v>2.37</v>
      </c>
      <c r="DU202" s="8">
        <v>42582</v>
      </c>
      <c r="DV202" s="5">
        <v>7</v>
      </c>
      <c r="DW202" s="8">
        <v>42582</v>
      </c>
      <c r="DX202" s="5">
        <v>6.8</v>
      </c>
      <c r="DY202" s="6">
        <v>42582</v>
      </c>
      <c r="DZ202" s="5">
        <v>100.2</v>
      </c>
      <c r="EA202" s="8">
        <v>42582</v>
      </c>
      <c r="EB202" s="5">
        <v>99.110699999999994</v>
      </c>
    </row>
    <row r="203" spans="1:132" x14ac:dyDescent="0.2">
      <c r="A203" s="8">
        <v>42613</v>
      </c>
      <c r="B203" s="5">
        <v>49.8</v>
      </c>
      <c r="C203" s="8">
        <v>42613</v>
      </c>
      <c r="D203" s="5">
        <v>51.2</v>
      </c>
      <c r="E203" s="8">
        <v>42613</v>
      </c>
      <c r="F203" s="5">
        <v>53.6</v>
      </c>
      <c r="G203" s="8">
        <v>42613</v>
      </c>
      <c r="H203" s="5">
        <v>52.6</v>
      </c>
      <c r="I203" s="8"/>
      <c r="K203" s="8"/>
      <c r="M203" s="8"/>
      <c r="O203" s="8">
        <v>42613</v>
      </c>
      <c r="P203" s="5">
        <v>52</v>
      </c>
      <c r="Q203" s="8">
        <v>43159</v>
      </c>
      <c r="R203" s="5">
        <v>17.5</v>
      </c>
      <c r="S203" s="8">
        <v>43159</v>
      </c>
      <c r="T203" s="5">
        <v>17</v>
      </c>
      <c r="U203" s="8">
        <v>44227</v>
      </c>
      <c r="V203" s="5">
        <v>6.5</v>
      </c>
      <c r="W203" s="8">
        <v>44316</v>
      </c>
      <c r="X203" s="5">
        <v>22.6</v>
      </c>
      <c r="Y203" s="8">
        <v>42613</v>
      </c>
      <c r="Z203" s="5">
        <v>5</v>
      </c>
      <c r="AA203" s="8">
        <v>42613</v>
      </c>
      <c r="AB203" s="5">
        <v>-5</v>
      </c>
      <c r="AC203" s="8"/>
      <c r="AE203" s="8">
        <v>42613</v>
      </c>
      <c r="AF203" s="5">
        <v>89.8</v>
      </c>
      <c r="AG203" s="8">
        <v>42613</v>
      </c>
      <c r="AH203" s="5">
        <v>101.8</v>
      </c>
      <c r="AI203" s="8">
        <v>42613</v>
      </c>
      <c r="AJ203" s="5">
        <v>94.4</v>
      </c>
      <c r="AK203" s="8">
        <v>42613</v>
      </c>
      <c r="AL203" s="5">
        <v>149</v>
      </c>
      <c r="AM203" s="8">
        <v>42613</v>
      </c>
      <c r="AN203" s="5">
        <v>144692</v>
      </c>
      <c r="AO203" s="8"/>
      <c r="AQ203" s="8">
        <v>42613</v>
      </c>
      <c r="AR203" s="5">
        <v>4.9000000000000004</v>
      </c>
      <c r="AS203" s="8">
        <v>44865</v>
      </c>
      <c r="AT203" s="5">
        <v>34.6</v>
      </c>
      <c r="AU203" s="8">
        <v>42613</v>
      </c>
      <c r="AV203" s="5">
        <v>0.6</v>
      </c>
      <c r="AW203" s="8">
        <v>42613</v>
      </c>
      <c r="AX203" s="5">
        <v>-0.4</v>
      </c>
      <c r="AY203" s="8">
        <v>42613</v>
      </c>
      <c r="AZ203" s="5">
        <v>-0.1</v>
      </c>
      <c r="BA203" s="8">
        <v>42613</v>
      </c>
      <c r="BB203" s="5">
        <v>6648</v>
      </c>
      <c r="BC203" s="6">
        <v>42613</v>
      </c>
      <c r="BD203" s="5">
        <v>-0.7</v>
      </c>
      <c r="BE203" s="8">
        <v>42613</v>
      </c>
      <c r="BF203" s="5">
        <v>17.13</v>
      </c>
      <c r="BG203" s="8">
        <v>42613</v>
      </c>
      <c r="BH203" s="5">
        <v>17.541</v>
      </c>
      <c r="BI203" s="8">
        <v>42613</v>
      </c>
      <c r="BJ203" s="5">
        <v>1.8</v>
      </c>
      <c r="BK203" s="8">
        <v>42613</v>
      </c>
      <c r="BL203" s="5">
        <v>0.1</v>
      </c>
      <c r="BM203" s="8">
        <v>42613</v>
      </c>
      <c r="BN203" s="5">
        <v>0.09</v>
      </c>
      <c r="BO203" s="8">
        <v>42613</v>
      </c>
      <c r="BP203" s="5">
        <v>-0.2</v>
      </c>
      <c r="BQ203" s="8">
        <v>42613</v>
      </c>
      <c r="BR203" s="5">
        <v>1171</v>
      </c>
      <c r="BS203" s="8">
        <v>42613</v>
      </c>
      <c r="BT203" s="5">
        <v>1201</v>
      </c>
      <c r="BU203" s="6">
        <v>42613</v>
      </c>
      <c r="BV203" s="5">
        <v>0.56000000000000005</v>
      </c>
      <c r="BW203" s="8">
        <v>42613</v>
      </c>
      <c r="BX203" s="5">
        <v>575</v>
      </c>
      <c r="BY203" s="8">
        <v>42613</v>
      </c>
      <c r="BZ203" s="5">
        <v>1.1000000000000001</v>
      </c>
      <c r="CA203" s="8">
        <v>42613</v>
      </c>
      <c r="CB203" s="5">
        <v>-0.8</v>
      </c>
      <c r="CC203" s="8">
        <v>42613</v>
      </c>
      <c r="CD203" s="5">
        <v>-40.146000000000001</v>
      </c>
      <c r="CE203" s="8">
        <v>42613</v>
      </c>
      <c r="CF203" s="5">
        <v>1.3</v>
      </c>
      <c r="CG203" s="8">
        <v>42613</v>
      </c>
      <c r="CH203" s="5">
        <v>0.8</v>
      </c>
      <c r="CI203" s="8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8">
        <v>42613</v>
      </c>
      <c r="CV203" s="5">
        <v>1.69696</v>
      </c>
      <c r="DA203" s="8">
        <v>42613</v>
      </c>
      <c r="DB203" s="5">
        <v>0.3</v>
      </c>
      <c r="DC203" s="8">
        <v>42613</v>
      </c>
      <c r="DD203" s="5">
        <v>1.7</v>
      </c>
      <c r="DE203" s="8">
        <v>42613</v>
      </c>
      <c r="DF203" s="5">
        <v>0.2</v>
      </c>
      <c r="DG203" s="8">
        <v>42613</v>
      </c>
      <c r="DH203" s="5">
        <v>3.2</v>
      </c>
      <c r="DI203" s="8">
        <v>42613</v>
      </c>
      <c r="DJ203" s="5">
        <v>2.2999999999999998</v>
      </c>
      <c r="DK203" s="8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8">
        <v>44469</v>
      </c>
      <c r="DR203" s="5">
        <v>7.8</v>
      </c>
      <c r="DS203" s="8">
        <v>42613</v>
      </c>
      <c r="DT203" s="5">
        <v>3.13</v>
      </c>
      <c r="DU203" s="8">
        <v>42613</v>
      </c>
      <c r="DV203" s="5">
        <v>7.2</v>
      </c>
      <c r="DW203" s="8">
        <v>42613</v>
      </c>
      <c r="DX203" s="5">
        <v>9.8000000000000007</v>
      </c>
      <c r="DY203" s="6">
        <v>42613</v>
      </c>
      <c r="DZ203" s="5">
        <v>100.2</v>
      </c>
      <c r="EA203" s="8">
        <v>42613</v>
      </c>
      <c r="EB203" s="5">
        <v>99.155699999999996</v>
      </c>
    </row>
    <row r="204" spans="1:132" x14ac:dyDescent="0.2">
      <c r="A204" s="8">
        <v>42643</v>
      </c>
      <c r="B204" s="5">
        <v>51.1</v>
      </c>
      <c r="C204" s="8">
        <v>42643</v>
      </c>
      <c r="D204" s="5">
        <v>53.4</v>
      </c>
      <c r="E204" s="8">
        <v>42643</v>
      </c>
      <c r="F204" s="5">
        <v>53.1</v>
      </c>
      <c r="G204" s="8">
        <v>42643</v>
      </c>
      <c r="H204" s="5">
        <v>55.4</v>
      </c>
      <c r="I204" s="8"/>
      <c r="K204" s="8"/>
      <c r="M204" s="8"/>
      <c r="O204" s="8">
        <v>42643</v>
      </c>
      <c r="P204" s="5">
        <v>54.4</v>
      </c>
      <c r="Q204" s="8">
        <v>43190</v>
      </c>
      <c r="R204" s="5">
        <v>23.5</v>
      </c>
      <c r="S204" s="8">
        <v>43190</v>
      </c>
      <c r="T204" s="5">
        <v>16</v>
      </c>
      <c r="U204" s="8">
        <v>44255</v>
      </c>
      <c r="V204" s="5">
        <v>17.100000000000001</v>
      </c>
      <c r="W204" s="8">
        <v>44347</v>
      </c>
      <c r="X204" s="5">
        <v>20.399999999999999</v>
      </c>
      <c r="Y204" s="8">
        <v>42643</v>
      </c>
      <c r="Z204" s="5">
        <v>12.3</v>
      </c>
      <c r="AA204" s="8">
        <v>42643</v>
      </c>
      <c r="AB204" s="5">
        <v>-7</v>
      </c>
      <c r="AC204" s="8"/>
      <c r="AE204" s="8">
        <v>42643</v>
      </c>
      <c r="AF204" s="5">
        <v>91.2</v>
      </c>
      <c r="AG204" s="8">
        <v>42643</v>
      </c>
      <c r="AH204" s="5">
        <v>103.5</v>
      </c>
      <c r="AI204" s="8">
        <v>42643</v>
      </c>
      <c r="AJ204" s="5">
        <v>94.1</v>
      </c>
      <c r="AK204" s="8">
        <v>42643</v>
      </c>
      <c r="AL204" s="5">
        <v>297</v>
      </c>
      <c r="AM204" s="8">
        <v>42643</v>
      </c>
      <c r="AN204" s="5">
        <v>145363</v>
      </c>
      <c r="AO204" s="8"/>
      <c r="AQ204" s="8">
        <v>42643</v>
      </c>
      <c r="AR204" s="5">
        <v>5</v>
      </c>
      <c r="AS204" s="8">
        <v>44895</v>
      </c>
      <c r="AT204" s="5">
        <v>34.5</v>
      </c>
      <c r="AU204" s="8">
        <v>42643</v>
      </c>
      <c r="AV204" s="5">
        <v>0.9</v>
      </c>
      <c r="AW204" s="8">
        <v>42643</v>
      </c>
      <c r="AX204" s="5">
        <v>0.2</v>
      </c>
      <c r="AY204" s="8">
        <v>42643</v>
      </c>
      <c r="AZ204" s="5">
        <v>-0.09</v>
      </c>
      <c r="BA204" s="8">
        <v>42643</v>
      </c>
      <c r="BB204" s="5">
        <v>6187</v>
      </c>
      <c r="BC204" s="6">
        <v>42643</v>
      </c>
      <c r="BD204" s="5">
        <v>-0.2</v>
      </c>
      <c r="BE204" s="8">
        <v>42643</v>
      </c>
      <c r="BF204" s="5">
        <v>17.649999999999999</v>
      </c>
      <c r="BG204" s="8">
        <v>42643</v>
      </c>
      <c r="BH204" s="5">
        <v>17.574000000000002</v>
      </c>
      <c r="BI204" s="8">
        <v>42643</v>
      </c>
      <c r="BJ204" s="5">
        <v>3</v>
      </c>
      <c r="BK204" s="8">
        <v>42643</v>
      </c>
      <c r="BL204" s="5">
        <v>0.7</v>
      </c>
      <c r="BM204" s="8">
        <v>42643</v>
      </c>
      <c r="BN204" s="5">
        <v>-0.24</v>
      </c>
      <c r="BO204" s="8">
        <v>42643</v>
      </c>
      <c r="BP204" s="5">
        <v>0.3</v>
      </c>
      <c r="BQ204" s="8">
        <v>42643</v>
      </c>
      <c r="BR204" s="5">
        <v>1068</v>
      </c>
      <c r="BS204" s="8">
        <v>42643</v>
      </c>
      <c r="BT204" s="5">
        <v>1303</v>
      </c>
      <c r="BU204" s="6">
        <v>42643</v>
      </c>
      <c r="BV204" s="5">
        <v>1.3</v>
      </c>
      <c r="BW204" s="8">
        <v>42643</v>
      </c>
      <c r="BX204" s="5">
        <v>558</v>
      </c>
      <c r="BY204" s="8">
        <v>42643</v>
      </c>
      <c r="BZ204" s="5">
        <v>0.8</v>
      </c>
      <c r="CA204" s="8">
        <v>42643</v>
      </c>
      <c r="CB204" s="5">
        <v>-1.3</v>
      </c>
      <c r="CC204" s="8">
        <v>42643</v>
      </c>
      <c r="CD204" s="5">
        <v>-37.003999999999998</v>
      </c>
      <c r="CE204" s="8">
        <v>42643</v>
      </c>
      <c r="CF204" s="5">
        <v>1.2</v>
      </c>
      <c r="CG204" s="8">
        <v>42643</v>
      </c>
      <c r="CH204" s="5">
        <v>0</v>
      </c>
      <c r="CI204" s="8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8">
        <v>42643</v>
      </c>
      <c r="CV204" s="5">
        <v>1.68526</v>
      </c>
      <c r="DA204" s="8">
        <v>42643</v>
      </c>
      <c r="DB204" s="5">
        <v>0.4</v>
      </c>
      <c r="DC204" s="8">
        <v>42643</v>
      </c>
      <c r="DD204" s="5">
        <v>1.7</v>
      </c>
      <c r="DE204" s="8">
        <v>42643</v>
      </c>
      <c r="DF204" s="5">
        <v>0.5</v>
      </c>
      <c r="DG204" s="8">
        <v>42643</v>
      </c>
      <c r="DH204" s="5">
        <v>3.7</v>
      </c>
      <c r="DI204" s="8">
        <v>42643</v>
      </c>
      <c r="DJ204" s="5">
        <v>2.5</v>
      </c>
      <c r="DK204" s="8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8">
        <v>44500</v>
      </c>
      <c r="DR204" s="5">
        <v>10.6</v>
      </c>
      <c r="DS204" s="8">
        <v>42643</v>
      </c>
      <c r="DT204" s="5">
        <v>2.91</v>
      </c>
      <c r="DU204" s="8">
        <v>42643</v>
      </c>
      <c r="DV204" s="5">
        <v>7.2</v>
      </c>
      <c r="DW204" s="8">
        <v>42643</v>
      </c>
      <c r="DX204" s="5">
        <v>9.3000000000000007</v>
      </c>
      <c r="DY204" s="6">
        <v>42643</v>
      </c>
      <c r="DZ204" s="5">
        <v>100.4</v>
      </c>
      <c r="EA204" s="8">
        <v>42643</v>
      </c>
      <c r="EB204" s="5">
        <v>99.243399999999994</v>
      </c>
    </row>
    <row r="205" spans="1:132" x14ac:dyDescent="0.2">
      <c r="A205" s="8">
        <v>42674</v>
      </c>
      <c r="B205" s="5">
        <v>51.8</v>
      </c>
      <c r="C205" s="8">
        <v>42674</v>
      </c>
      <c r="D205" s="5">
        <v>54.2</v>
      </c>
      <c r="E205" s="8">
        <v>42674</v>
      </c>
      <c r="F205" s="5">
        <v>54.8</v>
      </c>
      <c r="G205" s="8">
        <v>42674</v>
      </c>
      <c r="H205" s="5">
        <v>54.3</v>
      </c>
      <c r="I205" s="8"/>
      <c r="K205" s="8"/>
      <c r="M205" s="8"/>
      <c r="O205" s="8">
        <v>42674</v>
      </c>
      <c r="P205" s="5">
        <v>51.8</v>
      </c>
      <c r="Q205" s="8">
        <v>43220</v>
      </c>
      <c r="R205" s="5">
        <v>17.399999999999999</v>
      </c>
      <c r="S205" s="8">
        <v>43220</v>
      </c>
      <c r="T205" s="5">
        <v>24</v>
      </c>
      <c r="U205" s="8">
        <v>44286</v>
      </c>
      <c r="V205" s="5">
        <v>28.9</v>
      </c>
      <c r="W205" s="8">
        <v>44377</v>
      </c>
      <c r="X205" s="5">
        <v>30.2</v>
      </c>
      <c r="Y205" s="8">
        <v>42674</v>
      </c>
      <c r="Z205" s="5">
        <v>10.9</v>
      </c>
      <c r="AA205" s="8">
        <v>42674</v>
      </c>
      <c r="AB205" s="5">
        <v>3</v>
      </c>
      <c r="AC205" s="8"/>
      <c r="AE205" s="8">
        <v>42674</v>
      </c>
      <c r="AF205" s="5">
        <v>87.2</v>
      </c>
      <c r="AG205" s="8">
        <v>42674</v>
      </c>
      <c r="AH205" s="5">
        <v>100.8</v>
      </c>
      <c r="AI205" s="8">
        <v>42674</v>
      </c>
      <c r="AJ205" s="5">
        <v>94.9</v>
      </c>
      <c r="AK205" s="8">
        <v>42674</v>
      </c>
      <c r="AL205" s="5">
        <v>108</v>
      </c>
      <c r="AM205" s="8">
        <v>42674</v>
      </c>
      <c r="AN205" s="5">
        <v>145270</v>
      </c>
      <c r="AO205" s="8"/>
      <c r="AQ205" s="8">
        <v>42674</v>
      </c>
      <c r="AR205" s="5">
        <v>4.9000000000000004</v>
      </c>
      <c r="AS205" s="8">
        <v>44926</v>
      </c>
      <c r="AT205" s="5">
        <v>34.4</v>
      </c>
      <c r="AU205" s="8">
        <v>42674</v>
      </c>
      <c r="AV205" s="5">
        <v>0.7</v>
      </c>
      <c r="AW205" s="8">
        <v>42674</v>
      </c>
      <c r="AX205" s="5">
        <v>0.1</v>
      </c>
      <c r="AY205" s="8">
        <v>42674</v>
      </c>
      <c r="AZ205" s="5">
        <v>7.0000000000000007E-2</v>
      </c>
      <c r="BA205" s="8">
        <v>42674</v>
      </c>
      <c r="BB205" s="5">
        <v>6228</v>
      </c>
      <c r="BC205" s="6">
        <v>42674</v>
      </c>
      <c r="BD205" s="5">
        <v>0.8</v>
      </c>
      <c r="BE205" s="8">
        <v>42674</v>
      </c>
      <c r="BF205" s="5">
        <v>17.8</v>
      </c>
      <c r="BG205" s="8">
        <v>42674</v>
      </c>
      <c r="BH205" s="5">
        <v>17.606000000000002</v>
      </c>
      <c r="BI205" s="8">
        <v>42674</v>
      </c>
      <c r="BJ205" s="5">
        <v>3.5</v>
      </c>
      <c r="BK205" s="8">
        <v>42674</v>
      </c>
      <c r="BL205" s="5">
        <v>0.2</v>
      </c>
      <c r="BM205" s="8">
        <v>42674</v>
      </c>
      <c r="BN205" s="5">
        <v>0.96</v>
      </c>
      <c r="BO205" s="8">
        <v>42674</v>
      </c>
      <c r="BP205" s="5">
        <v>0.2</v>
      </c>
      <c r="BQ205" s="8">
        <v>42674</v>
      </c>
      <c r="BR205" s="5">
        <v>1313</v>
      </c>
      <c r="BS205" s="8">
        <v>42674</v>
      </c>
      <c r="BT205" s="5">
        <v>1254</v>
      </c>
      <c r="BU205" s="6">
        <v>42674</v>
      </c>
      <c r="BV205" s="5">
        <v>1.65</v>
      </c>
      <c r="BW205" s="8">
        <v>42674</v>
      </c>
      <c r="BX205" s="5">
        <v>575</v>
      </c>
      <c r="BY205" s="8">
        <v>42674</v>
      </c>
      <c r="BZ205" s="5">
        <v>0.8</v>
      </c>
      <c r="CA205" s="8">
        <v>42674</v>
      </c>
      <c r="CB205" s="5">
        <v>-0.3</v>
      </c>
      <c r="CC205" s="8">
        <v>42674</v>
      </c>
      <c r="CD205" s="5">
        <v>-38.555</v>
      </c>
      <c r="CE205" s="8">
        <v>42674</v>
      </c>
      <c r="CF205" s="5">
        <v>3.6</v>
      </c>
      <c r="CG205" s="8">
        <v>42674</v>
      </c>
      <c r="CH205" s="5">
        <v>4.0999999999999996</v>
      </c>
      <c r="CI205" s="8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8">
        <v>42674</v>
      </c>
      <c r="CV205" s="5">
        <v>1.78241</v>
      </c>
      <c r="DA205" s="8">
        <v>42674</v>
      </c>
      <c r="DB205" s="5">
        <v>0.4</v>
      </c>
      <c r="DC205" s="8">
        <v>42674</v>
      </c>
      <c r="DD205" s="5">
        <v>1.7</v>
      </c>
      <c r="DE205" s="8">
        <v>42674</v>
      </c>
      <c r="DF205" s="5">
        <v>0.2</v>
      </c>
      <c r="DG205" s="8">
        <v>42674</v>
      </c>
      <c r="DH205" s="5">
        <v>3.8</v>
      </c>
      <c r="DI205" s="8">
        <v>42674</v>
      </c>
      <c r="DJ205" s="5">
        <v>2.4</v>
      </c>
      <c r="DK205" s="8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8">
        <v>44530</v>
      </c>
      <c r="DR205" s="5">
        <v>11.4</v>
      </c>
      <c r="DS205" s="8">
        <v>42674</v>
      </c>
      <c r="DT205" s="5">
        <v>3.36</v>
      </c>
      <c r="DU205" s="8">
        <v>42674</v>
      </c>
      <c r="DV205" s="5">
        <v>7.4</v>
      </c>
      <c r="DW205" s="8">
        <v>42674</v>
      </c>
      <c r="DX205" s="5">
        <v>10.3</v>
      </c>
      <c r="DY205" s="6">
        <v>42674</v>
      </c>
      <c r="DZ205" s="5">
        <v>100.1</v>
      </c>
      <c r="EA205" s="8">
        <v>42674</v>
      </c>
      <c r="EB205" s="5">
        <v>99.369299999999996</v>
      </c>
    </row>
    <row r="206" spans="1:132" x14ac:dyDescent="0.2">
      <c r="A206" s="8">
        <v>42704</v>
      </c>
      <c r="B206" s="5">
        <v>53.2</v>
      </c>
      <c r="C206" s="8">
        <v>42704</v>
      </c>
      <c r="D206" s="5">
        <v>55.5</v>
      </c>
      <c r="E206" s="8">
        <v>42704</v>
      </c>
      <c r="F206" s="5">
        <v>53.5</v>
      </c>
      <c r="G206" s="8">
        <v>42704</v>
      </c>
      <c r="H206" s="5">
        <v>56.4</v>
      </c>
      <c r="I206" s="8"/>
      <c r="K206" s="8"/>
      <c r="M206" s="8"/>
      <c r="O206" s="8">
        <v>42704</v>
      </c>
      <c r="P206" s="5">
        <v>56.7</v>
      </c>
      <c r="Q206" s="8">
        <v>43251</v>
      </c>
      <c r="R206" s="5">
        <v>17</v>
      </c>
      <c r="S206" s="8">
        <v>43251</v>
      </c>
      <c r="T206" s="5">
        <v>26</v>
      </c>
      <c r="U206" s="8">
        <v>44316</v>
      </c>
      <c r="V206" s="5">
        <v>38.1</v>
      </c>
      <c r="W206" s="8">
        <v>44408</v>
      </c>
      <c r="X206" s="5">
        <v>25.4</v>
      </c>
      <c r="Y206" s="8">
        <v>42704</v>
      </c>
      <c r="Z206" s="5">
        <v>10.4</v>
      </c>
      <c r="AA206" s="8">
        <v>42704</v>
      </c>
      <c r="AB206" s="5">
        <v>3</v>
      </c>
      <c r="AC206" s="8"/>
      <c r="AE206" s="8">
        <v>42704</v>
      </c>
      <c r="AF206" s="5">
        <v>93.8</v>
      </c>
      <c r="AG206" s="8">
        <v>42704</v>
      </c>
      <c r="AH206" s="5">
        <v>109.4</v>
      </c>
      <c r="AI206" s="8">
        <v>42704</v>
      </c>
      <c r="AJ206" s="5">
        <v>98.4</v>
      </c>
      <c r="AK206" s="8">
        <v>42704</v>
      </c>
      <c r="AL206" s="5">
        <v>119</v>
      </c>
      <c r="AM206" s="8">
        <v>42704</v>
      </c>
      <c r="AN206" s="5">
        <v>145708</v>
      </c>
      <c r="AO206" s="8"/>
      <c r="AQ206" s="8">
        <v>42704</v>
      </c>
      <c r="AR206" s="5">
        <v>4.7</v>
      </c>
      <c r="AS206" s="8">
        <v>44957</v>
      </c>
      <c r="AT206" s="5">
        <v>34.6</v>
      </c>
      <c r="AU206" s="8">
        <v>42704</v>
      </c>
      <c r="AV206" s="5">
        <v>1.9</v>
      </c>
      <c r="AW206" s="8">
        <v>42704</v>
      </c>
      <c r="AX206" s="5">
        <v>-0.1</v>
      </c>
      <c r="AY206" s="8">
        <v>42704</v>
      </c>
      <c r="AZ206" s="5">
        <v>-0.38</v>
      </c>
      <c r="BA206" s="8">
        <v>42704</v>
      </c>
      <c r="BB206" s="5">
        <v>6185</v>
      </c>
      <c r="BC206" s="6">
        <v>42704</v>
      </c>
      <c r="BD206" s="5">
        <v>1.2</v>
      </c>
      <c r="BE206" s="8">
        <v>42704</v>
      </c>
      <c r="BF206" s="5">
        <v>17.559999999999999</v>
      </c>
      <c r="BG206" s="8">
        <v>42704</v>
      </c>
      <c r="BH206" s="5">
        <v>17.411000000000001</v>
      </c>
      <c r="BI206" s="8">
        <v>42704</v>
      </c>
      <c r="BJ206" s="5">
        <v>3</v>
      </c>
      <c r="BK206" s="8">
        <v>42704</v>
      </c>
      <c r="BL206" s="5">
        <v>0</v>
      </c>
      <c r="BM206" s="8">
        <v>42704</v>
      </c>
      <c r="BN206" s="5">
        <v>2.5099999999999998</v>
      </c>
      <c r="BO206" s="8">
        <v>42704</v>
      </c>
      <c r="BP206" s="5">
        <v>0.7</v>
      </c>
      <c r="BQ206" s="8">
        <v>42704</v>
      </c>
      <c r="BR206" s="5">
        <v>1140</v>
      </c>
      <c r="BS206" s="8">
        <v>42704</v>
      </c>
      <c r="BT206" s="5">
        <v>1230</v>
      </c>
      <c r="BU206" s="6">
        <v>42704</v>
      </c>
      <c r="BV206" s="5">
        <v>-0.9</v>
      </c>
      <c r="BW206" s="8">
        <v>42704</v>
      </c>
      <c r="BX206" s="5">
        <v>571</v>
      </c>
      <c r="BY206" s="8">
        <v>42704</v>
      </c>
      <c r="BZ206" s="5">
        <v>1.2</v>
      </c>
      <c r="CA206" s="8">
        <v>42704</v>
      </c>
      <c r="CB206" s="5">
        <v>2.5</v>
      </c>
      <c r="CC206" s="8">
        <v>42704</v>
      </c>
      <c r="CD206" s="5">
        <v>-43.896000000000001</v>
      </c>
      <c r="CE206" s="8">
        <v>42704</v>
      </c>
      <c r="CF206" s="5">
        <v>6.1</v>
      </c>
      <c r="CG206" s="8">
        <v>42704</v>
      </c>
      <c r="CH206" s="5">
        <v>-4.2</v>
      </c>
      <c r="CI206" s="8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8">
        <v>42704</v>
      </c>
      <c r="CV206" s="5">
        <v>1.7188600000000001</v>
      </c>
      <c r="DA206" s="8">
        <v>42704</v>
      </c>
      <c r="DB206" s="5">
        <v>0.3</v>
      </c>
      <c r="DC206" s="8">
        <v>42704</v>
      </c>
      <c r="DD206" s="5">
        <v>2</v>
      </c>
      <c r="DE206" s="8">
        <v>42704</v>
      </c>
      <c r="DF206" s="5">
        <v>0.2</v>
      </c>
      <c r="DG206" s="8">
        <v>42704</v>
      </c>
      <c r="DH206" s="5">
        <v>3.8</v>
      </c>
      <c r="DI206" s="8">
        <v>42704</v>
      </c>
      <c r="DJ206" s="5">
        <v>2.4</v>
      </c>
      <c r="DK206" s="8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8">
        <v>44561</v>
      </c>
      <c r="DR206" s="5">
        <v>9.9</v>
      </c>
      <c r="DS206" s="8">
        <v>42704</v>
      </c>
      <c r="DT206" s="5">
        <v>2.96</v>
      </c>
      <c r="DU206" s="8">
        <v>42704</v>
      </c>
      <c r="DV206" s="5">
        <v>7.2</v>
      </c>
      <c r="DW206" s="8">
        <v>42704</v>
      </c>
      <c r="DX206" s="5">
        <v>8.8000000000000007</v>
      </c>
      <c r="DY206" s="6">
        <v>42704</v>
      </c>
      <c r="DZ206" s="5">
        <v>100.3</v>
      </c>
      <c r="EA206" s="8">
        <v>42704</v>
      </c>
      <c r="EB206" s="5">
        <v>99.517499999999998</v>
      </c>
    </row>
    <row r="207" spans="1:132" x14ac:dyDescent="0.2">
      <c r="A207" s="8">
        <v>42735</v>
      </c>
      <c r="B207" s="5">
        <v>54.4</v>
      </c>
      <c r="C207" s="8">
        <v>42735</v>
      </c>
      <c r="D207" s="5">
        <v>59</v>
      </c>
      <c r="E207" s="8">
        <v>42735</v>
      </c>
      <c r="F207" s="5">
        <v>64.2</v>
      </c>
      <c r="G207" s="8">
        <v>42735</v>
      </c>
      <c r="H207" s="5">
        <v>55.8</v>
      </c>
      <c r="I207" s="8"/>
      <c r="K207" s="8"/>
      <c r="M207" s="8"/>
      <c r="O207" s="8">
        <v>42735</v>
      </c>
      <c r="P207" s="5">
        <v>52.8</v>
      </c>
      <c r="Q207" s="8">
        <v>43281</v>
      </c>
      <c r="R207" s="5">
        <v>25.8</v>
      </c>
      <c r="S207" s="8">
        <v>43281</v>
      </c>
      <c r="T207" s="5">
        <v>24</v>
      </c>
      <c r="U207" s="8">
        <v>44347</v>
      </c>
      <c r="V207" s="5">
        <v>36.700000000000003</v>
      </c>
      <c r="W207" s="8">
        <v>44439</v>
      </c>
      <c r="X207" s="5">
        <v>27.8</v>
      </c>
      <c r="Y207" s="8">
        <v>42735</v>
      </c>
      <c r="Z207" s="5">
        <v>22.3</v>
      </c>
      <c r="AA207" s="8">
        <v>42735</v>
      </c>
      <c r="AB207" s="5">
        <v>7</v>
      </c>
      <c r="AC207" s="8"/>
      <c r="AE207" s="8">
        <v>42735</v>
      </c>
      <c r="AF207" s="5">
        <v>98.2</v>
      </c>
      <c r="AG207" s="8">
        <v>42735</v>
      </c>
      <c r="AH207" s="5">
        <v>113.3</v>
      </c>
      <c r="AI207" s="8">
        <v>42735</v>
      </c>
      <c r="AJ207" s="5">
        <v>105.8</v>
      </c>
      <c r="AK207" s="8">
        <v>42735</v>
      </c>
      <c r="AL207" s="5">
        <v>222</v>
      </c>
      <c r="AM207" s="8">
        <v>42735</v>
      </c>
      <c r="AN207" s="5">
        <v>145359</v>
      </c>
      <c r="AO207" s="8"/>
      <c r="AQ207" s="8">
        <v>42735</v>
      </c>
      <c r="AR207" s="5">
        <v>4.7</v>
      </c>
      <c r="AS207" s="8">
        <v>44985</v>
      </c>
      <c r="AT207" s="5">
        <v>34.5</v>
      </c>
      <c r="AU207" s="8">
        <v>42735</v>
      </c>
      <c r="AV207" s="5">
        <v>0.4</v>
      </c>
      <c r="AW207" s="8">
        <v>42735</v>
      </c>
      <c r="AX207" s="5">
        <v>0</v>
      </c>
      <c r="AY207" s="8">
        <v>42735</v>
      </c>
      <c r="AZ207" s="5">
        <v>0.71</v>
      </c>
      <c r="BA207" s="8">
        <v>42735</v>
      </c>
      <c r="BB207" s="5">
        <v>6475</v>
      </c>
      <c r="BC207" s="6">
        <v>42735</v>
      </c>
      <c r="BD207" s="5">
        <v>4.2</v>
      </c>
      <c r="BE207" s="8">
        <v>42735</v>
      </c>
      <c r="BF207" s="5">
        <v>18.05</v>
      </c>
      <c r="BG207" s="8">
        <v>42735</v>
      </c>
      <c r="BH207" s="5">
        <v>17.905999999999999</v>
      </c>
      <c r="BI207" s="8">
        <v>42735</v>
      </c>
      <c r="BJ207" s="5">
        <v>3.8</v>
      </c>
      <c r="BK207" s="8">
        <v>42735</v>
      </c>
      <c r="BL207" s="5">
        <v>1.2</v>
      </c>
      <c r="BM207" s="8">
        <v>42735</v>
      </c>
      <c r="BN207" s="5">
        <v>5.95</v>
      </c>
      <c r="BO207" s="8">
        <v>42735</v>
      </c>
      <c r="BP207" s="5">
        <v>0.6</v>
      </c>
      <c r="BQ207" s="8">
        <v>42735</v>
      </c>
      <c r="BR207" s="5">
        <v>1252</v>
      </c>
      <c r="BS207" s="8">
        <v>42735</v>
      </c>
      <c r="BT207" s="5">
        <v>1248</v>
      </c>
      <c r="BU207" s="6">
        <v>42735</v>
      </c>
      <c r="BV207" s="5">
        <v>0.18</v>
      </c>
      <c r="BW207" s="8">
        <v>42735</v>
      </c>
      <c r="BX207" s="5">
        <v>561</v>
      </c>
      <c r="BY207" s="8">
        <v>42735</v>
      </c>
      <c r="BZ207" s="5">
        <v>4.4000000000000004</v>
      </c>
      <c r="CA207" s="8">
        <v>42735</v>
      </c>
      <c r="CB207" s="5">
        <v>3.6</v>
      </c>
      <c r="CC207" s="8">
        <v>42735</v>
      </c>
      <c r="CD207" s="5">
        <v>-40.975999999999999</v>
      </c>
      <c r="CE207" s="8">
        <v>42735</v>
      </c>
      <c r="CF207" s="5">
        <v>9.1</v>
      </c>
      <c r="CG207" s="8">
        <v>42735</v>
      </c>
      <c r="CH207" s="5">
        <v>2.4</v>
      </c>
      <c r="CI207" s="8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8">
        <v>42735</v>
      </c>
      <c r="CV207" s="5">
        <v>1.7700899999999999</v>
      </c>
      <c r="DA207" s="8">
        <v>42735</v>
      </c>
      <c r="DB207" s="5">
        <v>0.5</v>
      </c>
      <c r="DC207" s="8">
        <v>42735</v>
      </c>
      <c r="DD207" s="5">
        <v>1.8</v>
      </c>
      <c r="DE207" s="8">
        <v>42735</v>
      </c>
      <c r="DF207" s="5">
        <v>0.9</v>
      </c>
      <c r="DG207" s="8">
        <v>42735</v>
      </c>
      <c r="DH207" s="5">
        <v>4.4000000000000004</v>
      </c>
      <c r="DI207" s="8">
        <v>42735</v>
      </c>
      <c r="DJ207" s="5">
        <v>2.7</v>
      </c>
      <c r="DK207" s="8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8">
        <v>44592</v>
      </c>
      <c r="DR207" s="5">
        <v>6.1</v>
      </c>
      <c r="DS207" s="8">
        <v>42735</v>
      </c>
      <c r="DT207" s="5">
        <v>3.57</v>
      </c>
      <c r="DU207" s="8">
        <v>42735</v>
      </c>
      <c r="DV207" s="5">
        <v>7</v>
      </c>
      <c r="DW207" s="8">
        <v>42735</v>
      </c>
      <c r="DX207" s="5">
        <v>7.8</v>
      </c>
      <c r="DY207" s="6">
        <v>42735</v>
      </c>
      <c r="DZ207" s="5">
        <v>100.9</v>
      </c>
      <c r="EA207" s="8">
        <v>42735</v>
      </c>
      <c r="EB207" s="5">
        <v>99.667900000000003</v>
      </c>
    </row>
    <row r="208" spans="1:132" x14ac:dyDescent="0.2">
      <c r="A208" s="8">
        <v>42766</v>
      </c>
      <c r="B208" s="5">
        <v>55.7</v>
      </c>
      <c r="C208" s="8">
        <v>42766</v>
      </c>
      <c r="D208" s="5">
        <v>59.8</v>
      </c>
      <c r="E208" s="8">
        <v>42766</v>
      </c>
      <c r="F208" s="5">
        <v>67.900000000000006</v>
      </c>
      <c r="G208" s="8">
        <v>42766</v>
      </c>
      <c r="H208" s="5">
        <v>57</v>
      </c>
      <c r="I208" s="8"/>
      <c r="K208" s="8"/>
      <c r="M208" s="8"/>
      <c r="O208" s="8">
        <v>42766</v>
      </c>
      <c r="P208" s="5">
        <v>51.2</v>
      </c>
      <c r="Q208" s="8">
        <v>43312</v>
      </c>
      <c r="R208" s="5">
        <v>21.6</v>
      </c>
      <c r="S208" s="8">
        <v>43312</v>
      </c>
      <c r="T208" s="5">
        <v>22</v>
      </c>
      <c r="U208" s="8">
        <v>44377</v>
      </c>
      <c r="V208" s="5">
        <v>31.5</v>
      </c>
      <c r="W208" s="8">
        <v>44469</v>
      </c>
      <c r="X208" s="5">
        <v>19.899999999999999</v>
      </c>
      <c r="Y208" s="8">
        <v>42766</v>
      </c>
      <c r="Z208" s="5">
        <v>24.1</v>
      </c>
      <c r="AA208" s="8">
        <v>42766</v>
      </c>
      <c r="AB208" s="5">
        <v>14</v>
      </c>
      <c r="AC208" s="8"/>
      <c r="AE208" s="8">
        <v>42766</v>
      </c>
      <c r="AF208" s="5">
        <v>98.5</v>
      </c>
      <c r="AG208" s="8">
        <v>42766</v>
      </c>
      <c r="AH208" s="5">
        <v>111.6</v>
      </c>
      <c r="AI208" s="8">
        <v>42766</v>
      </c>
      <c r="AJ208" s="5">
        <v>105.9</v>
      </c>
      <c r="AK208" s="8">
        <v>42766</v>
      </c>
      <c r="AL208" s="5">
        <v>226</v>
      </c>
      <c r="AM208" s="8">
        <v>42766</v>
      </c>
      <c r="AN208" s="5">
        <v>145314</v>
      </c>
      <c r="AO208" s="8"/>
      <c r="AQ208" s="8">
        <v>42766</v>
      </c>
      <c r="AR208" s="5">
        <v>4.7</v>
      </c>
      <c r="AS208" s="8">
        <v>45016</v>
      </c>
      <c r="AT208" s="5">
        <v>34.4</v>
      </c>
      <c r="AU208" s="8">
        <v>42766</v>
      </c>
      <c r="AV208" s="5">
        <v>-1.1000000000000001</v>
      </c>
      <c r="AW208" s="8">
        <v>42766</v>
      </c>
      <c r="AX208" s="5">
        <v>0.2</v>
      </c>
      <c r="AY208" s="8">
        <v>42766</v>
      </c>
      <c r="AZ208" s="5">
        <v>-0.23</v>
      </c>
      <c r="BA208" s="8">
        <v>42766</v>
      </c>
      <c r="BB208" s="5">
        <v>6975</v>
      </c>
      <c r="BC208" s="6">
        <v>42766</v>
      </c>
      <c r="BD208" s="5">
        <v>5.6</v>
      </c>
      <c r="BE208" s="8">
        <v>42766</v>
      </c>
      <c r="BF208" s="5">
        <v>17.34</v>
      </c>
      <c r="BG208" s="8">
        <v>42766</v>
      </c>
      <c r="BH208" s="5">
        <v>17.29</v>
      </c>
      <c r="BI208" s="8">
        <v>42766</v>
      </c>
      <c r="BJ208" s="5">
        <v>5.7</v>
      </c>
      <c r="BK208" s="8">
        <v>42766</v>
      </c>
      <c r="BL208" s="5">
        <v>1.1000000000000001</v>
      </c>
      <c r="BM208" s="8">
        <v>42766</v>
      </c>
      <c r="BN208" s="5">
        <v>8.0399999999999991</v>
      </c>
      <c r="BO208" s="8">
        <v>42766</v>
      </c>
      <c r="BP208" s="5">
        <v>-0.1</v>
      </c>
      <c r="BQ208" s="8">
        <v>42766</v>
      </c>
      <c r="BR208" s="5">
        <v>1190</v>
      </c>
      <c r="BS208" s="8">
        <v>42766</v>
      </c>
      <c r="BT208" s="5">
        <v>1303</v>
      </c>
      <c r="BU208" s="6">
        <v>42766</v>
      </c>
      <c r="BV208" s="5">
        <v>2.72</v>
      </c>
      <c r="BW208" s="8">
        <v>42766</v>
      </c>
      <c r="BX208" s="5">
        <v>573</v>
      </c>
      <c r="BY208" s="8">
        <v>42766</v>
      </c>
      <c r="BZ208" s="5">
        <v>8</v>
      </c>
      <c r="CA208" s="8">
        <v>42766</v>
      </c>
      <c r="CB208" s="5">
        <v>8.1</v>
      </c>
      <c r="CC208" s="8">
        <v>42766</v>
      </c>
      <c r="CD208" s="5">
        <v>-43.555999999999997</v>
      </c>
      <c r="CE208" s="8">
        <v>42766</v>
      </c>
      <c r="CF208" s="5">
        <v>11.3</v>
      </c>
      <c r="CG208" s="8">
        <v>42766</v>
      </c>
      <c r="CH208" s="5">
        <v>0.2</v>
      </c>
      <c r="CI208" s="8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8">
        <v>42766</v>
      </c>
      <c r="CV208" s="5">
        <v>1.86334</v>
      </c>
      <c r="DA208" s="8">
        <v>42766</v>
      </c>
      <c r="DB208" s="5">
        <v>0.7</v>
      </c>
      <c r="DC208" s="8">
        <v>42766</v>
      </c>
      <c r="DD208" s="5">
        <v>1.8</v>
      </c>
      <c r="DE208" s="8">
        <v>42766</v>
      </c>
      <c r="DF208" s="5">
        <v>0.4</v>
      </c>
      <c r="DG208" s="8">
        <v>42766</v>
      </c>
      <c r="DH208" s="5">
        <v>4.7</v>
      </c>
      <c r="DI208" s="8">
        <v>42766</v>
      </c>
      <c r="DJ208" s="5">
        <v>2.6</v>
      </c>
      <c r="DK208" s="8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8">
        <v>44620</v>
      </c>
      <c r="DR208" s="5">
        <v>3.1</v>
      </c>
      <c r="DS208" s="8">
        <v>42766</v>
      </c>
      <c r="DT208" s="5">
        <v>4.5599999999999996</v>
      </c>
      <c r="DU208" s="8">
        <v>42766</v>
      </c>
      <c r="DV208" s="5">
        <v>6.4</v>
      </c>
      <c r="DW208" s="8">
        <v>42766</v>
      </c>
      <c r="DX208" s="5">
        <v>9.3000000000000007</v>
      </c>
      <c r="DY208" s="6">
        <v>42766</v>
      </c>
      <c r="DZ208" s="5">
        <v>101.6</v>
      </c>
      <c r="EA208" s="8">
        <v>42766</v>
      </c>
      <c r="EB208" s="5">
        <v>99.789500000000004</v>
      </c>
    </row>
    <row r="209" spans="1:132" x14ac:dyDescent="0.2">
      <c r="A209" s="8">
        <v>42794</v>
      </c>
      <c r="B209" s="5">
        <v>57.7</v>
      </c>
      <c r="C209" s="8">
        <v>42794</v>
      </c>
      <c r="D209" s="5">
        <v>64.5</v>
      </c>
      <c r="E209" s="8">
        <v>42794</v>
      </c>
      <c r="F209" s="5">
        <v>66.900000000000006</v>
      </c>
      <c r="G209" s="8">
        <v>42794</v>
      </c>
      <c r="H209" s="5">
        <v>56.6</v>
      </c>
      <c r="I209" s="8"/>
      <c r="K209" s="8"/>
      <c r="M209" s="8"/>
      <c r="O209" s="8">
        <v>42794</v>
      </c>
      <c r="P209" s="5">
        <v>56.7</v>
      </c>
      <c r="Q209" s="8">
        <v>43343</v>
      </c>
      <c r="R209" s="5">
        <v>24.1</v>
      </c>
      <c r="S209" s="8">
        <v>43343</v>
      </c>
      <c r="T209" s="5">
        <v>15</v>
      </c>
      <c r="U209" s="8">
        <v>44408</v>
      </c>
      <c r="V209" s="5">
        <v>28.1</v>
      </c>
      <c r="W209" s="8">
        <v>44500</v>
      </c>
      <c r="X209" s="5">
        <v>24.4</v>
      </c>
      <c r="Y209" s="8">
        <v>42794</v>
      </c>
      <c r="Z209" s="5">
        <v>42.2</v>
      </c>
      <c r="AA209" s="8">
        <v>42794</v>
      </c>
      <c r="AB209" s="5">
        <v>16</v>
      </c>
      <c r="AC209" s="8"/>
      <c r="AE209" s="8">
        <v>42794</v>
      </c>
      <c r="AF209" s="5">
        <v>96.3</v>
      </c>
      <c r="AG209" s="8">
        <v>42794</v>
      </c>
      <c r="AH209" s="5">
        <v>116.1</v>
      </c>
      <c r="AI209" s="8">
        <v>42794</v>
      </c>
      <c r="AJ209" s="5">
        <v>105.3</v>
      </c>
      <c r="AK209" s="8">
        <v>42794</v>
      </c>
      <c r="AL209" s="5">
        <v>212</v>
      </c>
      <c r="AM209" s="8">
        <v>42794</v>
      </c>
      <c r="AN209" s="5">
        <v>145565</v>
      </c>
      <c r="AO209" s="8"/>
      <c r="AQ209" s="8">
        <v>42794</v>
      </c>
      <c r="AR209" s="5">
        <v>4.5999999999999996</v>
      </c>
      <c r="AS209" s="8">
        <v>45046</v>
      </c>
      <c r="AT209" s="5">
        <v>34.299999999999997</v>
      </c>
      <c r="AU209" s="8">
        <v>42794</v>
      </c>
      <c r="AV209" s="5">
        <v>1.7</v>
      </c>
      <c r="AW209" s="8">
        <v>42794</v>
      </c>
      <c r="AX209" s="5">
        <v>-0.1</v>
      </c>
      <c r="AY209" s="8">
        <v>42794</v>
      </c>
      <c r="AZ209" s="5">
        <v>-0.38</v>
      </c>
      <c r="BA209" s="8">
        <v>42794</v>
      </c>
      <c r="BB209" s="5">
        <v>6423</v>
      </c>
      <c r="BC209" s="6">
        <v>42794</v>
      </c>
      <c r="BD209" s="5">
        <v>5.7</v>
      </c>
      <c r="BE209" s="8">
        <v>42794</v>
      </c>
      <c r="BF209" s="5">
        <v>17.32</v>
      </c>
      <c r="BG209" s="8">
        <v>42794</v>
      </c>
      <c r="BH209" s="5">
        <v>17.314</v>
      </c>
      <c r="BI209" s="8">
        <v>42794</v>
      </c>
      <c r="BJ209" s="5">
        <v>4.7</v>
      </c>
      <c r="BK209" s="8">
        <v>42794</v>
      </c>
      <c r="BL209" s="5">
        <v>0</v>
      </c>
      <c r="BM209" s="8">
        <v>42794</v>
      </c>
      <c r="BN209" s="5">
        <v>9.2200000000000006</v>
      </c>
      <c r="BO209" s="8">
        <v>42794</v>
      </c>
      <c r="BP209" s="5">
        <v>0.2</v>
      </c>
      <c r="BQ209" s="8">
        <v>42794</v>
      </c>
      <c r="BR209" s="5">
        <v>1271</v>
      </c>
      <c r="BS209" s="8">
        <v>42794</v>
      </c>
      <c r="BT209" s="5">
        <v>1234</v>
      </c>
      <c r="BU209" s="6">
        <v>42794</v>
      </c>
      <c r="BV209" s="5">
        <v>-3.88</v>
      </c>
      <c r="BW209" s="8">
        <v>42794</v>
      </c>
      <c r="BX209" s="5">
        <v>587</v>
      </c>
      <c r="BY209" s="8">
        <v>42794</v>
      </c>
      <c r="BZ209" s="5">
        <v>7.4</v>
      </c>
      <c r="CA209" s="8">
        <v>42794</v>
      </c>
      <c r="CB209" s="5">
        <v>4.4000000000000004</v>
      </c>
      <c r="CC209" s="8">
        <v>42794</v>
      </c>
      <c r="CD209" s="5">
        <v>-39.784999999999997</v>
      </c>
      <c r="CE209" s="8">
        <v>42794</v>
      </c>
      <c r="CF209" s="5">
        <v>6.4</v>
      </c>
      <c r="CG209" s="8">
        <v>42794</v>
      </c>
      <c r="CH209" s="5">
        <v>0.8</v>
      </c>
      <c r="CI209" s="8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8">
        <v>42794</v>
      </c>
      <c r="CV209" s="5">
        <v>1.86727</v>
      </c>
      <c r="DA209" s="8">
        <v>42794</v>
      </c>
      <c r="DB209" s="5">
        <v>0.4</v>
      </c>
      <c r="DC209" s="8">
        <v>42794</v>
      </c>
      <c r="DD209" s="5">
        <v>2</v>
      </c>
      <c r="DE209" s="8">
        <v>42794</v>
      </c>
      <c r="DF209" s="5">
        <v>0.2</v>
      </c>
      <c r="DG209" s="8">
        <v>42794</v>
      </c>
      <c r="DH209" s="5">
        <v>4.3</v>
      </c>
      <c r="DI209" s="8">
        <v>42794</v>
      </c>
      <c r="DJ209" s="5">
        <v>2</v>
      </c>
      <c r="DK209" s="8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8">
        <v>44651</v>
      </c>
      <c r="DR209" s="5">
        <v>-3.2</v>
      </c>
      <c r="DS209" s="8">
        <v>42794</v>
      </c>
      <c r="DT209" s="5">
        <v>7.2</v>
      </c>
      <c r="DU209" s="8">
        <v>42794</v>
      </c>
      <c r="DV209" s="5">
        <v>6.4</v>
      </c>
      <c r="DW209" s="8">
        <v>42794</v>
      </c>
      <c r="DX209" s="5">
        <v>8.6999999999999993</v>
      </c>
      <c r="DY209" s="6">
        <v>42794</v>
      </c>
      <c r="DZ209" s="5">
        <v>102.1</v>
      </c>
      <c r="EA209" s="8">
        <v>42794</v>
      </c>
      <c r="EB209" s="5">
        <v>99.869399999999999</v>
      </c>
    </row>
    <row r="210" spans="1:132" x14ac:dyDescent="0.2">
      <c r="A210" s="8">
        <v>42825</v>
      </c>
      <c r="B210" s="5">
        <v>56.5</v>
      </c>
      <c r="C210" s="8">
        <v>42825</v>
      </c>
      <c r="D210" s="5">
        <v>61.7</v>
      </c>
      <c r="E210" s="8">
        <v>42825</v>
      </c>
      <c r="F210" s="5">
        <v>68.8</v>
      </c>
      <c r="G210" s="8">
        <v>42825</v>
      </c>
      <c r="H210" s="5">
        <v>56.2</v>
      </c>
      <c r="I210" s="8"/>
      <c r="K210" s="8"/>
      <c r="M210" s="8"/>
      <c r="O210" s="8">
        <v>42825</v>
      </c>
      <c r="P210" s="5">
        <v>57.9</v>
      </c>
      <c r="Q210" s="8">
        <v>43373</v>
      </c>
      <c r="R210" s="5">
        <v>19</v>
      </c>
      <c r="S210" s="8">
        <v>43373</v>
      </c>
      <c r="T210" s="5">
        <v>12</v>
      </c>
      <c r="U210" s="8">
        <v>44439</v>
      </c>
      <c r="V210" s="5">
        <v>9.1</v>
      </c>
      <c r="W210" s="8">
        <v>44530</v>
      </c>
      <c r="X210" s="5">
        <v>25.7</v>
      </c>
      <c r="Y210" s="8">
        <v>42825</v>
      </c>
      <c r="Z210" s="5">
        <v>29.7</v>
      </c>
      <c r="AA210" s="8">
        <v>42825</v>
      </c>
      <c r="AB210" s="5">
        <v>18</v>
      </c>
      <c r="AC210" s="8"/>
      <c r="AE210" s="8">
        <v>42825</v>
      </c>
      <c r="AF210" s="5">
        <v>96.9</v>
      </c>
      <c r="AG210" s="8">
        <v>42825</v>
      </c>
      <c r="AH210" s="5">
        <v>124.9</v>
      </c>
      <c r="AI210" s="8">
        <v>42825</v>
      </c>
      <c r="AJ210" s="5">
        <v>104.7</v>
      </c>
      <c r="AK210" s="8">
        <v>42825</v>
      </c>
      <c r="AL210" s="5">
        <v>128</v>
      </c>
      <c r="AM210" s="8">
        <v>42825</v>
      </c>
      <c r="AN210" s="5">
        <v>146157</v>
      </c>
      <c r="AO210" s="8"/>
      <c r="AQ210" s="8">
        <v>42825</v>
      </c>
      <c r="AR210" s="5">
        <v>4.4000000000000004</v>
      </c>
      <c r="AS210" s="8">
        <v>45077</v>
      </c>
      <c r="AT210" s="5">
        <v>34.4</v>
      </c>
      <c r="AU210" s="8">
        <v>42825</v>
      </c>
      <c r="AV210" s="5">
        <v>-0.2</v>
      </c>
      <c r="AW210" s="8">
        <v>42825</v>
      </c>
      <c r="AX210" s="5">
        <v>-0.4</v>
      </c>
      <c r="AY210" s="8">
        <v>42825</v>
      </c>
      <c r="AZ210" s="5">
        <v>0.62</v>
      </c>
      <c r="BA210" s="8">
        <v>42825</v>
      </c>
      <c r="BB210" s="5">
        <v>6894</v>
      </c>
      <c r="BC210" s="6">
        <v>42825</v>
      </c>
      <c r="BD210" s="5">
        <v>5.0999999999999996</v>
      </c>
      <c r="BE210" s="8">
        <v>42825</v>
      </c>
      <c r="BF210" s="5">
        <v>16.72</v>
      </c>
      <c r="BG210" s="8">
        <v>42825</v>
      </c>
      <c r="BH210" s="5">
        <v>16.655999999999999</v>
      </c>
      <c r="BI210" s="8">
        <v>42825</v>
      </c>
      <c r="BJ210" s="5">
        <v>4.8</v>
      </c>
      <c r="BK210" s="8">
        <v>42825</v>
      </c>
      <c r="BL210" s="5">
        <v>-0.2</v>
      </c>
      <c r="BM210" s="8">
        <v>42825</v>
      </c>
      <c r="BN210" s="5">
        <v>7.57</v>
      </c>
      <c r="BO210" s="8">
        <v>42825</v>
      </c>
      <c r="BP210" s="5">
        <v>0.2</v>
      </c>
      <c r="BQ210" s="8">
        <v>42825</v>
      </c>
      <c r="BR210" s="5">
        <v>1190</v>
      </c>
      <c r="BS210" s="8">
        <v>42825</v>
      </c>
      <c r="BT210" s="5">
        <v>1272</v>
      </c>
      <c r="BU210" s="6">
        <v>42825</v>
      </c>
      <c r="BV210" s="5">
        <v>2.94</v>
      </c>
      <c r="BW210" s="8">
        <v>42825</v>
      </c>
      <c r="BX210" s="5">
        <v>632</v>
      </c>
      <c r="BY210" s="8">
        <v>42825</v>
      </c>
      <c r="BZ210" s="5">
        <v>7.8</v>
      </c>
      <c r="CA210" s="8">
        <v>42825</v>
      </c>
      <c r="CB210" s="5">
        <v>8.4</v>
      </c>
      <c r="CC210" s="8">
        <v>42825</v>
      </c>
      <c r="CD210" s="5">
        <v>-41.124000000000002</v>
      </c>
      <c r="CE210" s="8">
        <v>42825</v>
      </c>
      <c r="CF210" s="5">
        <v>7.3</v>
      </c>
      <c r="CG210" s="8">
        <v>42825</v>
      </c>
      <c r="CH210" s="5">
        <v>-0.1</v>
      </c>
      <c r="CI210" s="8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8">
        <v>42825</v>
      </c>
      <c r="CV210" s="5">
        <v>1.67865</v>
      </c>
      <c r="DA210" s="8">
        <v>42825</v>
      </c>
      <c r="DB210" s="5">
        <v>0.3</v>
      </c>
      <c r="DC210" s="8">
        <v>42825</v>
      </c>
      <c r="DD210" s="5">
        <v>2.4</v>
      </c>
      <c r="DE210" s="8">
        <v>42825</v>
      </c>
      <c r="DF210" s="5">
        <v>0.4</v>
      </c>
      <c r="DG210" s="8">
        <v>42825</v>
      </c>
      <c r="DH210" s="5">
        <v>4.8</v>
      </c>
      <c r="DI210" s="8">
        <v>42825</v>
      </c>
      <c r="DJ210" s="5">
        <v>2.8</v>
      </c>
      <c r="DK210" s="8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8">
        <v>44681</v>
      </c>
      <c r="DR210" s="5">
        <v>-6.8</v>
      </c>
      <c r="DS210" s="8">
        <v>42825</v>
      </c>
      <c r="DT210" s="5">
        <v>6.14</v>
      </c>
      <c r="DU210" s="8">
        <v>42825</v>
      </c>
      <c r="DV210" s="5">
        <v>6.4</v>
      </c>
      <c r="DW210" s="8">
        <v>42825</v>
      </c>
      <c r="DX210" s="5">
        <v>9.5</v>
      </c>
      <c r="DY210" s="6">
        <v>42825</v>
      </c>
      <c r="DZ210" s="5">
        <v>102.7</v>
      </c>
      <c r="EA210" s="8">
        <v>42825</v>
      </c>
      <c r="EB210" s="5">
        <v>99.907899999999998</v>
      </c>
    </row>
    <row r="211" spans="1:132" x14ac:dyDescent="0.2">
      <c r="A211" s="8">
        <v>42855</v>
      </c>
      <c r="B211" s="5">
        <v>55.8</v>
      </c>
      <c r="C211" s="8">
        <v>42855</v>
      </c>
      <c r="D211" s="5">
        <v>57.4</v>
      </c>
      <c r="E211" s="8">
        <v>42855</v>
      </c>
      <c r="F211" s="5">
        <v>68.3</v>
      </c>
      <c r="G211" s="8">
        <v>42855</v>
      </c>
      <c r="H211" s="5">
        <v>57.2</v>
      </c>
      <c r="I211" s="8"/>
      <c r="K211" s="8"/>
      <c r="M211" s="8"/>
      <c r="O211" s="8">
        <v>42855</v>
      </c>
      <c r="P211" s="5">
        <v>59.9</v>
      </c>
      <c r="Q211" s="8">
        <v>43404</v>
      </c>
      <c r="R211" s="5">
        <v>19.399999999999999</v>
      </c>
      <c r="S211" s="8">
        <v>43404</v>
      </c>
      <c r="T211" s="5">
        <v>9</v>
      </c>
      <c r="U211" s="8">
        <v>44469</v>
      </c>
      <c r="V211" s="5">
        <v>4.9000000000000004</v>
      </c>
      <c r="W211" s="8">
        <v>44561</v>
      </c>
      <c r="X211" s="5">
        <v>28</v>
      </c>
      <c r="Y211" s="8">
        <v>42855</v>
      </c>
      <c r="Z211" s="5">
        <v>22.1</v>
      </c>
      <c r="AA211" s="8">
        <v>42855</v>
      </c>
      <c r="AB211" s="5">
        <v>19</v>
      </c>
      <c r="AC211" s="8"/>
      <c r="AE211" s="8">
        <v>42855</v>
      </c>
      <c r="AF211" s="5">
        <v>97</v>
      </c>
      <c r="AG211" s="8">
        <v>42855</v>
      </c>
      <c r="AH211" s="5">
        <v>119.4</v>
      </c>
      <c r="AI211" s="8">
        <v>42855</v>
      </c>
      <c r="AJ211" s="5">
        <v>104.5</v>
      </c>
      <c r="AK211" s="8">
        <v>42855</v>
      </c>
      <c r="AL211" s="5">
        <v>197</v>
      </c>
      <c r="AM211" s="8">
        <v>42855</v>
      </c>
      <c r="AN211" s="5">
        <v>146084</v>
      </c>
      <c r="AO211" s="8"/>
      <c r="AQ211" s="8">
        <v>42855</v>
      </c>
      <c r="AR211" s="5">
        <v>4.4000000000000004</v>
      </c>
      <c r="AS211" s="8">
        <v>45107</v>
      </c>
      <c r="AT211" s="5">
        <v>34.4</v>
      </c>
      <c r="AU211" s="8">
        <v>42855</v>
      </c>
      <c r="AV211" s="5">
        <v>-0.5</v>
      </c>
      <c r="AW211" s="8">
        <v>42855</v>
      </c>
      <c r="AX211" s="5">
        <v>1.1000000000000001</v>
      </c>
      <c r="AY211" s="8">
        <v>42855</v>
      </c>
      <c r="AZ211" s="5">
        <v>1</v>
      </c>
      <c r="BA211" s="8">
        <v>42855</v>
      </c>
      <c r="BB211" s="5">
        <v>6691</v>
      </c>
      <c r="BC211" s="6">
        <v>42855</v>
      </c>
      <c r="BD211" s="5">
        <v>4.7</v>
      </c>
      <c r="BE211" s="8">
        <v>42855</v>
      </c>
      <c r="BF211" s="5">
        <v>16.97</v>
      </c>
      <c r="BG211" s="8">
        <v>42855</v>
      </c>
      <c r="BH211" s="5">
        <v>16.771000000000001</v>
      </c>
      <c r="BI211" s="8">
        <v>42855</v>
      </c>
      <c r="BJ211" s="5">
        <v>4.8</v>
      </c>
      <c r="BK211" s="8">
        <v>42855</v>
      </c>
      <c r="BL211" s="5">
        <v>0.4</v>
      </c>
      <c r="BM211" s="8">
        <v>42855</v>
      </c>
      <c r="BN211" s="5">
        <v>7.06</v>
      </c>
      <c r="BO211" s="8">
        <v>42855</v>
      </c>
      <c r="BP211" s="5">
        <v>-0.4</v>
      </c>
      <c r="BQ211" s="8">
        <v>42855</v>
      </c>
      <c r="BR211" s="5">
        <v>1146</v>
      </c>
      <c r="BS211" s="8">
        <v>42855</v>
      </c>
      <c r="BT211" s="5">
        <v>1251</v>
      </c>
      <c r="BU211" s="6">
        <v>42855</v>
      </c>
      <c r="BV211" s="5">
        <v>-0.89</v>
      </c>
      <c r="BW211" s="8">
        <v>42855</v>
      </c>
      <c r="BX211" s="5">
        <v>598</v>
      </c>
      <c r="BY211" s="8">
        <v>42855</v>
      </c>
      <c r="BZ211" s="5">
        <v>6.4</v>
      </c>
      <c r="CA211" s="8">
        <v>42855</v>
      </c>
      <c r="CB211" s="5">
        <v>8.1</v>
      </c>
      <c r="CC211" s="8">
        <v>42855</v>
      </c>
      <c r="CD211" s="5">
        <v>-44.226999999999997</v>
      </c>
      <c r="CE211" s="8">
        <v>42855</v>
      </c>
      <c r="CF211" s="5">
        <v>5.2</v>
      </c>
      <c r="CG211" s="8">
        <v>42855</v>
      </c>
      <c r="CH211" s="5">
        <v>0.5</v>
      </c>
      <c r="CI211" s="8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8">
        <v>42855</v>
      </c>
      <c r="CV211" s="5">
        <v>1.6368199999999999</v>
      </c>
      <c r="DA211" s="8">
        <v>42855</v>
      </c>
      <c r="DB211" s="5">
        <v>0.4</v>
      </c>
      <c r="DC211" s="8">
        <v>42855</v>
      </c>
      <c r="DD211" s="5">
        <v>2.9</v>
      </c>
      <c r="DE211" s="8">
        <v>42855</v>
      </c>
      <c r="DF211" s="5">
        <v>0.2</v>
      </c>
      <c r="DG211" s="8">
        <v>42855</v>
      </c>
      <c r="DH211" s="5">
        <v>4.4000000000000004</v>
      </c>
      <c r="DI211" s="8">
        <v>42855</v>
      </c>
      <c r="DJ211" s="5">
        <v>2.6</v>
      </c>
      <c r="DK211" s="8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8">
        <v>44712</v>
      </c>
      <c r="DR211" s="5">
        <v>-7.6</v>
      </c>
      <c r="DS211" s="8">
        <v>42855</v>
      </c>
      <c r="DT211" s="5">
        <v>6.28</v>
      </c>
      <c r="DU211" s="8">
        <v>42855</v>
      </c>
      <c r="DV211" s="5">
        <v>6.2</v>
      </c>
      <c r="DW211" s="8">
        <v>42855</v>
      </c>
      <c r="DX211" s="5">
        <v>7.9</v>
      </c>
      <c r="DY211" s="6">
        <v>42855</v>
      </c>
      <c r="DZ211" s="5">
        <v>102.9</v>
      </c>
      <c r="EA211" s="8">
        <v>42855</v>
      </c>
      <c r="EB211" s="5">
        <v>99.920400000000001</v>
      </c>
    </row>
    <row r="212" spans="1:132" x14ac:dyDescent="0.2">
      <c r="A212" s="8">
        <v>42886</v>
      </c>
      <c r="B212" s="5">
        <v>56.4</v>
      </c>
      <c r="C212" s="8">
        <v>42886</v>
      </c>
      <c r="D212" s="5">
        <v>61.5</v>
      </c>
      <c r="E212" s="8">
        <v>42886</v>
      </c>
      <c r="F212" s="5">
        <v>59.5</v>
      </c>
      <c r="G212" s="8">
        <v>42886</v>
      </c>
      <c r="H212" s="5">
        <v>57.4</v>
      </c>
      <c r="I212" s="8"/>
      <c r="K212" s="8"/>
      <c r="M212" s="8"/>
      <c r="O212" s="8">
        <v>42886</v>
      </c>
      <c r="P212" s="5">
        <v>59.1</v>
      </c>
      <c r="Q212" s="8">
        <v>43434</v>
      </c>
      <c r="R212" s="5">
        <v>21.1</v>
      </c>
      <c r="S212" s="8">
        <v>43434</v>
      </c>
      <c r="T212" s="5">
        <v>17</v>
      </c>
      <c r="U212" s="8">
        <v>44500</v>
      </c>
      <c r="V212" s="5">
        <v>14.8</v>
      </c>
      <c r="W212" s="8">
        <v>44592</v>
      </c>
      <c r="X212" s="5">
        <v>21</v>
      </c>
      <c r="Y212" s="8">
        <v>42886</v>
      </c>
      <c r="Z212" s="5">
        <v>33.799999999999997</v>
      </c>
      <c r="AA212" s="8">
        <v>42886</v>
      </c>
      <c r="AB212" s="5">
        <v>5</v>
      </c>
      <c r="AC212" s="8"/>
      <c r="AE212" s="8">
        <v>42886</v>
      </c>
      <c r="AF212" s="5">
        <v>97.1</v>
      </c>
      <c r="AG212" s="8">
        <v>42886</v>
      </c>
      <c r="AH212" s="5">
        <v>117.6</v>
      </c>
      <c r="AI212" s="8">
        <v>42886</v>
      </c>
      <c r="AJ212" s="5">
        <v>104.5</v>
      </c>
      <c r="AK212" s="8">
        <v>42886</v>
      </c>
      <c r="AL212" s="5">
        <v>216</v>
      </c>
      <c r="AM212" s="8">
        <v>42886</v>
      </c>
      <c r="AN212" s="5">
        <v>146546</v>
      </c>
      <c r="AO212" s="8"/>
      <c r="AQ212" s="8">
        <v>42886</v>
      </c>
      <c r="AR212" s="5">
        <v>4.4000000000000004</v>
      </c>
      <c r="AS212" s="8">
        <v>45138</v>
      </c>
      <c r="AT212" s="5">
        <v>34.299999999999997</v>
      </c>
      <c r="AU212" s="8">
        <v>42886</v>
      </c>
      <c r="AV212" s="5">
        <v>1.1000000000000001</v>
      </c>
      <c r="AW212" s="8">
        <v>42886</v>
      </c>
      <c r="AX212" s="5">
        <v>-0.2</v>
      </c>
      <c r="AY212" s="8">
        <v>42886</v>
      </c>
      <c r="AZ212" s="5">
        <v>0.09</v>
      </c>
      <c r="BA212" s="8">
        <v>42886</v>
      </c>
      <c r="BB212" s="5">
        <v>6901</v>
      </c>
      <c r="BC212" s="6">
        <v>42886</v>
      </c>
      <c r="BD212" s="5">
        <v>4.2</v>
      </c>
      <c r="BE212" s="8">
        <v>42886</v>
      </c>
      <c r="BF212" s="5">
        <v>16.7</v>
      </c>
      <c r="BG212" s="8">
        <v>42886</v>
      </c>
      <c r="BH212" s="5">
        <v>16.664000000000001</v>
      </c>
      <c r="BI212" s="8">
        <v>42886</v>
      </c>
      <c r="BJ212" s="5">
        <v>3.9</v>
      </c>
      <c r="BK212" s="8">
        <v>42886</v>
      </c>
      <c r="BL212" s="5">
        <v>-0.5</v>
      </c>
      <c r="BM212" s="8">
        <v>42886</v>
      </c>
      <c r="BN212" s="5">
        <v>5.64</v>
      </c>
      <c r="BO212" s="8">
        <v>42886</v>
      </c>
      <c r="BP212" s="5">
        <v>0.5</v>
      </c>
      <c r="BQ212" s="8">
        <v>42886</v>
      </c>
      <c r="BR212" s="5">
        <v>1157</v>
      </c>
      <c r="BS212" s="8">
        <v>42886</v>
      </c>
      <c r="BT212" s="5">
        <v>1208</v>
      </c>
      <c r="BU212" s="6">
        <v>42886</v>
      </c>
      <c r="BV212" s="5">
        <v>0.54</v>
      </c>
      <c r="BW212" s="8">
        <v>42886</v>
      </c>
      <c r="BX212" s="5">
        <v>635</v>
      </c>
      <c r="BY212" s="8">
        <v>42886</v>
      </c>
      <c r="BZ212" s="5">
        <v>5.6</v>
      </c>
      <c r="CA212" s="8">
        <v>42886</v>
      </c>
      <c r="CB212" s="5">
        <v>6.9</v>
      </c>
      <c r="CC212" s="8">
        <v>42886</v>
      </c>
      <c r="CD212" s="5">
        <v>-43.984999999999999</v>
      </c>
      <c r="CE212" s="8">
        <v>42886</v>
      </c>
      <c r="CF212" s="5">
        <v>8</v>
      </c>
      <c r="CG212" s="8">
        <v>42886</v>
      </c>
      <c r="CH212" s="5">
        <v>-0.9</v>
      </c>
      <c r="CI212" s="8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8">
        <v>42886</v>
      </c>
      <c r="CV212" s="5">
        <v>1.5455300000000001</v>
      </c>
      <c r="DA212" s="8">
        <v>42886</v>
      </c>
      <c r="DB212" s="5">
        <v>0.6</v>
      </c>
      <c r="DC212" s="8">
        <v>42886</v>
      </c>
      <c r="DD212" s="5">
        <v>3.7</v>
      </c>
      <c r="DE212" s="8">
        <v>42886</v>
      </c>
      <c r="DF212" s="5">
        <v>0</v>
      </c>
      <c r="DG212" s="8">
        <v>42886</v>
      </c>
      <c r="DH212" s="5">
        <v>4.0999999999999996</v>
      </c>
      <c r="DI212" s="8">
        <v>42886</v>
      </c>
      <c r="DJ212" s="5">
        <v>2.5</v>
      </c>
      <c r="DK212" s="8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8">
        <v>44742</v>
      </c>
      <c r="DR212" s="5">
        <v>-3.3</v>
      </c>
      <c r="DS212" s="8">
        <v>42886</v>
      </c>
      <c r="DT212" s="5">
        <v>6.61</v>
      </c>
      <c r="DU212" s="8">
        <v>42886</v>
      </c>
      <c r="DV212" s="5">
        <v>6.1</v>
      </c>
      <c r="DW212" s="8">
        <v>42886</v>
      </c>
      <c r="DX212" s="5">
        <v>8.6</v>
      </c>
      <c r="DY212" s="6">
        <v>42886</v>
      </c>
      <c r="DZ212" s="5">
        <v>103.2</v>
      </c>
      <c r="EA212" s="8">
        <v>42886</v>
      </c>
      <c r="EB212" s="5">
        <v>99.927199999999999</v>
      </c>
    </row>
    <row r="213" spans="1:132" x14ac:dyDescent="0.2">
      <c r="A213" s="8">
        <v>42916</v>
      </c>
      <c r="B213" s="5">
        <v>56.2</v>
      </c>
      <c r="C213" s="8">
        <v>42916</v>
      </c>
      <c r="D213" s="5">
        <v>60.4</v>
      </c>
      <c r="E213" s="8">
        <v>42916</v>
      </c>
      <c r="F213" s="5">
        <v>53</v>
      </c>
      <c r="G213" s="8">
        <v>42916</v>
      </c>
      <c r="H213" s="5">
        <v>56.8</v>
      </c>
      <c r="I213" s="8"/>
      <c r="K213" s="8"/>
      <c r="M213" s="8"/>
      <c r="O213" s="8">
        <v>42916</v>
      </c>
      <c r="P213" s="5">
        <v>63.4</v>
      </c>
      <c r="Q213" s="8">
        <v>43465</v>
      </c>
      <c r="R213" s="5">
        <v>11.1</v>
      </c>
      <c r="S213" s="8">
        <v>43465</v>
      </c>
      <c r="T213" s="5">
        <v>9</v>
      </c>
      <c r="U213" s="8">
        <v>44530</v>
      </c>
      <c r="V213" s="5">
        <v>11.3</v>
      </c>
      <c r="W213" s="8">
        <v>44620</v>
      </c>
      <c r="X213" s="5">
        <v>30</v>
      </c>
      <c r="Y213" s="8">
        <v>42916</v>
      </c>
      <c r="Z213" s="5">
        <v>28.4</v>
      </c>
      <c r="AA213" s="8">
        <v>42916</v>
      </c>
      <c r="AB213" s="5">
        <v>12</v>
      </c>
      <c r="AC213" s="8"/>
      <c r="AE213" s="8">
        <v>42916</v>
      </c>
      <c r="AF213" s="5">
        <v>95</v>
      </c>
      <c r="AG213" s="8">
        <v>42916</v>
      </c>
      <c r="AH213" s="5">
        <v>117.3</v>
      </c>
      <c r="AI213" s="8">
        <v>42916</v>
      </c>
      <c r="AJ213" s="5">
        <v>103.6</v>
      </c>
      <c r="AK213" s="8">
        <v>42916</v>
      </c>
      <c r="AL213" s="5">
        <v>199</v>
      </c>
      <c r="AM213" s="8">
        <v>42916</v>
      </c>
      <c r="AN213" s="5">
        <v>146406</v>
      </c>
      <c r="AO213" s="8"/>
      <c r="AQ213" s="8">
        <v>42916</v>
      </c>
      <c r="AR213" s="5">
        <v>4.3</v>
      </c>
      <c r="AS213" s="8">
        <v>45169</v>
      </c>
      <c r="AT213" s="5">
        <v>34.4</v>
      </c>
      <c r="AU213" s="8">
        <v>42916</v>
      </c>
      <c r="AV213" s="5">
        <v>-0.4</v>
      </c>
      <c r="AW213" s="8">
        <v>42916</v>
      </c>
      <c r="AX213" s="5">
        <v>0.1</v>
      </c>
      <c r="AY213" s="8">
        <v>42916</v>
      </c>
      <c r="AZ213" s="5">
        <v>0.21</v>
      </c>
      <c r="BA213" s="8">
        <v>42916</v>
      </c>
      <c r="BB213" s="5">
        <v>6793</v>
      </c>
      <c r="BC213" s="6">
        <v>42916</v>
      </c>
      <c r="BD213" s="5">
        <v>3.3</v>
      </c>
      <c r="BE213" s="8">
        <v>42916</v>
      </c>
      <c r="BF213" s="5">
        <v>16.59</v>
      </c>
      <c r="BG213" s="8">
        <v>42916</v>
      </c>
      <c r="BH213" s="5">
        <v>16.702999999999999</v>
      </c>
      <c r="BI213" s="8">
        <v>42916</v>
      </c>
      <c r="BJ213" s="5">
        <v>3.2</v>
      </c>
      <c r="BK213" s="8">
        <v>42916</v>
      </c>
      <c r="BL213" s="5">
        <v>0.4</v>
      </c>
      <c r="BM213" s="8">
        <v>42916</v>
      </c>
      <c r="BN213" s="5">
        <v>4.71</v>
      </c>
      <c r="BO213" s="8">
        <v>42916</v>
      </c>
      <c r="BP213" s="5">
        <v>0.8</v>
      </c>
      <c r="BQ213" s="8">
        <v>42916</v>
      </c>
      <c r="BR213" s="5">
        <v>1249</v>
      </c>
      <c r="BS213" s="8">
        <v>42916</v>
      </c>
      <c r="BT213" s="5">
        <v>1353</v>
      </c>
      <c r="BU213" s="6">
        <v>42916</v>
      </c>
      <c r="BV213" s="5">
        <v>-1.79</v>
      </c>
      <c r="BW213" s="8">
        <v>42916</v>
      </c>
      <c r="BX213" s="5">
        <v>619</v>
      </c>
      <c r="BY213" s="8">
        <v>42916</v>
      </c>
      <c r="BZ213" s="5">
        <v>6</v>
      </c>
      <c r="CA213" s="8">
        <v>42916</v>
      </c>
      <c r="CB213" s="5">
        <v>5.3</v>
      </c>
      <c r="CC213" s="8">
        <v>42916</v>
      </c>
      <c r="CD213" s="5">
        <v>-42.579000000000001</v>
      </c>
      <c r="CE213" s="8">
        <v>42916</v>
      </c>
      <c r="CF213" s="5">
        <v>5.7</v>
      </c>
      <c r="CG213" s="8">
        <v>42916</v>
      </c>
      <c r="CH213" s="5">
        <v>3.2</v>
      </c>
      <c r="CI213" s="8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8">
        <v>42916</v>
      </c>
      <c r="CV213" s="5">
        <v>1.5764400000000001</v>
      </c>
      <c r="DA213" s="8">
        <v>42916</v>
      </c>
      <c r="DB213" s="5">
        <v>0.2</v>
      </c>
      <c r="DC213" s="8">
        <v>42916</v>
      </c>
      <c r="DD213" s="5">
        <v>3.6</v>
      </c>
      <c r="DE213" s="8">
        <v>42916</v>
      </c>
      <c r="DF213" s="5">
        <v>0.4</v>
      </c>
      <c r="DG213" s="8">
        <v>42916</v>
      </c>
      <c r="DH213" s="5">
        <v>3.9</v>
      </c>
      <c r="DI213" s="8">
        <v>42916</v>
      </c>
      <c r="DJ213" s="5">
        <v>2.4</v>
      </c>
      <c r="DK213" s="8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8">
        <v>44773</v>
      </c>
      <c r="DR213" s="5">
        <v>-9.4</v>
      </c>
      <c r="DS213" s="8">
        <v>42916</v>
      </c>
      <c r="DT213" s="5">
        <v>8.11</v>
      </c>
      <c r="DU213" s="8">
        <v>42916</v>
      </c>
      <c r="DV213" s="5">
        <v>5.7</v>
      </c>
      <c r="DW213" s="8">
        <v>42916</v>
      </c>
      <c r="DX213" s="5">
        <v>8.6999999999999993</v>
      </c>
      <c r="DY213" s="6">
        <v>42916</v>
      </c>
      <c r="DZ213" s="5">
        <v>103.8</v>
      </c>
      <c r="EA213" s="8">
        <v>42916</v>
      </c>
      <c r="EB213" s="5">
        <v>99.943899999999999</v>
      </c>
    </row>
    <row r="214" spans="1:132" x14ac:dyDescent="0.2">
      <c r="A214" s="8">
        <v>42947</v>
      </c>
      <c r="B214" s="5">
        <v>56.5</v>
      </c>
      <c r="C214" s="8">
        <v>42947</v>
      </c>
      <c r="D214" s="5">
        <v>60.9</v>
      </c>
      <c r="E214" s="8">
        <v>42947</v>
      </c>
      <c r="F214" s="5">
        <v>61.7</v>
      </c>
      <c r="G214" s="8">
        <v>42947</v>
      </c>
      <c r="H214" s="5">
        <v>55.4</v>
      </c>
      <c r="I214" s="8"/>
      <c r="K214" s="8"/>
      <c r="M214" s="8"/>
      <c r="O214" s="8">
        <v>42947</v>
      </c>
      <c r="P214" s="5">
        <v>59.8</v>
      </c>
      <c r="Q214" s="8">
        <v>43496</v>
      </c>
      <c r="R214" s="5">
        <v>4.8</v>
      </c>
      <c r="S214" s="8">
        <v>43496</v>
      </c>
      <c r="T214" s="5">
        <v>6</v>
      </c>
      <c r="U214" s="8">
        <v>44561</v>
      </c>
      <c r="V214" s="5">
        <v>7.6</v>
      </c>
      <c r="W214" s="8">
        <v>44651</v>
      </c>
      <c r="X214" s="5">
        <v>26.6</v>
      </c>
      <c r="Y214" s="8">
        <v>42947</v>
      </c>
      <c r="Z214" s="5">
        <v>22.6</v>
      </c>
      <c r="AA214" s="8">
        <v>42947</v>
      </c>
      <c r="AB214" s="5">
        <v>13</v>
      </c>
      <c r="AC214" s="8"/>
      <c r="AE214" s="8">
        <v>42947</v>
      </c>
      <c r="AF214" s="5">
        <v>93.4</v>
      </c>
      <c r="AG214" s="8">
        <v>42947</v>
      </c>
      <c r="AH214" s="5">
        <v>120</v>
      </c>
      <c r="AI214" s="8">
        <v>42947</v>
      </c>
      <c r="AJ214" s="5">
        <v>105.2</v>
      </c>
      <c r="AK214" s="8">
        <v>42947</v>
      </c>
      <c r="AL214" s="5">
        <v>184</v>
      </c>
      <c r="AM214" s="8">
        <v>42947</v>
      </c>
      <c r="AN214" s="5">
        <v>146923</v>
      </c>
      <c r="AO214" s="8"/>
      <c r="AQ214" s="8">
        <v>42947</v>
      </c>
      <c r="AR214" s="5">
        <v>4.3</v>
      </c>
      <c r="AS214" s="8">
        <v>45199</v>
      </c>
      <c r="AT214" s="5">
        <v>34.4</v>
      </c>
      <c r="AU214" s="8">
        <v>42947</v>
      </c>
      <c r="AV214" s="5">
        <v>-0.1</v>
      </c>
      <c r="AW214" s="8">
        <v>42947</v>
      </c>
      <c r="AX214" s="5">
        <v>-0.4</v>
      </c>
      <c r="AY214" s="8">
        <v>42947</v>
      </c>
      <c r="AZ214" s="5">
        <v>-0.25</v>
      </c>
      <c r="BA214" s="8">
        <v>42947</v>
      </c>
      <c r="BB214" s="5">
        <v>6962</v>
      </c>
      <c r="BC214" s="6">
        <v>42947</v>
      </c>
      <c r="BD214" s="5">
        <v>3.8</v>
      </c>
      <c r="BE214" s="8">
        <v>42947</v>
      </c>
      <c r="BF214" s="5">
        <v>16.690000000000001</v>
      </c>
      <c r="BG214" s="8">
        <v>42947</v>
      </c>
      <c r="BH214" s="5">
        <v>16.841999999999999</v>
      </c>
      <c r="BI214" s="8">
        <v>42947</v>
      </c>
      <c r="BJ214" s="5">
        <v>3.4</v>
      </c>
      <c r="BK214" s="8">
        <v>42947</v>
      </c>
      <c r="BL214" s="5">
        <v>0</v>
      </c>
      <c r="BM214" s="8">
        <v>42947</v>
      </c>
      <c r="BN214" s="5">
        <v>5.21</v>
      </c>
      <c r="BO214" s="8">
        <v>42947</v>
      </c>
      <c r="BP214" s="5">
        <v>0.5</v>
      </c>
      <c r="BQ214" s="8">
        <v>42947</v>
      </c>
      <c r="BR214" s="5">
        <v>1206</v>
      </c>
      <c r="BS214" s="8">
        <v>42947</v>
      </c>
      <c r="BT214" s="5">
        <v>1256</v>
      </c>
      <c r="BU214" s="6">
        <v>42947</v>
      </c>
      <c r="BV214" s="5">
        <v>-0.55000000000000004</v>
      </c>
      <c r="BW214" s="8">
        <v>42947</v>
      </c>
      <c r="BX214" s="5">
        <v>572</v>
      </c>
      <c r="BY214" s="8">
        <v>42947</v>
      </c>
      <c r="BZ214" s="5">
        <v>4.8</v>
      </c>
      <c r="CA214" s="8">
        <v>42947</v>
      </c>
      <c r="CB214" s="5">
        <v>5.7</v>
      </c>
      <c r="CC214" s="8">
        <v>42947</v>
      </c>
      <c r="CD214" s="5">
        <v>-43.853999999999999</v>
      </c>
      <c r="CE214" s="8">
        <v>42947</v>
      </c>
      <c r="CF214" s="5">
        <v>5.2</v>
      </c>
      <c r="CG214" s="8">
        <v>42947</v>
      </c>
      <c r="CH214" s="5">
        <v>-3.8</v>
      </c>
      <c r="CI214" s="8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8">
        <v>42947</v>
      </c>
      <c r="CV214" s="5">
        <v>1.5031099999999999</v>
      </c>
      <c r="DA214" s="8">
        <v>42947</v>
      </c>
      <c r="DB214" s="5">
        <v>0.4</v>
      </c>
      <c r="DC214" s="8">
        <v>42947</v>
      </c>
      <c r="DD214" s="5">
        <v>3.5</v>
      </c>
      <c r="DE214" s="8">
        <v>42947</v>
      </c>
      <c r="DF214" s="5">
        <v>0.3</v>
      </c>
      <c r="DG214" s="8">
        <v>42947</v>
      </c>
      <c r="DH214" s="5">
        <v>4</v>
      </c>
      <c r="DI214" s="8">
        <v>42947</v>
      </c>
      <c r="DJ214" s="5">
        <v>2.5</v>
      </c>
      <c r="DK214" s="8">
        <v>42947</v>
      </c>
      <c r="DL214" s="5">
        <v>6</v>
      </c>
      <c r="DM214" s="6">
        <v>42947</v>
      </c>
      <c r="DN214" s="5">
        <v>3.3</v>
      </c>
      <c r="DQ214" s="8">
        <v>44804</v>
      </c>
      <c r="DR214" s="5">
        <v>-8.9</v>
      </c>
      <c r="DS214" s="8">
        <v>42947</v>
      </c>
      <c r="DT214" s="5">
        <v>9.85</v>
      </c>
      <c r="DU214" s="8">
        <v>42947</v>
      </c>
      <c r="DV214" s="5">
        <v>5.7</v>
      </c>
      <c r="DW214" s="8">
        <v>42947</v>
      </c>
      <c r="DX214" s="5">
        <v>9.4</v>
      </c>
      <c r="DY214" s="6">
        <v>42947</v>
      </c>
      <c r="DZ214" s="5">
        <v>104</v>
      </c>
      <c r="EA214" s="8">
        <v>42947</v>
      </c>
      <c r="EB214" s="5">
        <v>99.976799999999997</v>
      </c>
    </row>
    <row r="215" spans="1:132" x14ac:dyDescent="0.2">
      <c r="A215" s="8">
        <v>42978</v>
      </c>
      <c r="B215" s="5">
        <v>58.4</v>
      </c>
      <c r="C215" s="8">
        <v>42978</v>
      </c>
      <c r="D215" s="5">
        <v>60.7</v>
      </c>
      <c r="E215" s="8">
        <v>42978</v>
      </c>
      <c r="F215" s="5">
        <v>61.7</v>
      </c>
      <c r="G215" s="8">
        <v>42978</v>
      </c>
      <c r="H215" s="5">
        <v>55.8</v>
      </c>
      <c r="I215" s="8"/>
      <c r="K215" s="8"/>
      <c r="M215" s="8"/>
      <c r="O215" s="8">
        <v>42978</v>
      </c>
      <c r="P215" s="5">
        <v>59.3</v>
      </c>
      <c r="Q215" s="8">
        <v>43524</v>
      </c>
      <c r="R215" s="5">
        <v>10.3</v>
      </c>
      <c r="S215" s="8">
        <v>43524</v>
      </c>
      <c r="T215" s="5">
        <v>1</v>
      </c>
      <c r="U215" s="8">
        <v>44592</v>
      </c>
      <c r="V215" s="5">
        <v>0.8</v>
      </c>
      <c r="W215" s="8">
        <v>44681</v>
      </c>
      <c r="X215" s="5">
        <v>24.6</v>
      </c>
      <c r="Y215" s="8">
        <v>42978</v>
      </c>
      <c r="Z215" s="5">
        <v>20.2</v>
      </c>
      <c r="AA215" s="8">
        <v>42978</v>
      </c>
      <c r="AB215" s="5">
        <v>14</v>
      </c>
      <c r="AC215" s="8"/>
      <c r="AE215" s="8">
        <v>42978</v>
      </c>
      <c r="AF215" s="5">
        <v>96.8</v>
      </c>
      <c r="AG215" s="8">
        <v>42978</v>
      </c>
      <c r="AH215" s="5">
        <v>120.4</v>
      </c>
      <c r="AI215" s="8">
        <v>42978</v>
      </c>
      <c r="AJ215" s="5">
        <v>105.3</v>
      </c>
      <c r="AK215" s="8">
        <v>42978</v>
      </c>
      <c r="AL215" s="5">
        <v>135</v>
      </c>
      <c r="AM215" s="8">
        <v>42978</v>
      </c>
      <c r="AN215" s="5">
        <v>146542</v>
      </c>
      <c r="AO215" s="8"/>
      <c r="AQ215" s="8">
        <v>42978</v>
      </c>
      <c r="AR215" s="5">
        <v>4.4000000000000004</v>
      </c>
      <c r="AS215" s="8">
        <v>45230</v>
      </c>
      <c r="AT215" s="5">
        <v>34.299999999999997</v>
      </c>
      <c r="AU215" s="8">
        <v>42978</v>
      </c>
      <c r="AV215" s="5">
        <v>-0.1</v>
      </c>
      <c r="AW215" s="8">
        <v>42978</v>
      </c>
      <c r="AX215" s="5">
        <v>-0.2</v>
      </c>
      <c r="AY215" s="8">
        <v>42978</v>
      </c>
      <c r="AZ215" s="5">
        <v>-0.45</v>
      </c>
      <c r="BA215" s="8">
        <v>42978</v>
      </c>
      <c r="BB215" s="5">
        <v>7099</v>
      </c>
      <c r="BC215" s="6">
        <v>42978</v>
      </c>
      <c r="BD215" s="5">
        <v>4.5</v>
      </c>
      <c r="BE215" s="8">
        <v>42978</v>
      </c>
      <c r="BF215" s="5">
        <v>16.03</v>
      </c>
      <c r="BG215" s="8">
        <v>42978</v>
      </c>
      <c r="BH215" s="5">
        <v>16.614000000000001</v>
      </c>
      <c r="BI215" s="8">
        <v>42978</v>
      </c>
      <c r="BJ215" s="5">
        <v>3.5</v>
      </c>
      <c r="BK215" s="8">
        <v>42978</v>
      </c>
      <c r="BL215" s="5">
        <v>0.2</v>
      </c>
      <c r="BM215" s="8">
        <v>42978</v>
      </c>
      <c r="BN215" s="5">
        <v>6.29</v>
      </c>
      <c r="BO215" s="8">
        <v>42978</v>
      </c>
      <c r="BP215" s="5">
        <v>0.7</v>
      </c>
      <c r="BQ215" s="8">
        <v>42978</v>
      </c>
      <c r="BR215" s="5">
        <v>1159</v>
      </c>
      <c r="BS215" s="8">
        <v>42978</v>
      </c>
      <c r="BT215" s="5">
        <v>1319</v>
      </c>
      <c r="BU215" s="6">
        <v>42978</v>
      </c>
      <c r="BV215" s="5">
        <v>-1.28</v>
      </c>
      <c r="BW215" s="8">
        <v>42978</v>
      </c>
      <c r="BX215" s="5">
        <v>556</v>
      </c>
      <c r="BY215" s="8">
        <v>42978</v>
      </c>
      <c r="BZ215" s="5">
        <v>4.5999999999999996</v>
      </c>
      <c r="CA215" s="8">
        <v>42978</v>
      </c>
      <c r="CB215" s="5">
        <v>4.4000000000000004</v>
      </c>
      <c r="CC215" s="8">
        <v>42978</v>
      </c>
      <c r="CD215" s="5">
        <v>-41.390999999999998</v>
      </c>
      <c r="CE215" s="8">
        <v>42978</v>
      </c>
      <c r="CF215" s="5">
        <v>4.0999999999999996</v>
      </c>
      <c r="CG215" s="8">
        <v>42978</v>
      </c>
      <c r="CH215" s="5">
        <v>1.5</v>
      </c>
      <c r="CI215" s="8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8">
        <v>42978</v>
      </c>
      <c r="CV215" s="5">
        <v>1.4335899999999999</v>
      </c>
      <c r="DA215" s="8">
        <v>42978</v>
      </c>
      <c r="DB215" s="5">
        <v>0.4</v>
      </c>
      <c r="DC215" s="8">
        <v>42978</v>
      </c>
      <c r="DD215" s="5">
        <v>3.5</v>
      </c>
      <c r="DE215" s="8">
        <v>42978</v>
      </c>
      <c r="DF215" s="5">
        <v>0.2</v>
      </c>
      <c r="DG215" s="8">
        <v>42978</v>
      </c>
      <c r="DH215" s="5">
        <v>4</v>
      </c>
      <c r="DI215" s="8">
        <v>42978</v>
      </c>
      <c r="DJ215" s="5">
        <v>2.4</v>
      </c>
      <c r="DK215" s="8">
        <v>42978</v>
      </c>
      <c r="DL215" s="5">
        <v>6.1</v>
      </c>
      <c r="DM215" s="6">
        <v>42978</v>
      </c>
      <c r="DN215" s="5">
        <v>3.4</v>
      </c>
      <c r="DQ215" s="8">
        <v>44834</v>
      </c>
      <c r="DR215" s="5">
        <v>-10.9</v>
      </c>
      <c r="DS215" s="8">
        <v>42978</v>
      </c>
      <c r="DT215" s="5">
        <v>9.2100000000000009</v>
      </c>
      <c r="DU215" s="8">
        <v>42978</v>
      </c>
      <c r="DV215" s="5">
        <v>5.4</v>
      </c>
      <c r="DW215" s="8">
        <v>42978</v>
      </c>
      <c r="DX215" s="5">
        <v>8.3000000000000007</v>
      </c>
      <c r="DY215" s="6">
        <v>42978</v>
      </c>
      <c r="DZ215" s="5">
        <v>104.5</v>
      </c>
      <c r="EA215" s="8">
        <v>42978</v>
      </c>
      <c r="EB215" s="5">
        <v>100.0508</v>
      </c>
    </row>
    <row r="216" spans="1:132" x14ac:dyDescent="0.2">
      <c r="A216" s="8">
        <v>43008</v>
      </c>
      <c r="B216" s="5">
        <v>60</v>
      </c>
      <c r="C216" s="8">
        <v>43008</v>
      </c>
      <c r="D216" s="5">
        <v>64.8</v>
      </c>
      <c r="E216" s="8">
        <v>43008</v>
      </c>
      <c r="F216" s="5">
        <v>71.5</v>
      </c>
      <c r="G216" s="8">
        <v>43008</v>
      </c>
      <c r="H216" s="5">
        <v>58.1</v>
      </c>
      <c r="I216" s="8"/>
      <c r="K216" s="8"/>
      <c r="M216" s="8"/>
      <c r="O216" s="8">
        <v>43008</v>
      </c>
      <c r="P216" s="5">
        <v>65.8</v>
      </c>
      <c r="Q216" s="8">
        <v>43555</v>
      </c>
      <c r="R216" s="5">
        <v>5.0999999999999996</v>
      </c>
      <c r="S216" s="8">
        <v>43555</v>
      </c>
      <c r="T216" s="5">
        <v>8</v>
      </c>
      <c r="U216" s="8">
        <v>44620</v>
      </c>
      <c r="V216" s="5">
        <v>12.8</v>
      </c>
      <c r="W216" s="8">
        <v>44712</v>
      </c>
      <c r="X216" s="5">
        <v>17</v>
      </c>
      <c r="Y216" s="8">
        <v>43008</v>
      </c>
      <c r="Z216" s="5">
        <v>24.2</v>
      </c>
      <c r="AA216" s="8">
        <v>43008</v>
      </c>
      <c r="AB216" s="5">
        <v>18</v>
      </c>
      <c r="AC216" s="8"/>
      <c r="AE216" s="8">
        <v>43008</v>
      </c>
      <c r="AF216" s="5">
        <v>95.1</v>
      </c>
      <c r="AG216" s="8">
        <v>43008</v>
      </c>
      <c r="AH216" s="5">
        <v>120.6</v>
      </c>
      <c r="AI216" s="8">
        <v>43008</v>
      </c>
      <c r="AJ216" s="5">
        <v>103</v>
      </c>
      <c r="AK216" s="8">
        <v>43008</v>
      </c>
      <c r="AL216" s="5">
        <v>92</v>
      </c>
      <c r="AM216" s="8">
        <v>43008</v>
      </c>
      <c r="AN216" s="5">
        <v>146719</v>
      </c>
      <c r="AO216" s="8"/>
      <c r="AQ216" s="8">
        <v>43008</v>
      </c>
      <c r="AR216" s="5">
        <v>4.3</v>
      </c>
      <c r="AS216" s="8">
        <v>45260</v>
      </c>
      <c r="AT216" s="5">
        <v>34.4</v>
      </c>
      <c r="AU216" s="8">
        <v>43008</v>
      </c>
      <c r="AV216" s="5">
        <v>0.5</v>
      </c>
      <c r="AW216" s="8">
        <v>43008</v>
      </c>
      <c r="AX216" s="5">
        <v>0</v>
      </c>
      <c r="AY216" s="8">
        <v>43008</v>
      </c>
      <c r="AZ216" s="5">
        <v>0.12</v>
      </c>
      <c r="BA216" s="8">
        <v>43008</v>
      </c>
      <c r="BB216" s="5">
        <v>6651</v>
      </c>
      <c r="BC216" s="6">
        <v>43008</v>
      </c>
      <c r="BD216" s="5">
        <v>5.5</v>
      </c>
      <c r="BE216" s="8">
        <v>43008</v>
      </c>
      <c r="BF216" s="5">
        <v>18.47</v>
      </c>
      <c r="BG216" s="8">
        <v>43008</v>
      </c>
      <c r="BH216" s="5">
        <v>17.893000000000001</v>
      </c>
      <c r="BI216" s="8">
        <v>43008</v>
      </c>
      <c r="BJ216" s="5">
        <v>4.9000000000000004</v>
      </c>
      <c r="BK216" s="8">
        <v>43008</v>
      </c>
      <c r="BL216" s="5">
        <v>2</v>
      </c>
      <c r="BM216" s="8">
        <v>43008</v>
      </c>
      <c r="BN216" s="5">
        <v>7.67</v>
      </c>
      <c r="BO216" s="8">
        <v>43008</v>
      </c>
      <c r="BP216" s="5">
        <v>0.6</v>
      </c>
      <c r="BQ216" s="8">
        <v>43008</v>
      </c>
      <c r="BR216" s="5">
        <v>1181</v>
      </c>
      <c r="BS216" s="8">
        <v>43008</v>
      </c>
      <c r="BT216" s="5">
        <v>1273</v>
      </c>
      <c r="BU216" s="6">
        <v>43008</v>
      </c>
      <c r="BV216" s="5">
        <v>1.1100000000000001</v>
      </c>
      <c r="BW216" s="8">
        <v>43008</v>
      </c>
      <c r="BX216" s="5">
        <v>637</v>
      </c>
      <c r="BY216" s="8">
        <v>43008</v>
      </c>
      <c r="BZ216" s="5">
        <v>5.5</v>
      </c>
      <c r="CA216" s="8">
        <v>43008</v>
      </c>
      <c r="CB216" s="5">
        <v>6.6</v>
      </c>
      <c r="CC216" s="8">
        <v>43008</v>
      </c>
      <c r="CD216" s="5">
        <v>-41.593000000000004</v>
      </c>
      <c r="CE216" s="8">
        <v>43008</v>
      </c>
      <c r="CF216" s="5">
        <v>4.5</v>
      </c>
      <c r="CG216" s="8">
        <v>43008</v>
      </c>
      <c r="CH216" s="5">
        <v>1.7</v>
      </c>
      <c r="CI216" s="8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8">
        <v>43008</v>
      </c>
      <c r="CV216" s="5">
        <v>1.42259</v>
      </c>
      <c r="DA216" s="8">
        <v>43008</v>
      </c>
      <c r="DB216" s="5">
        <v>0.6</v>
      </c>
      <c r="DC216" s="8">
        <v>43008</v>
      </c>
      <c r="DD216" s="5">
        <v>3.5</v>
      </c>
      <c r="DE216" s="8">
        <v>43008</v>
      </c>
      <c r="DF216" s="5">
        <v>0.9</v>
      </c>
      <c r="DG216" s="8">
        <v>43008</v>
      </c>
      <c r="DH216" s="5">
        <v>4.4000000000000004</v>
      </c>
      <c r="DI216" s="8">
        <v>43008</v>
      </c>
      <c r="DJ216" s="5">
        <v>2.6</v>
      </c>
      <c r="DK216" s="8">
        <v>43008</v>
      </c>
      <c r="DL216" s="5">
        <v>5.9</v>
      </c>
      <c r="DM216" s="6">
        <v>43008</v>
      </c>
      <c r="DN216" s="5">
        <v>3.6</v>
      </c>
      <c r="DQ216" s="8">
        <v>44865</v>
      </c>
      <c r="DR216" s="5">
        <v>-13.8</v>
      </c>
      <c r="DS216" s="8">
        <v>43008</v>
      </c>
      <c r="DT216" s="5">
        <v>8.4</v>
      </c>
      <c r="DU216" s="8">
        <v>43008</v>
      </c>
      <c r="DV216" s="5">
        <v>5.3</v>
      </c>
      <c r="DW216" s="8">
        <v>43008</v>
      </c>
      <c r="DX216" s="5">
        <v>7.3</v>
      </c>
      <c r="DY216" s="6">
        <v>43008</v>
      </c>
      <c r="DZ216" s="5">
        <v>104.8</v>
      </c>
      <c r="EA216" s="8">
        <v>43008</v>
      </c>
      <c r="EB216" s="5">
        <v>100.1571</v>
      </c>
    </row>
    <row r="217" spans="1:132" x14ac:dyDescent="0.2">
      <c r="A217" s="8">
        <v>43039</v>
      </c>
      <c r="B217" s="5">
        <v>58.6</v>
      </c>
      <c r="C217" s="8">
        <v>43039</v>
      </c>
      <c r="D217" s="5">
        <v>63.7</v>
      </c>
      <c r="E217" s="8">
        <v>43039</v>
      </c>
      <c r="F217" s="5">
        <v>68.099999999999994</v>
      </c>
      <c r="G217" s="8">
        <v>43039</v>
      </c>
      <c r="H217" s="5">
        <v>60.4</v>
      </c>
      <c r="I217" s="8"/>
      <c r="K217" s="8"/>
      <c r="M217" s="8"/>
      <c r="O217" s="8">
        <v>43039</v>
      </c>
      <c r="P217" s="5">
        <v>67.2</v>
      </c>
      <c r="Q217" s="8">
        <v>43585</v>
      </c>
      <c r="R217" s="5">
        <v>9.4</v>
      </c>
      <c r="S217" s="8">
        <v>43585</v>
      </c>
      <c r="T217" s="5">
        <v>4</v>
      </c>
      <c r="U217" s="8">
        <v>44651</v>
      </c>
      <c r="V217" s="5">
        <v>7.9</v>
      </c>
      <c r="W217" s="8">
        <v>44742</v>
      </c>
      <c r="X217" s="5">
        <v>20.3</v>
      </c>
      <c r="Y217" s="8">
        <v>43039</v>
      </c>
      <c r="Z217" s="5">
        <v>27.5</v>
      </c>
      <c r="AA217" s="8">
        <v>43039</v>
      </c>
      <c r="AB217" s="5">
        <v>15</v>
      </c>
      <c r="AC217" s="8"/>
      <c r="AE217" s="8">
        <v>43039</v>
      </c>
      <c r="AF217" s="5">
        <v>100.7</v>
      </c>
      <c r="AG217" s="8">
        <v>43039</v>
      </c>
      <c r="AH217" s="5">
        <v>126.2</v>
      </c>
      <c r="AI217" s="8">
        <v>43039</v>
      </c>
      <c r="AJ217" s="5">
        <v>103.8</v>
      </c>
      <c r="AK217" s="8">
        <v>43039</v>
      </c>
      <c r="AL217" s="5">
        <v>147</v>
      </c>
      <c r="AM217" s="8">
        <v>43039</v>
      </c>
      <c r="AN217" s="5">
        <v>146563</v>
      </c>
      <c r="AO217" s="8"/>
      <c r="AQ217" s="8">
        <v>43039</v>
      </c>
      <c r="AR217" s="5">
        <v>4.2</v>
      </c>
      <c r="AS217" s="8">
        <v>45291</v>
      </c>
      <c r="AT217" s="5">
        <v>34.4</v>
      </c>
      <c r="AU217" s="8">
        <v>43039</v>
      </c>
      <c r="AV217" s="5">
        <v>0.3</v>
      </c>
      <c r="AW217" s="8">
        <v>43039</v>
      </c>
      <c r="AX217" s="5">
        <v>1.1000000000000001</v>
      </c>
      <c r="AY217" s="8">
        <v>43039</v>
      </c>
      <c r="AZ217" s="5">
        <v>1.24</v>
      </c>
      <c r="BA217" s="8">
        <v>43039</v>
      </c>
      <c r="BB217" s="5">
        <v>6851</v>
      </c>
      <c r="BC217" s="6">
        <v>43039</v>
      </c>
      <c r="BD217" s="5">
        <v>5.9</v>
      </c>
      <c r="BE217" s="8">
        <v>43039</v>
      </c>
      <c r="BF217" s="5">
        <v>17.98</v>
      </c>
      <c r="BG217" s="8">
        <v>43039</v>
      </c>
      <c r="BH217" s="5">
        <v>18.059000000000001</v>
      </c>
      <c r="BI217" s="8">
        <v>43039</v>
      </c>
      <c r="BJ217" s="5">
        <v>4.9000000000000004</v>
      </c>
      <c r="BK217" s="8">
        <v>43039</v>
      </c>
      <c r="BL217" s="5">
        <v>0.1</v>
      </c>
      <c r="BM217" s="8">
        <v>43039</v>
      </c>
      <c r="BN217" s="5">
        <v>7.95</v>
      </c>
      <c r="BO217" s="8">
        <v>43039</v>
      </c>
      <c r="BP217" s="5">
        <v>-0.3</v>
      </c>
      <c r="BQ217" s="8">
        <v>43039</v>
      </c>
      <c r="BR217" s="5">
        <v>1257</v>
      </c>
      <c r="BS217" s="8">
        <v>43039</v>
      </c>
      <c r="BT217" s="5">
        <v>1356</v>
      </c>
      <c r="BU217" s="6">
        <v>43039</v>
      </c>
      <c r="BV217" s="5">
        <v>0.18</v>
      </c>
      <c r="BW217" s="8">
        <v>43039</v>
      </c>
      <c r="BX217" s="5">
        <v>626</v>
      </c>
      <c r="BY217" s="8">
        <v>43039</v>
      </c>
      <c r="BZ217" s="5">
        <v>7.1</v>
      </c>
      <c r="CA217" s="8">
        <v>43039</v>
      </c>
      <c r="CB217" s="5">
        <v>7.8</v>
      </c>
      <c r="CC217" s="8">
        <v>43039</v>
      </c>
      <c r="CD217" s="5">
        <v>-42.847999999999999</v>
      </c>
      <c r="CE217" s="8">
        <v>43039</v>
      </c>
      <c r="CF217" s="5">
        <v>4.2</v>
      </c>
      <c r="CG217" s="8">
        <v>43039</v>
      </c>
      <c r="CH217" s="5">
        <v>0.6</v>
      </c>
      <c r="CI217" s="8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8">
        <v>43039</v>
      </c>
      <c r="CV217" s="5">
        <v>1.54101</v>
      </c>
      <c r="DA217" s="8">
        <v>43039</v>
      </c>
      <c r="DB217" s="5">
        <v>0.5</v>
      </c>
      <c r="DC217" s="8">
        <v>43039</v>
      </c>
      <c r="DD217" s="5">
        <v>3.6</v>
      </c>
      <c r="DE217" s="8">
        <v>43039</v>
      </c>
      <c r="DF217" s="5">
        <v>0.2</v>
      </c>
      <c r="DG217" s="8">
        <v>43039</v>
      </c>
      <c r="DH217" s="5">
        <v>4.5</v>
      </c>
      <c r="DI217" s="8">
        <v>43039</v>
      </c>
      <c r="DJ217" s="5">
        <v>2.8</v>
      </c>
      <c r="DK217" s="8">
        <v>43039</v>
      </c>
      <c r="DL217" s="5">
        <v>6</v>
      </c>
      <c r="DM217" s="6">
        <v>43039</v>
      </c>
      <c r="DN217" s="5">
        <v>3.4</v>
      </c>
      <c r="DQ217" s="8">
        <v>44895</v>
      </c>
      <c r="DR217" s="5">
        <v>-14.4</v>
      </c>
      <c r="DS217" s="8">
        <v>43039</v>
      </c>
      <c r="DT217" s="5">
        <v>7.56</v>
      </c>
      <c r="DU217" s="8">
        <v>43039</v>
      </c>
      <c r="DV217" s="5">
        <v>5.0999999999999996</v>
      </c>
      <c r="DW217" s="8">
        <v>43039</v>
      </c>
      <c r="DX217" s="5">
        <v>8.1</v>
      </c>
      <c r="DY217" s="6">
        <v>43039</v>
      </c>
      <c r="DZ217" s="5">
        <v>105.9</v>
      </c>
      <c r="EA217" s="8">
        <v>43039</v>
      </c>
      <c r="EB217" s="5">
        <v>100.2841</v>
      </c>
    </row>
    <row r="218" spans="1:132" x14ac:dyDescent="0.2">
      <c r="A218" s="8">
        <v>43069</v>
      </c>
      <c r="B218" s="5">
        <v>57.6</v>
      </c>
      <c r="C218" s="8">
        <v>43069</v>
      </c>
      <c r="D218" s="5">
        <v>63.2</v>
      </c>
      <c r="E218" s="8">
        <v>43069</v>
      </c>
      <c r="F218" s="5">
        <v>64.8</v>
      </c>
      <c r="G218" s="8">
        <v>43069</v>
      </c>
      <c r="H218" s="5">
        <v>57.1</v>
      </c>
      <c r="I218" s="8"/>
      <c r="K218" s="8"/>
      <c r="M218" s="8"/>
      <c r="O218" s="8">
        <v>43069</v>
      </c>
      <c r="P218" s="5">
        <v>63</v>
      </c>
      <c r="Q218" s="8">
        <v>43616</v>
      </c>
      <c r="R218" s="5">
        <v>14.4</v>
      </c>
      <c r="S218" s="8">
        <v>43616</v>
      </c>
      <c r="T218" s="5">
        <v>4</v>
      </c>
      <c r="U218" s="8">
        <v>44681</v>
      </c>
      <c r="V218" s="5">
        <v>0.7</v>
      </c>
      <c r="W218" s="8">
        <v>44773</v>
      </c>
      <c r="X218" s="5">
        <v>12.6</v>
      </c>
      <c r="Y218" s="8">
        <v>43069</v>
      </c>
      <c r="Z218" s="5">
        <v>25</v>
      </c>
      <c r="AA218" s="8">
        <v>43069</v>
      </c>
      <c r="AB218" s="5">
        <v>27</v>
      </c>
      <c r="AC218" s="8"/>
      <c r="AE218" s="8">
        <v>43069</v>
      </c>
      <c r="AF218" s="5">
        <v>98.5</v>
      </c>
      <c r="AG218" s="8">
        <v>43069</v>
      </c>
      <c r="AH218" s="5">
        <v>128.6</v>
      </c>
      <c r="AI218" s="8">
        <v>43069</v>
      </c>
      <c r="AJ218" s="5">
        <v>107.5</v>
      </c>
      <c r="AK218" s="8">
        <v>43069</v>
      </c>
      <c r="AL218" s="5">
        <v>229</v>
      </c>
      <c r="AM218" s="8">
        <v>43069</v>
      </c>
      <c r="AN218" s="5">
        <v>146828</v>
      </c>
      <c r="AO218" s="8"/>
      <c r="AQ218" s="8">
        <v>43069</v>
      </c>
      <c r="AR218" s="5">
        <v>4.2</v>
      </c>
      <c r="AS218" s="8">
        <v>45322</v>
      </c>
      <c r="AT218" s="5">
        <v>34.200000000000003</v>
      </c>
      <c r="AU218" s="8">
        <v>43069</v>
      </c>
      <c r="AV218" s="5">
        <v>2</v>
      </c>
      <c r="AW218" s="8">
        <v>43069</v>
      </c>
      <c r="AX218" s="5">
        <v>0.1</v>
      </c>
      <c r="AY218" s="8">
        <v>43069</v>
      </c>
      <c r="AZ218" s="5">
        <v>0.26</v>
      </c>
      <c r="BA218" s="8">
        <v>43069</v>
      </c>
      <c r="BB218" s="5">
        <v>6640</v>
      </c>
      <c r="BC218" s="6">
        <v>43069</v>
      </c>
      <c r="BD218" s="5">
        <v>7.6</v>
      </c>
      <c r="BE218" s="8">
        <v>43069</v>
      </c>
      <c r="BF218" s="5">
        <v>17.399999999999999</v>
      </c>
      <c r="BG218" s="8">
        <v>43069</v>
      </c>
      <c r="BH218" s="5">
        <v>17.55</v>
      </c>
      <c r="BI218" s="8">
        <v>43069</v>
      </c>
      <c r="BJ218" s="5">
        <v>6</v>
      </c>
      <c r="BK218" s="8">
        <v>43069</v>
      </c>
      <c r="BL218" s="5">
        <v>1.1000000000000001</v>
      </c>
      <c r="BM218" s="8">
        <v>43069</v>
      </c>
      <c r="BN218" s="5">
        <v>9.27</v>
      </c>
      <c r="BO218" s="8">
        <v>43069</v>
      </c>
      <c r="BP218" s="5">
        <v>0.6</v>
      </c>
      <c r="BQ218" s="8">
        <v>43069</v>
      </c>
      <c r="BR218" s="5">
        <v>1273</v>
      </c>
      <c r="BS218" s="8">
        <v>43069</v>
      </c>
      <c r="BT218" s="5">
        <v>1299</v>
      </c>
      <c r="BU218" s="6">
        <v>43069</v>
      </c>
      <c r="BV218" s="5">
        <v>2.93</v>
      </c>
      <c r="BW218" s="8">
        <v>43069</v>
      </c>
      <c r="BX218" s="5">
        <v>711</v>
      </c>
      <c r="BY218" s="8">
        <v>43069</v>
      </c>
      <c r="BZ218" s="5">
        <v>10.3</v>
      </c>
      <c r="CA218" s="8">
        <v>43069</v>
      </c>
      <c r="CB218" s="5">
        <v>9</v>
      </c>
      <c r="CC218" s="8">
        <v>43069</v>
      </c>
      <c r="CD218" s="5">
        <v>-45.463000000000001</v>
      </c>
      <c r="CE218" s="8">
        <v>43069</v>
      </c>
      <c r="CF218" s="5">
        <v>5</v>
      </c>
      <c r="CG218" s="8">
        <v>43069</v>
      </c>
      <c r="CH218" s="5">
        <v>1.5</v>
      </c>
      <c r="CI218" s="8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8">
        <v>43069</v>
      </c>
      <c r="CV218" s="5">
        <v>1.54538</v>
      </c>
      <c r="DA218" s="8">
        <v>43069</v>
      </c>
      <c r="DB218" s="5">
        <v>0.4</v>
      </c>
      <c r="DC218" s="8">
        <v>43069</v>
      </c>
      <c r="DD218" s="5">
        <v>3.5</v>
      </c>
      <c r="DE218" s="8">
        <v>43069</v>
      </c>
      <c r="DF218" s="5">
        <v>0.7</v>
      </c>
      <c r="DG218" s="8">
        <v>43069</v>
      </c>
      <c r="DH218" s="5">
        <v>5</v>
      </c>
      <c r="DI218" s="8">
        <v>43069</v>
      </c>
      <c r="DJ218" s="5">
        <v>3.2</v>
      </c>
      <c r="DK218" s="8">
        <v>43069</v>
      </c>
      <c r="DL218" s="5">
        <v>5.6</v>
      </c>
      <c r="DM218" s="6">
        <v>43069</v>
      </c>
      <c r="DN218" s="5">
        <v>3.2</v>
      </c>
      <c r="DQ218" s="8">
        <v>44926</v>
      </c>
      <c r="DR218" s="5">
        <v>-16.100000000000001</v>
      </c>
      <c r="DS218" s="8">
        <v>43069</v>
      </c>
      <c r="DT218" s="5">
        <v>5.49</v>
      </c>
      <c r="DU218" s="8">
        <v>43069</v>
      </c>
      <c r="DV218" s="5">
        <v>4.8</v>
      </c>
      <c r="DW218" s="8">
        <v>43069</v>
      </c>
      <c r="DX218" s="5">
        <v>8.1999999999999993</v>
      </c>
      <c r="DY218" s="6">
        <v>43069</v>
      </c>
      <c r="DZ218" s="5">
        <v>106.4</v>
      </c>
      <c r="EA218" s="8">
        <v>43069</v>
      </c>
      <c r="EB218" s="5">
        <v>100.41379999999999</v>
      </c>
    </row>
    <row r="219" spans="1:132" x14ac:dyDescent="0.2">
      <c r="A219" s="8">
        <v>43100</v>
      </c>
      <c r="B219" s="5">
        <v>59.7</v>
      </c>
      <c r="C219" s="8">
        <v>43100</v>
      </c>
      <c r="D219" s="5">
        <v>66.8</v>
      </c>
      <c r="E219" s="8">
        <v>43100</v>
      </c>
      <c r="F219" s="5">
        <v>68.3</v>
      </c>
      <c r="G219" s="8">
        <v>43100</v>
      </c>
      <c r="H219" s="5">
        <v>56.3</v>
      </c>
      <c r="I219" s="8"/>
      <c r="K219" s="8"/>
      <c r="M219" s="8"/>
      <c r="O219" s="8">
        <v>43100</v>
      </c>
      <c r="P219" s="5">
        <v>65.7</v>
      </c>
      <c r="Q219" s="8">
        <v>43646</v>
      </c>
      <c r="R219" s="5">
        <v>-6.4</v>
      </c>
      <c r="S219" s="8">
        <v>43646</v>
      </c>
      <c r="T219" s="5">
        <v>0</v>
      </c>
      <c r="U219" s="8">
        <v>44712</v>
      </c>
      <c r="V219" s="5">
        <v>-7.2</v>
      </c>
      <c r="W219" s="8">
        <v>44804</v>
      </c>
      <c r="X219" s="5">
        <v>17.600000000000001</v>
      </c>
      <c r="Y219" s="8">
        <v>43100</v>
      </c>
      <c r="Z219" s="5">
        <v>28.8</v>
      </c>
      <c r="AA219" s="8">
        <v>43100</v>
      </c>
      <c r="AB219" s="5">
        <v>21</v>
      </c>
      <c r="AC219" s="8"/>
      <c r="AE219" s="8">
        <v>43100</v>
      </c>
      <c r="AF219" s="5">
        <v>95.9</v>
      </c>
      <c r="AG219" s="8">
        <v>43100</v>
      </c>
      <c r="AH219" s="5">
        <v>123.1</v>
      </c>
      <c r="AI219" s="8">
        <v>43100</v>
      </c>
      <c r="AJ219" s="5">
        <v>104.9</v>
      </c>
      <c r="AK219" s="8">
        <v>43100</v>
      </c>
      <c r="AL219" s="5">
        <v>146</v>
      </c>
      <c r="AM219" s="8">
        <v>43100</v>
      </c>
      <c r="AN219" s="5">
        <v>146953</v>
      </c>
      <c r="AO219" s="8"/>
      <c r="AQ219" s="8">
        <v>43100</v>
      </c>
      <c r="AR219" s="5">
        <v>4.0999999999999996</v>
      </c>
      <c r="AS219" s="8">
        <v>45351</v>
      </c>
      <c r="AT219" s="5">
        <v>34.299999999999997</v>
      </c>
      <c r="AU219" s="8">
        <v>43100</v>
      </c>
      <c r="AV219" s="5">
        <v>0.4</v>
      </c>
      <c r="AW219" s="8">
        <v>43100</v>
      </c>
      <c r="AX219" s="5">
        <v>-0.2</v>
      </c>
      <c r="AY219" s="8">
        <v>43100</v>
      </c>
      <c r="AZ219" s="5">
        <v>0.23</v>
      </c>
      <c r="BA219" s="8">
        <v>43100</v>
      </c>
      <c r="BB219" s="5">
        <v>6732</v>
      </c>
      <c r="BC219" s="6">
        <v>43100</v>
      </c>
      <c r="BD219" s="5">
        <v>6.3</v>
      </c>
      <c r="BE219" s="8">
        <v>43100</v>
      </c>
      <c r="BF219" s="5">
        <v>17.760000000000002</v>
      </c>
      <c r="BG219" s="8">
        <v>43100</v>
      </c>
      <c r="BH219" s="5">
        <v>17.445</v>
      </c>
      <c r="BI219" s="8">
        <v>43100</v>
      </c>
      <c r="BJ219" s="5">
        <v>5.3</v>
      </c>
      <c r="BK219" s="8">
        <v>43100</v>
      </c>
      <c r="BL219" s="5">
        <v>0.5</v>
      </c>
      <c r="BM219" s="8">
        <v>43100</v>
      </c>
      <c r="BN219" s="5">
        <v>8.82</v>
      </c>
      <c r="BO219" s="8">
        <v>43100</v>
      </c>
      <c r="BP219" s="5">
        <v>0.1</v>
      </c>
      <c r="BQ219" s="8">
        <v>43100</v>
      </c>
      <c r="BR219" s="5">
        <v>1177</v>
      </c>
      <c r="BS219" s="8">
        <v>43100</v>
      </c>
      <c r="BT219" s="5">
        <v>1311</v>
      </c>
      <c r="BU219" s="6">
        <v>43100</v>
      </c>
      <c r="BV219" s="5">
        <v>-0.89</v>
      </c>
      <c r="BW219" s="8">
        <v>43100</v>
      </c>
      <c r="BX219" s="5">
        <v>630</v>
      </c>
      <c r="BY219" s="8">
        <v>43100</v>
      </c>
      <c r="BZ219" s="5">
        <v>8.9</v>
      </c>
      <c r="CA219" s="8">
        <v>43100</v>
      </c>
      <c r="CB219" s="5">
        <v>9.6999999999999993</v>
      </c>
      <c r="CC219" s="8">
        <v>43100</v>
      </c>
      <c r="CD219" s="5">
        <v>-46.534999999999997</v>
      </c>
      <c r="CE219" s="8">
        <v>43100</v>
      </c>
      <c r="CF219" s="5">
        <v>5.4</v>
      </c>
      <c r="CG219" s="8">
        <v>43100</v>
      </c>
      <c r="CH219" s="5">
        <v>2.2999999999999998</v>
      </c>
      <c r="CI219" s="8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8">
        <v>43100</v>
      </c>
      <c r="CV219" s="5">
        <v>1.57687</v>
      </c>
      <c r="DA219" s="8">
        <v>43100</v>
      </c>
      <c r="DB219" s="5">
        <v>0.4</v>
      </c>
      <c r="DC219" s="8">
        <v>43100</v>
      </c>
      <c r="DD219" s="5">
        <v>3.4</v>
      </c>
      <c r="DE219" s="8">
        <v>43100</v>
      </c>
      <c r="DF219" s="5">
        <v>0.9</v>
      </c>
      <c r="DG219" s="8">
        <v>43100</v>
      </c>
      <c r="DH219" s="5">
        <v>5.0999999999999996</v>
      </c>
      <c r="DI219" s="8">
        <v>43100</v>
      </c>
      <c r="DJ219" s="5">
        <v>3.3</v>
      </c>
      <c r="DK219" s="8">
        <v>43100</v>
      </c>
      <c r="DL219" s="5">
        <v>5</v>
      </c>
      <c r="DM219" s="6">
        <v>43100</v>
      </c>
      <c r="DN219" s="5">
        <v>2.9</v>
      </c>
      <c r="DQ219" s="8">
        <v>44957</v>
      </c>
      <c r="DR219" s="5">
        <v>-24.3</v>
      </c>
      <c r="DS219" s="8">
        <v>43100</v>
      </c>
      <c r="DT219" s="5">
        <v>3.74</v>
      </c>
      <c r="DU219" s="8">
        <v>43100</v>
      </c>
      <c r="DV219" s="5">
        <v>4.8</v>
      </c>
      <c r="DW219" s="8">
        <v>43100</v>
      </c>
      <c r="DX219" s="5">
        <v>8</v>
      </c>
      <c r="DY219" s="6">
        <v>43100</v>
      </c>
      <c r="DZ219" s="5">
        <v>107.2</v>
      </c>
      <c r="EA219" s="8">
        <v>43100</v>
      </c>
      <c r="EB219" s="5">
        <v>100.54179999999999</v>
      </c>
    </row>
    <row r="220" spans="1:132" x14ac:dyDescent="0.2">
      <c r="A220" s="8">
        <v>43131</v>
      </c>
      <c r="B220" s="5">
        <v>59.4</v>
      </c>
      <c r="C220" s="8">
        <v>43131</v>
      </c>
      <c r="D220" s="5">
        <v>66.5</v>
      </c>
      <c r="E220" s="8">
        <v>43131</v>
      </c>
      <c r="F220" s="5">
        <v>72.7</v>
      </c>
      <c r="G220" s="8">
        <v>43131</v>
      </c>
      <c r="H220" s="5">
        <v>60</v>
      </c>
      <c r="I220" s="8"/>
      <c r="K220" s="8"/>
      <c r="M220" s="8"/>
      <c r="O220" s="8">
        <v>43131</v>
      </c>
      <c r="P220" s="5">
        <v>66.2</v>
      </c>
      <c r="Q220" s="8">
        <v>43677</v>
      </c>
      <c r="R220" s="5">
        <v>4.2</v>
      </c>
      <c r="S220" s="8">
        <v>43677</v>
      </c>
      <c r="T220" s="5">
        <v>-3</v>
      </c>
      <c r="U220" s="8">
        <v>44742</v>
      </c>
      <c r="V220" s="5">
        <v>-18.7</v>
      </c>
      <c r="W220" s="8">
        <v>44834</v>
      </c>
      <c r="X220" s="5">
        <v>12.4</v>
      </c>
      <c r="Y220" s="8">
        <v>43131</v>
      </c>
      <c r="Z220" s="5">
        <v>21.5</v>
      </c>
      <c r="AA220" s="8">
        <v>43131</v>
      </c>
      <c r="AB220" s="5">
        <v>18</v>
      </c>
      <c r="AC220" s="8"/>
      <c r="AE220" s="8">
        <v>43131</v>
      </c>
      <c r="AF220" s="5">
        <v>95.7</v>
      </c>
      <c r="AG220" s="8">
        <v>43131</v>
      </c>
      <c r="AH220" s="5">
        <v>124.3</v>
      </c>
      <c r="AI220" s="8">
        <v>43131</v>
      </c>
      <c r="AJ220" s="5">
        <v>106.9</v>
      </c>
      <c r="AK220" s="8">
        <v>43131</v>
      </c>
      <c r="AL220" s="5">
        <v>146</v>
      </c>
      <c r="AM220" s="8">
        <v>43131</v>
      </c>
      <c r="AN220" s="5">
        <v>147224</v>
      </c>
      <c r="AO220" s="8"/>
      <c r="AQ220" s="8">
        <v>43131</v>
      </c>
      <c r="AR220" s="5">
        <v>4</v>
      </c>
      <c r="AS220" s="8">
        <v>45382</v>
      </c>
      <c r="AT220" s="5">
        <v>34.4</v>
      </c>
      <c r="AU220" s="8">
        <v>43131</v>
      </c>
      <c r="AV220" s="5">
        <v>1.7</v>
      </c>
      <c r="AW220" s="8">
        <v>43131</v>
      </c>
      <c r="AX220" s="5">
        <v>-0.3</v>
      </c>
      <c r="AY220" s="8">
        <v>43131</v>
      </c>
      <c r="AZ220" s="5">
        <v>0</v>
      </c>
      <c r="BA220" s="8">
        <v>43131</v>
      </c>
      <c r="BB220" s="5">
        <v>6891</v>
      </c>
      <c r="BC220" s="6">
        <v>43131</v>
      </c>
      <c r="BD220" s="5">
        <v>5</v>
      </c>
      <c r="BE220" s="8">
        <v>43131</v>
      </c>
      <c r="BF220" s="5">
        <v>17.07</v>
      </c>
      <c r="BG220" s="8">
        <v>43131</v>
      </c>
      <c r="BH220" s="5">
        <v>16.745000000000001</v>
      </c>
      <c r="BI220" s="8">
        <v>43131</v>
      </c>
      <c r="BJ220" s="5">
        <v>3.7</v>
      </c>
      <c r="BK220" s="8">
        <v>43131</v>
      </c>
      <c r="BL220" s="5">
        <v>-0.4</v>
      </c>
      <c r="BM220" s="8">
        <v>43131</v>
      </c>
      <c r="BN220" s="5">
        <v>5.69</v>
      </c>
      <c r="BO220" s="8">
        <v>43131</v>
      </c>
      <c r="BP220" s="5">
        <v>0.9</v>
      </c>
      <c r="BQ220" s="8">
        <v>43131</v>
      </c>
      <c r="BR220" s="5">
        <v>1299</v>
      </c>
      <c r="BS220" s="8">
        <v>43131</v>
      </c>
      <c r="BT220" s="5">
        <v>1317</v>
      </c>
      <c r="BU220" s="6">
        <v>43131</v>
      </c>
      <c r="BV220" s="5">
        <v>-2.87</v>
      </c>
      <c r="BW220" s="8">
        <v>43131</v>
      </c>
      <c r="BX220" s="5">
        <v>590</v>
      </c>
      <c r="BY220" s="8">
        <v>43131</v>
      </c>
      <c r="BZ220" s="5">
        <v>6.1</v>
      </c>
      <c r="CA220" s="8">
        <v>43131</v>
      </c>
      <c r="CB220" s="5">
        <v>6.4</v>
      </c>
      <c r="CC220" s="8">
        <v>43131</v>
      </c>
      <c r="CD220" s="5">
        <v>-47.072000000000003</v>
      </c>
      <c r="CE220" s="8">
        <v>43131</v>
      </c>
      <c r="CF220" s="5">
        <v>3.8</v>
      </c>
      <c r="CG220" s="8">
        <v>43131</v>
      </c>
      <c r="CH220" s="5">
        <v>-2.2999999999999998</v>
      </c>
      <c r="CI220" s="8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8">
        <v>43131</v>
      </c>
      <c r="CV220" s="5">
        <v>1.6320399999999999</v>
      </c>
      <c r="DA220" s="8">
        <v>43131</v>
      </c>
      <c r="DB220" s="5">
        <v>0.5</v>
      </c>
      <c r="DC220" s="8">
        <v>43131</v>
      </c>
      <c r="DD220" s="5">
        <v>3.6</v>
      </c>
      <c r="DE220" s="8">
        <v>43131</v>
      </c>
      <c r="DF220" s="5">
        <v>0.3</v>
      </c>
      <c r="DG220" s="8">
        <v>43131</v>
      </c>
      <c r="DH220" s="5">
        <v>4.9000000000000004</v>
      </c>
      <c r="DI220" s="8">
        <v>43131</v>
      </c>
      <c r="DJ220" s="5">
        <v>3.1</v>
      </c>
      <c r="DK220" s="8">
        <v>43131</v>
      </c>
      <c r="DL220" s="5">
        <v>5.7</v>
      </c>
      <c r="DM220" s="6">
        <v>43131</v>
      </c>
      <c r="DN220" s="5">
        <v>3</v>
      </c>
      <c r="DQ220" s="8">
        <v>44985</v>
      </c>
      <c r="DR220" s="5">
        <v>-14.8</v>
      </c>
      <c r="DS220" s="8">
        <v>43131</v>
      </c>
      <c r="DT220" s="5">
        <v>4.0599999999999996</v>
      </c>
      <c r="DU220" s="8">
        <v>43131</v>
      </c>
      <c r="DV220" s="5">
        <v>4.4000000000000004</v>
      </c>
      <c r="DW220" s="8">
        <v>43131</v>
      </c>
      <c r="DX220" s="5">
        <v>7.6</v>
      </c>
      <c r="DY220" s="6">
        <v>43131</v>
      </c>
      <c r="DZ220" s="5">
        <v>108</v>
      </c>
      <c r="EA220" s="8">
        <v>43131</v>
      </c>
      <c r="EB220" s="5">
        <v>100.6686</v>
      </c>
    </row>
    <row r="221" spans="1:132" x14ac:dyDescent="0.2">
      <c r="A221" s="8">
        <v>43159</v>
      </c>
      <c r="B221" s="5">
        <v>60.9</v>
      </c>
      <c r="C221" s="8">
        <v>43159</v>
      </c>
      <c r="D221" s="5">
        <v>64.900000000000006</v>
      </c>
      <c r="E221" s="8">
        <v>43159</v>
      </c>
      <c r="F221" s="5">
        <v>74.2</v>
      </c>
      <c r="G221" s="8">
        <v>43159</v>
      </c>
      <c r="H221" s="5">
        <v>58.5</v>
      </c>
      <c r="I221" s="8"/>
      <c r="K221" s="8"/>
      <c r="M221" s="8"/>
      <c r="O221" s="8">
        <v>43159</v>
      </c>
      <c r="P221" s="5">
        <v>60.5</v>
      </c>
      <c r="Q221" s="8">
        <v>43708</v>
      </c>
      <c r="R221" s="5">
        <v>4.2</v>
      </c>
      <c r="S221" s="8">
        <v>43708</v>
      </c>
      <c r="T221" s="5">
        <v>-5</v>
      </c>
      <c r="U221" s="8">
        <v>44773</v>
      </c>
      <c r="V221" s="5">
        <v>-23.6</v>
      </c>
      <c r="W221" s="8">
        <v>44865</v>
      </c>
      <c r="X221" s="5">
        <v>9.1999999999999993</v>
      </c>
      <c r="Y221" s="8">
        <v>43159</v>
      </c>
      <c r="Z221" s="5">
        <v>33.4</v>
      </c>
      <c r="AA221" s="8">
        <v>43159</v>
      </c>
      <c r="AB221" s="5">
        <v>22</v>
      </c>
      <c r="AC221" s="8"/>
      <c r="AE221" s="8">
        <v>43159</v>
      </c>
      <c r="AF221" s="5">
        <v>99.7</v>
      </c>
      <c r="AG221" s="8">
        <v>43159</v>
      </c>
      <c r="AH221" s="5">
        <v>130</v>
      </c>
      <c r="AI221" s="8">
        <v>43159</v>
      </c>
      <c r="AJ221" s="5">
        <v>107.6</v>
      </c>
      <c r="AK221" s="8">
        <v>43159</v>
      </c>
      <c r="AL221" s="5">
        <v>387</v>
      </c>
      <c r="AM221" s="8">
        <v>43159</v>
      </c>
      <c r="AN221" s="5">
        <v>148293</v>
      </c>
      <c r="AO221" s="8"/>
      <c r="AQ221" s="8">
        <v>43159</v>
      </c>
      <c r="AR221" s="5">
        <v>4.0999999999999996</v>
      </c>
      <c r="AS221" s="8">
        <v>45412</v>
      </c>
      <c r="AT221" s="5">
        <v>34.299999999999997</v>
      </c>
      <c r="AU221" s="8">
        <v>43159</v>
      </c>
      <c r="AV221" s="5">
        <v>1.5</v>
      </c>
      <c r="AW221" s="8">
        <v>43159</v>
      </c>
      <c r="AX221" s="5">
        <v>0.8</v>
      </c>
      <c r="AY221" s="8">
        <v>43159</v>
      </c>
      <c r="AZ221" s="5">
        <v>0.24</v>
      </c>
      <c r="BA221" s="8">
        <v>43159</v>
      </c>
      <c r="BB221" s="5">
        <v>6592</v>
      </c>
      <c r="BC221" s="6">
        <v>43159</v>
      </c>
      <c r="BD221" s="5">
        <v>5.6</v>
      </c>
      <c r="BE221" s="8">
        <v>43159</v>
      </c>
      <c r="BF221" s="5">
        <v>16.96</v>
      </c>
      <c r="BG221" s="8">
        <v>43159</v>
      </c>
      <c r="BH221" s="5">
        <v>16.974</v>
      </c>
      <c r="BI221" s="8">
        <v>43159</v>
      </c>
      <c r="BJ221" s="5">
        <v>4.3</v>
      </c>
      <c r="BK221" s="8">
        <v>43159</v>
      </c>
      <c r="BL221" s="5">
        <v>0.6</v>
      </c>
      <c r="BM221" s="8">
        <v>43159</v>
      </c>
      <c r="BN221" s="5">
        <v>6.53</v>
      </c>
      <c r="BO221" s="8">
        <v>43159</v>
      </c>
      <c r="BP221" s="5">
        <v>0.7</v>
      </c>
      <c r="BQ221" s="8">
        <v>43159</v>
      </c>
      <c r="BR221" s="5">
        <v>1277</v>
      </c>
      <c r="BS221" s="8">
        <v>43159</v>
      </c>
      <c r="BT221" s="5">
        <v>1321</v>
      </c>
      <c r="BU221" s="6">
        <v>43159</v>
      </c>
      <c r="BV221" s="5">
        <v>1.29</v>
      </c>
      <c r="BW221" s="8">
        <v>43159</v>
      </c>
      <c r="BX221" s="5">
        <v>618</v>
      </c>
      <c r="BY221" s="8">
        <v>43159</v>
      </c>
      <c r="BZ221" s="5">
        <v>7.1</v>
      </c>
      <c r="CA221" s="8">
        <v>43159</v>
      </c>
      <c r="CB221" s="5">
        <v>9.6999999999999993</v>
      </c>
      <c r="CC221" s="8">
        <v>43159</v>
      </c>
      <c r="CD221" s="5">
        <v>-48.792999999999999</v>
      </c>
      <c r="CE221" s="8">
        <v>43159</v>
      </c>
      <c r="CF221" s="5">
        <v>6.3</v>
      </c>
      <c r="CG221" s="8">
        <v>43159</v>
      </c>
      <c r="CH221" s="5">
        <v>1.8</v>
      </c>
      <c r="CI221" s="8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8">
        <v>43159</v>
      </c>
      <c r="CV221" s="5">
        <v>1.64422</v>
      </c>
      <c r="DA221" s="8">
        <v>43159</v>
      </c>
      <c r="DB221" s="5">
        <v>0.4</v>
      </c>
      <c r="DC221" s="8">
        <v>43159</v>
      </c>
      <c r="DD221" s="5">
        <v>3.5</v>
      </c>
      <c r="DE221" s="8">
        <v>43159</v>
      </c>
      <c r="DF221" s="5">
        <v>0.3</v>
      </c>
      <c r="DG221" s="8">
        <v>43159</v>
      </c>
      <c r="DH221" s="5">
        <v>5</v>
      </c>
      <c r="DI221" s="8">
        <v>43159</v>
      </c>
      <c r="DJ221" s="5">
        <v>3.1</v>
      </c>
      <c r="DK221" s="8">
        <v>43159</v>
      </c>
      <c r="DL221" s="5">
        <v>5.8</v>
      </c>
      <c r="DM221" s="6">
        <v>43159</v>
      </c>
      <c r="DN221" s="5">
        <v>2.9</v>
      </c>
      <c r="DQ221" s="8">
        <v>45016</v>
      </c>
      <c r="DR221" s="5">
        <v>-16.399999999999999</v>
      </c>
      <c r="DS221" s="8">
        <v>43159</v>
      </c>
      <c r="DT221" s="5">
        <v>4.17</v>
      </c>
      <c r="DU221" s="8">
        <v>43159</v>
      </c>
      <c r="DV221" s="5">
        <v>4.0999999999999996</v>
      </c>
      <c r="DW221" s="8">
        <v>43159</v>
      </c>
      <c r="DX221" s="5">
        <v>6.2</v>
      </c>
      <c r="DY221" s="6">
        <v>43159</v>
      </c>
      <c r="DZ221" s="5">
        <v>108.9</v>
      </c>
      <c r="EA221" s="8">
        <v>43159</v>
      </c>
      <c r="EB221" s="5">
        <v>100.7831</v>
      </c>
    </row>
    <row r="222" spans="1:132" x14ac:dyDescent="0.2">
      <c r="A222" s="8">
        <v>43190</v>
      </c>
      <c r="B222" s="5">
        <v>58.8</v>
      </c>
      <c r="C222" s="8">
        <v>43190</v>
      </c>
      <c r="D222" s="5">
        <v>61.6</v>
      </c>
      <c r="E222" s="8">
        <v>43190</v>
      </c>
      <c r="F222" s="5">
        <v>78.099999999999994</v>
      </c>
      <c r="G222" s="8">
        <v>43190</v>
      </c>
      <c r="H222" s="5">
        <v>58.2</v>
      </c>
      <c r="I222" s="8"/>
      <c r="K222" s="8"/>
      <c r="M222" s="8"/>
      <c r="O222" s="8">
        <v>43190</v>
      </c>
      <c r="P222" s="5">
        <v>58.2</v>
      </c>
      <c r="Q222" s="8">
        <v>43738</v>
      </c>
      <c r="R222" s="5">
        <v>2.2000000000000002</v>
      </c>
      <c r="S222" s="8">
        <v>43738</v>
      </c>
      <c r="T222" s="5">
        <v>-1</v>
      </c>
      <c r="U222" s="8">
        <v>44804</v>
      </c>
      <c r="V222" s="5">
        <v>-14.3</v>
      </c>
      <c r="W222" s="8">
        <v>44895</v>
      </c>
      <c r="X222" s="5">
        <v>13</v>
      </c>
      <c r="Y222" s="8">
        <v>43190</v>
      </c>
      <c r="Z222" s="5">
        <v>20.2</v>
      </c>
      <c r="AA222" s="8">
        <v>43190</v>
      </c>
      <c r="AB222" s="5">
        <v>12</v>
      </c>
      <c r="AC222" s="8"/>
      <c r="AE222" s="8">
        <v>43190</v>
      </c>
      <c r="AF222" s="5">
        <v>101.4</v>
      </c>
      <c r="AG222" s="8">
        <v>43190</v>
      </c>
      <c r="AH222" s="5">
        <v>127</v>
      </c>
      <c r="AI222" s="8">
        <v>43190</v>
      </c>
      <c r="AJ222" s="5">
        <v>104.7</v>
      </c>
      <c r="AK222" s="8">
        <v>43190</v>
      </c>
      <c r="AL222" s="5">
        <v>226</v>
      </c>
      <c r="AM222" s="8">
        <v>43190</v>
      </c>
      <c r="AN222" s="5">
        <v>147699</v>
      </c>
      <c r="AO222" s="8"/>
      <c r="AQ222" s="8">
        <v>43190</v>
      </c>
      <c r="AR222" s="5">
        <v>4</v>
      </c>
      <c r="AS222" s="8">
        <v>45443</v>
      </c>
      <c r="AT222" s="5">
        <v>34.299999999999997</v>
      </c>
      <c r="AU222" s="8">
        <v>43190</v>
      </c>
      <c r="AV222" s="5">
        <v>-0.7</v>
      </c>
      <c r="AW222" s="8">
        <v>43190</v>
      </c>
      <c r="AX222" s="5">
        <v>-0.1</v>
      </c>
      <c r="AY222" s="8">
        <v>43190</v>
      </c>
      <c r="AZ222" s="5">
        <v>0.45</v>
      </c>
      <c r="BA222" s="8">
        <v>43190</v>
      </c>
      <c r="BB222" s="5">
        <v>7334</v>
      </c>
      <c r="BC222" s="6">
        <v>43190</v>
      </c>
      <c r="BD222" s="5">
        <v>5.8</v>
      </c>
      <c r="BE222" s="8">
        <v>43190</v>
      </c>
      <c r="BF222" s="5">
        <v>17.399999999999999</v>
      </c>
      <c r="BG222" s="8">
        <v>43190</v>
      </c>
      <c r="BH222" s="5">
        <v>17.196000000000002</v>
      </c>
      <c r="BI222" s="8">
        <v>43190</v>
      </c>
      <c r="BJ222" s="5">
        <v>4.4000000000000004</v>
      </c>
      <c r="BK222" s="8">
        <v>43190</v>
      </c>
      <c r="BL222" s="5">
        <v>-0.1</v>
      </c>
      <c r="BM222" s="8">
        <v>43190</v>
      </c>
      <c r="BN222" s="5">
        <v>7.01</v>
      </c>
      <c r="BO222" s="8">
        <v>43190</v>
      </c>
      <c r="BP222" s="5">
        <v>0.2</v>
      </c>
      <c r="BQ222" s="8">
        <v>43190</v>
      </c>
      <c r="BR222" s="5">
        <v>1318</v>
      </c>
      <c r="BS222" s="8">
        <v>43190</v>
      </c>
      <c r="BT222" s="5">
        <v>1385</v>
      </c>
      <c r="BU222" s="6">
        <v>43190</v>
      </c>
      <c r="BV222" s="5">
        <v>0.91</v>
      </c>
      <c r="BW222" s="8">
        <v>43190</v>
      </c>
      <c r="BX222" s="5">
        <v>679</v>
      </c>
      <c r="BY222" s="8">
        <v>43190</v>
      </c>
      <c r="BZ222" s="5">
        <v>8.6999999999999993</v>
      </c>
      <c r="CA222" s="8">
        <v>43190</v>
      </c>
      <c r="CB222" s="5">
        <v>8.1999999999999993</v>
      </c>
      <c r="CC222" s="8">
        <v>43190</v>
      </c>
      <c r="CD222" s="5">
        <v>-43.508000000000003</v>
      </c>
      <c r="CE222" s="8">
        <v>43190</v>
      </c>
      <c r="CF222" s="5">
        <v>3.8</v>
      </c>
      <c r="CG222" s="8">
        <v>43190</v>
      </c>
      <c r="CH222" s="5">
        <v>1.5</v>
      </c>
      <c r="CI222" s="8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8">
        <v>43190</v>
      </c>
      <c r="CV222" s="5">
        <v>1.9091800000000001</v>
      </c>
      <c r="DA222" s="8">
        <v>43190</v>
      </c>
      <c r="DB222" s="5">
        <v>0.4</v>
      </c>
      <c r="DC222" s="8">
        <v>43190</v>
      </c>
      <c r="DD222" s="5">
        <v>3.4</v>
      </c>
      <c r="DE222" s="8">
        <v>43190</v>
      </c>
      <c r="DF222" s="5">
        <v>0.4</v>
      </c>
      <c r="DG222" s="8">
        <v>43190</v>
      </c>
      <c r="DH222" s="5">
        <v>5</v>
      </c>
      <c r="DI222" s="8">
        <v>43190</v>
      </c>
      <c r="DJ222" s="5">
        <v>2.9</v>
      </c>
      <c r="DK222" s="8">
        <v>43190</v>
      </c>
      <c r="DL222" s="5">
        <v>5.9</v>
      </c>
      <c r="DM222" s="6">
        <v>43190</v>
      </c>
      <c r="DN222" s="5">
        <v>3.3</v>
      </c>
      <c r="DQ222" s="8">
        <v>45046</v>
      </c>
      <c r="DR222" s="5">
        <v>-21.8</v>
      </c>
      <c r="DS222" s="8">
        <v>43190</v>
      </c>
      <c r="DT222" s="5">
        <v>5.18</v>
      </c>
      <c r="DU222" s="8">
        <v>43190</v>
      </c>
      <c r="DV222" s="5">
        <v>4</v>
      </c>
      <c r="DW222" s="8">
        <v>43190</v>
      </c>
      <c r="DX222" s="5">
        <v>6.2</v>
      </c>
      <c r="DY222" s="6">
        <v>43190</v>
      </c>
      <c r="DZ222" s="5">
        <v>109.4</v>
      </c>
      <c r="EA222" s="8">
        <v>43190</v>
      </c>
      <c r="EB222" s="5">
        <v>100.85299999999999</v>
      </c>
    </row>
    <row r="223" spans="1:132" x14ac:dyDescent="0.2">
      <c r="A223" s="8">
        <v>43220</v>
      </c>
      <c r="B223" s="5">
        <v>58.6</v>
      </c>
      <c r="C223" s="8">
        <v>43220</v>
      </c>
      <c r="D223" s="5">
        <v>62.7</v>
      </c>
      <c r="E223" s="8">
        <v>43220</v>
      </c>
      <c r="F223" s="5">
        <v>79.3</v>
      </c>
      <c r="G223" s="8">
        <v>43220</v>
      </c>
      <c r="H223" s="5">
        <v>57.6</v>
      </c>
      <c r="I223" s="8"/>
      <c r="K223" s="8"/>
      <c r="M223" s="8"/>
      <c r="O223" s="8">
        <v>43220</v>
      </c>
      <c r="P223" s="5">
        <v>58.7</v>
      </c>
      <c r="Q223" s="8">
        <v>43769</v>
      </c>
      <c r="R223" s="5">
        <v>3.3</v>
      </c>
      <c r="S223" s="8">
        <v>43769</v>
      </c>
      <c r="T223" s="5">
        <v>-3</v>
      </c>
      <c r="U223" s="8">
        <v>44834</v>
      </c>
      <c r="V223" s="5">
        <v>-18.7</v>
      </c>
      <c r="W223" s="8">
        <v>44926</v>
      </c>
      <c r="X223" s="5">
        <v>16.899999999999999</v>
      </c>
      <c r="Y223" s="8">
        <v>43220</v>
      </c>
      <c r="Z223" s="5">
        <v>23.2</v>
      </c>
      <c r="AA223" s="8">
        <v>43220</v>
      </c>
      <c r="AB223" s="5">
        <v>3</v>
      </c>
      <c r="AC223" s="8"/>
      <c r="AE223" s="8">
        <v>43220</v>
      </c>
      <c r="AF223" s="5">
        <v>98.8</v>
      </c>
      <c r="AG223" s="8">
        <v>43220</v>
      </c>
      <c r="AH223" s="5">
        <v>125.6</v>
      </c>
      <c r="AI223" s="8">
        <v>43220</v>
      </c>
      <c r="AJ223" s="5">
        <v>104.8</v>
      </c>
      <c r="AK223" s="8">
        <v>43220</v>
      </c>
      <c r="AL223" s="5">
        <v>146</v>
      </c>
      <c r="AM223" s="8">
        <v>43220</v>
      </c>
      <c r="AN223" s="5">
        <v>148336</v>
      </c>
      <c r="AO223" s="8"/>
      <c r="AQ223" s="8">
        <v>43220</v>
      </c>
      <c r="AR223" s="5">
        <v>4</v>
      </c>
      <c r="AS223" s="8">
        <v>45473</v>
      </c>
      <c r="AT223" s="5">
        <v>34.299999999999997</v>
      </c>
      <c r="AU223" s="8">
        <v>43220</v>
      </c>
      <c r="AV223" s="5">
        <v>0.6</v>
      </c>
      <c r="AW223" s="8">
        <v>43220</v>
      </c>
      <c r="AX223" s="5">
        <v>0.7</v>
      </c>
      <c r="AY223" s="8">
        <v>43220</v>
      </c>
      <c r="AZ223" s="5">
        <v>1.1399999999999999</v>
      </c>
      <c r="BA223" s="8">
        <v>43220</v>
      </c>
      <c r="BB223" s="5">
        <v>6922</v>
      </c>
      <c r="BC223" s="6">
        <v>43220</v>
      </c>
      <c r="BD223" s="5">
        <v>6.4</v>
      </c>
      <c r="BE223" s="8">
        <v>43220</v>
      </c>
      <c r="BF223" s="5">
        <v>17.07</v>
      </c>
      <c r="BG223" s="8">
        <v>43220</v>
      </c>
      <c r="BH223" s="5">
        <v>17.117000000000001</v>
      </c>
      <c r="BI223" s="8">
        <v>43220</v>
      </c>
      <c r="BJ223" s="5">
        <v>4.3</v>
      </c>
      <c r="BK223" s="8">
        <v>43220</v>
      </c>
      <c r="BL223" s="5">
        <v>0.3</v>
      </c>
      <c r="BM223" s="8">
        <v>43220</v>
      </c>
      <c r="BN223" s="5">
        <v>7.77</v>
      </c>
      <c r="BO223" s="8">
        <v>43220</v>
      </c>
      <c r="BP223" s="5">
        <v>-0.1</v>
      </c>
      <c r="BQ223" s="8">
        <v>43220</v>
      </c>
      <c r="BR223" s="5">
        <v>1276</v>
      </c>
      <c r="BS223" s="8">
        <v>43220</v>
      </c>
      <c r="BT223" s="5">
        <v>1378</v>
      </c>
      <c r="BU223" s="6">
        <v>43220</v>
      </c>
      <c r="BV223" s="5">
        <v>-1.0900000000000001</v>
      </c>
      <c r="BW223" s="8">
        <v>43220</v>
      </c>
      <c r="BX223" s="5">
        <v>642</v>
      </c>
      <c r="BY223" s="8">
        <v>43220</v>
      </c>
      <c r="BZ223" s="5">
        <v>8.3000000000000007</v>
      </c>
      <c r="CA223" s="8">
        <v>43220</v>
      </c>
      <c r="CB223" s="5">
        <v>7.5</v>
      </c>
      <c r="CC223" s="8">
        <v>43220</v>
      </c>
      <c r="CD223" s="5">
        <v>-46.128999999999998</v>
      </c>
      <c r="CE223" s="8">
        <v>43220</v>
      </c>
      <c r="CF223" s="5">
        <v>5.6</v>
      </c>
      <c r="CG223" s="8">
        <v>43220</v>
      </c>
      <c r="CH223" s="5">
        <v>-0.1</v>
      </c>
      <c r="CI223" s="8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8">
        <v>43220</v>
      </c>
      <c r="CV223" s="5">
        <v>1.88422</v>
      </c>
      <c r="DA223" s="8">
        <v>43220</v>
      </c>
      <c r="DB223" s="5">
        <v>0.4</v>
      </c>
      <c r="DC223" s="8">
        <v>43220</v>
      </c>
      <c r="DD223" s="5">
        <v>3.4</v>
      </c>
      <c r="DE223" s="8">
        <v>43220</v>
      </c>
      <c r="DF223" s="5">
        <v>0.3</v>
      </c>
      <c r="DG223" s="8">
        <v>43220</v>
      </c>
      <c r="DH223" s="5">
        <v>5.0999999999999996</v>
      </c>
      <c r="DI223" s="8">
        <v>43220</v>
      </c>
      <c r="DJ223" s="5">
        <v>3</v>
      </c>
      <c r="DK223" s="8">
        <v>43220</v>
      </c>
      <c r="DL223" s="5">
        <v>6</v>
      </c>
      <c r="DM223" s="6">
        <v>43220</v>
      </c>
      <c r="DN223" s="5">
        <v>3.3</v>
      </c>
      <c r="DQ223" s="8">
        <v>45077</v>
      </c>
      <c r="DR223" s="5">
        <v>-21.4</v>
      </c>
      <c r="DS223" s="8">
        <v>43220</v>
      </c>
      <c r="DT223" s="5">
        <v>7.01</v>
      </c>
      <c r="DU223" s="8">
        <v>43220</v>
      </c>
      <c r="DV223" s="5">
        <v>3.7</v>
      </c>
      <c r="DW223" s="8">
        <v>43220</v>
      </c>
      <c r="DX223" s="5">
        <v>6</v>
      </c>
      <c r="DY223" s="6">
        <v>43220</v>
      </c>
      <c r="DZ223" s="5">
        <v>109.9</v>
      </c>
      <c r="EA223" s="8">
        <v>43220</v>
      </c>
      <c r="EB223" s="5">
        <v>100.87260000000001</v>
      </c>
    </row>
    <row r="224" spans="1:132" x14ac:dyDescent="0.2">
      <c r="A224" s="8">
        <v>43251</v>
      </c>
      <c r="B224" s="5">
        <v>59</v>
      </c>
      <c r="C224" s="8">
        <v>43251</v>
      </c>
      <c r="D224" s="5">
        <v>62.7</v>
      </c>
      <c r="E224" s="8">
        <v>43251</v>
      </c>
      <c r="F224" s="5">
        <v>79.5</v>
      </c>
      <c r="G224" s="8">
        <v>43251</v>
      </c>
      <c r="H224" s="5">
        <v>58</v>
      </c>
      <c r="I224" s="8"/>
      <c r="K224" s="8"/>
      <c r="M224" s="8"/>
      <c r="O224" s="8">
        <v>43251</v>
      </c>
      <c r="P224" s="5">
        <v>61.6</v>
      </c>
      <c r="Q224" s="8">
        <v>43799</v>
      </c>
      <c r="R224" s="5">
        <v>2.5</v>
      </c>
      <c r="S224" s="8">
        <v>43799</v>
      </c>
      <c r="T224" s="5">
        <v>-2</v>
      </c>
      <c r="U224" s="8">
        <v>44865</v>
      </c>
      <c r="V224" s="5">
        <v>-20.8</v>
      </c>
      <c r="W224" s="8">
        <v>44957</v>
      </c>
      <c r="X224" s="5">
        <v>19</v>
      </c>
      <c r="Y224" s="8">
        <v>43251</v>
      </c>
      <c r="Z224" s="5">
        <v>31.9</v>
      </c>
      <c r="AA224" s="8">
        <v>43251</v>
      </c>
      <c r="AB224" s="5">
        <v>18</v>
      </c>
      <c r="AC224" s="8"/>
      <c r="AE224" s="8">
        <v>43251</v>
      </c>
      <c r="AF224" s="5">
        <v>98</v>
      </c>
      <c r="AG224" s="8">
        <v>43251</v>
      </c>
      <c r="AH224" s="5">
        <v>128.80000000000001</v>
      </c>
      <c r="AI224" s="8">
        <v>43251</v>
      </c>
      <c r="AJ224" s="5">
        <v>107.8</v>
      </c>
      <c r="AK224" s="8">
        <v>43251</v>
      </c>
      <c r="AL224" s="5">
        <v>329</v>
      </c>
      <c r="AM224" s="8">
        <v>43251</v>
      </c>
      <c r="AN224" s="5">
        <v>148496</v>
      </c>
      <c r="AO224" s="8"/>
      <c r="AQ224" s="8">
        <v>43251</v>
      </c>
      <c r="AR224" s="5">
        <v>3.8</v>
      </c>
      <c r="AS224" s="8">
        <v>45504</v>
      </c>
      <c r="AT224" s="5">
        <v>34.200000000000003</v>
      </c>
      <c r="AU224" s="8">
        <v>43251</v>
      </c>
      <c r="AV224" s="5">
        <v>0.4</v>
      </c>
      <c r="AW224" s="8">
        <v>43251</v>
      </c>
      <c r="AX224" s="5">
        <v>-0.8</v>
      </c>
      <c r="AY224" s="8">
        <v>43251</v>
      </c>
      <c r="AZ224" s="5">
        <v>-0.94</v>
      </c>
      <c r="BA224" s="8">
        <v>43251</v>
      </c>
      <c r="BB224" s="5">
        <v>7263</v>
      </c>
      <c r="BC224" s="6">
        <v>43251</v>
      </c>
      <c r="BD224" s="5">
        <v>8.5</v>
      </c>
      <c r="BE224" s="8">
        <v>43251</v>
      </c>
      <c r="BF224" s="5">
        <v>16.809999999999999</v>
      </c>
      <c r="BG224" s="8">
        <v>43251</v>
      </c>
      <c r="BH224" s="5">
        <v>17.341999999999999</v>
      </c>
      <c r="BI224" s="8">
        <v>43251</v>
      </c>
      <c r="BJ224" s="5">
        <v>6.2</v>
      </c>
      <c r="BK224" s="8">
        <v>43251</v>
      </c>
      <c r="BL224" s="5">
        <v>1.3</v>
      </c>
      <c r="BM224" s="8">
        <v>43251</v>
      </c>
      <c r="BN224" s="5">
        <v>11.68</v>
      </c>
      <c r="BO224" s="8">
        <v>43251</v>
      </c>
      <c r="BP224" s="5">
        <v>0</v>
      </c>
      <c r="BQ224" s="8">
        <v>43251</v>
      </c>
      <c r="BR224" s="5">
        <v>1357</v>
      </c>
      <c r="BS224" s="8">
        <v>43251</v>
      </c>
      <c r="BT224" s="5">
        <v>1338</v>
      </c>
      <c r="BU224" s="6">
        <v>43251</v>
      </c>
      <c r="BV224" s="5">
        <v>-0.73</v>
      </c>
      <c r="BW224" s="8">
        <v>43251</v>
      </c>
      <c r="BX224" s="5">
        <v>662</v>
      </c>
      <c r="BY224" s="8">
        <v>43251</v>
      </c>
      <c r="BZ224" s="5">
        <v>10.3</v>
      </c>
      <c r="CA224" s="8">
        <v>43251</v>
      </c>
      <c r="CB224" s="5">
        <v>7.3</v>
      </c>
      <c r="CC224" s="8">
        <v>43251</v>
      </c>
      <c r="CD224" s="5">
        <v>-41.420999999999999</v>
      </c>
      <c r="CE224" s="8">
        <v>43251</v>
      </c>
      <c r="CF224" s="5">
        <v>3.2</v>
      </c>
      <c r="CG224" s="8">
        <v>43251</v>
      </c>
      <c r="CH224" s="5">
        <v>0.8</v>
      </c>
      <c r="CI224" s="8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8">
        <v>43251</v>
      </c>
      <c r="CV224" s="5">
        <v>1.9809000000000001</v>
      </c>
      <c r="DA224" s="8">
        <v>43251</v>
      </c>
      <c r="DB224" s="5">
        <v>0.4</v>
      </c>
      <c r="DC224" s="8">
        <v>43251</v>
      </c>
      <c r="DD224" s="5">
        <v>3.1</v>
      </c>
      <c r="DE224" s="8">
        <v>43251</v>
      </c>
      <c r="DF224" s="5">
        <v>0.5</v>
      </c>
      <c r="DG224" s="8">
        <v>43251</v>
      </c>
      <c r="DH224" s="5">
        <v>5.6</v>
      </c>
      <c r="DI224" s="8">
        <v>43251</v>
      </c>
      <c r="DJ224" s="5">
        <v>3.2</v>
      </c>
      <c r="DK224" s="8">
        <v>43251</v>
      </c>
      <c r="DL224" s="5">
        <v>6</v>
      </c>
      <c r="DM224" s="6">
        <v>43251</v>
      </c>
      <c r="DN224" s="5">
        <v>3.2</v>
      </c>
      <c r="DQ224" s="8">
        <v>45107</v>
      </c>
      <c r="DR224" s="5">
        <v>-17.3</v>
      </c>
      <c r="DS224" s="8">
        <v>43251</v>
      </c>
      <c r="DT224" s="5">
        <v>7.83</v>
      </c>
      <c r="DU224" s="8">
        <v>43251</v>
      </c>
      <c r="DV224" s="5">
        <v>3.8</v>
      </c>
      <c r="DW224" s="8">
        <v>43251</v>
      </c>
      <c r="DX224" s="5">
        <v>3.9</v>
      </c>
      <c r="DY224" s="6">
        <v>43251</v>
      </c>
      <c r="DZ224" s="5">
        <v>110.4</v>
      </c>
      <c r="EA224" s="8">
        <v>43251</v>
      </c>
      <c r="EB224" s="5">
        <v>100.85339999999999</v>
      </c>
    </row>
    <row r="225" spans="1:132" x14ac:dyDescent="0.2">
      <c r="A225" s="8">
        <v>43281</v>
      </c>
      <c r="B225" s="5">
        <v>59.9</v>
      </c>
      <c r="C225" s="8">
        <v>43281</v>
      </c>
      <c r="D225" s="5">
        <v>64.599999999999994</v>
      </c>
      <c r="E225" s="8">
        <v>43281</v>
      </c>
      <c r="F225" s="5">
        <v>76.8</v>
      </c>
      <c r="G225" s="8">
        <v>43281</v>
      </c>
      <c r="H225" s="5">
        <v>58.5</v>
      </c>
      <c r="I225" s="8"/>
      <c r="K225" s="8"/>
      <c r="M225" s="8"/>
      <c r="O225" s="8">
        <v>43281</v>
      </c>
      <c r="P225" s="5">
        <v>64.400000000000006</v>
      </c>
      <c r="Q225" s="8">
        <v>43830</v>
      </c>
      <c r="R225" s="5">
        <v>3.3</v>
      </c>
      <c r="S225" s="8">
        <v>43830</v>
      </c>
      <c r="T225" s="5">
        <v>-4</v>
      </c>
      <c r="U225" s="8">
        <v>44895</v>
      </c>
      <c r="V225" s="5">
        <v>-16</v>
      </c>
      <c r="W225" s="8">
        <v>44985</v>
      </c>
      <c r="X225" s="5">
        <v>17.5</v>
      </c>
      <c r="Y225" s="8">
        <v>43281</v>
      </c>
      <c r="Z225" s="5">
        <v>22.2</v>
      </c>
      <c r="AA225" s="8">
        <v>43281</v>
      </c>
      <c r="AB225" s="5">
        <v>21</v>
      </c>
      <c r="AC225" s="8"/>
      <c r="AE225" s="8">
        <v>43281</v>
      </c>
      <c r="AF225" s="5">
        <v>98.2</v>
      </c>
      <c r="AG225" s="8">
        <v>43281</v>
      </c>
      <c r="AH225" s="5">
        <v>127.1</v>
      </c>
      <c r="AI225" s="8">
        <v>43281</v>
      </c>
      <c r="AJ225" s="5">
        <v>107.2</v>
      </c>
      <c r="AK225" s="8">
        <v>43281</v>
      </c>
      <c r="AL225" s="5">
        <v>213</v>
      </c>
      <c r="AM225" s="8">
        <v>43281</v>
      </c>
      <c r="AN225" s="5">
        <v>148957</v>
      </c>
      <c r="AO225" s="8"/>
      <c r="AQ225" s="8">
        <v>43281</v>
      </c>
      <c r="AR225" s="5">
        <v>4</v>
      </c>
      <c r="AS225" s="8">
        <v>45535</v>
      </c>
      <c r="AT225" s="5">
        <v>34.299999999999997</v>
      </c>
      <c r="AU225" s="8">
        <v>43281</v>
      </c>
      <c r="AV225" s="5">
        <v>-1.3</v>
      </c>
      <c r="AW225" s="8">
        <v>43281</v>
      </c>
      <c r="AX225" s="5">
        <v>0.7</v>
      </c>
      <c r="AY225" s="8">
        <v>43281</v>
      </c>
      <c r="AZ225" s="5">
        <v>0.82</v>
      </c>
      <c r="BA225" s="8">
        <v>43281</v>
      </c>
      <c r="BB225" s="5">
        <v>7057</v>
      </c>
      <c r="BC225" s="6">
        <v>43281</v>
      </c>
      <c r="BD225" s="5">
        <v>7.7</v>
      </c>
      <c r="BE225" s="8">
        <v>43281</v>
      </c>
      <c r="BF225" s="5">
        <v>17.38</v>
      </c>
      <c r="BG225" s="8">
        <v>43281</v>
      </c>
      <c r="BH225" s="5">
        <v>17.25</v>
      </c>
      <c r="BI225" s="8">
        <v>43281</v>
      </c>
      <c r="BJ225" s="5">
        <v>5.4</v>
      </c>
      <c r="BK225" s="8">
        <v>43281</v>
      </c>
      <c r="BL225" s="5">
        <v>-0.3</v>
      </c>
      <c r="BM225" s="8">
        <v>43281</v>
      </c>
      <c r="BN225" s="5">
        <v>9.5399999999999991</v>
      </c>
      <c r="BO225" s="8">
        <v>43281</v>
      </c>
      <c r="BP225" s="5">
        <v>0.1</v>
      </c>
      <c r="BQ225" s="8">
        <v>43281</v>
      </c>
      <c r="BR225" s="5">
        <v>1192</v>
      </c>
      <c r="BS225" s="8">
        <v>43281</v>
      </c>
      <c r="BT225" s="5">
        <v>1345</v>
      </c>
      <c r="BU225" s="6">
        <v>43281</v>
      </c>
      <c r="BV225" s="5">
        <v>0.37</v>
      </c>
      <c r="BW225" s="8">
        <v>43281</v>
      </c>
      <c r="BX225" s="5">
        <v>636</v>
      </c>
      <c r="BY225" s="8">
        <v>43281</v>
      </c>
      <c r="BZ225" s="5">
        <v>7.8</v>
      </c>
      <c r="CA225" s="8">
        <v>43281</v>
      </c>
      <c r="CB225" s="5">
        <v>7.3</v>
      </c>
      <c r="CC225" s="8">
        <v>43281</v>
      </c>
      <c r="CD225" s="5">
        <v>-44.811</v>
      </c>
      <c r="CE225" s="8">
        <v>43281</v>
      </c>
      <c r="CF225" s="5">
        <v>5.7</v>
      </c>
      <c r="CG225" s="8">
        <v>43281</v>
      </c>
      <c r="CH225" s="5">
        <v>-0.1</v>
      </c>
      <c r="CI225" s="8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8">
        <v>43281</v>
      </c>
      <c r="CV225" s="5">
        <v>1.9362299999999999</v>
      </c>
      <c r="DA225" s="8">
        <v>43281</v>
      </c>
      <c r="DB225" s="5">
        <v>0.5</v>
      </c>
      <c r="DC225" s="8">
        <v>43281</v>
      </c>
      <c r="DD225" s="5">
        <v>3.4</v>
      </c>
      <c r="DE225" s="8">
        <v>43281</v>
      </c>
      <c r="DF225" s="5">
        <v>0.2</v>
      </c>
      <c r="DG225" s="8">
        <v>43281</v>
      </c>
      <c r="DH225" s="5">
        <v>5.3</v>
      </c>
      <c r="DI225" s="8">
        <v>43281</v>
      </c>
      <c r="DJ225" s="5">
        <v>3</v>
      </c>
      <c r="DK225" s="8">
        <v>43281</v>
      </c>
      <c r="DL225" s="5">
        <v>6.3</v>
      </c>
      <c r="DM225" s="6">
        <v>43281</v>
      </c>
      <c r="DN225" s="5">
        <v>3.2</v>
      </c>
      <c r="DQ225" s="8">
        <v>45138</v>
      </c>
      <c r="DR225" s="5">
        <v>-12.3</v>
      </c>
      <c r="DS225" s="8">
        <v>43281</v>
      </c>
      <c r="DT225" s="5">
        <v>9.8699999999999992</v>
      </c>
      <c r="DU225" s="8">
        <v>43281</v>
      </c>
      <c r="DV225" s="5">
        <v>4</v>
      </c>
      <c r="DW225" s="8">
        <v>43281</v>
      </c>
      <c r="DX225" s="5">
        <v>3.7</v>
      </c>
      <c r="DY225" s="6">
        <v>43281</v>
      </c>
      <c r="DZ225" s="5">
        <v>111.2</v>
      </c>
      <c r="EA225" s="8">
        <v>43281</v>
      </c>
      <c r="EB225" s="5">
        <v>100.8048</v>
      </c>
    </row>
    <row r="226" spans="1:132" x14ac:dyDescent="0.2">
      <c r="A226" s="8">
        <v>43312</v>
      </c>
      <c r="B226" s="5">
        <v>58.1</v>
      </c>
      <c r="C226" s="8">
        <v>43312</v>
      </c>
      <c r="D226" s="5">
        <v>58.9</v>
      </c>
      <c r="E226" s="8">
        <v>43312</v>
      </c>
      <c r="F226" s="5">
        <v>73.2</v>
      </c>
      <c r="G226" s="8">
        <v>43312</v>
      </c>
      <c r="H226" s="5">
        <v>57.5</v>
      </c>
      <c r="I226" s="8"/>
      <c r="K226" s="8"/>
      <c r="M226" s="8"/>
      <c r="O226" s="8">
        <v>43312</v>
      </c>
      <c r="P226" s="5">
        <v>66.400000000000006</v>
      </c>
      <c r="Q226" s="8">
        <v>43861</v>
      </c>
      <c r="R226" s="5">
        <v>4.8</v>
      </c>
      <c r="S226" s="8">
        <v>43861</v>
      </c>
      <c r="T226" s="5">
        <v>-1</v>
      </c>
      <c r="U226" s="8">
        <v>44926</v>
      </c>
      <c r="V226" s="5">
        <v>-20.9</v>
      </c>
      <c r="W226" s="8">
        <v>45016</v>
      </c>
      <c r="X226" s="5">
        <v>12.3</v>
      </c>
      <c r="Y226" s="8">
        <v>43312</v>
      </c>
      <c r="Z226" s="5">
        <v>24.7</v>
      </c>
      <c r="AA226" s="8">
        <v>43312</v>
      </c>
      <c r="AB226" s="5">
        <v>21</v>
      </c>
      <c r="AC226" s="8"/>
      <c r="AE226" s="8">
        <v>43312</v>
      </c>
      <c r="AF226" s="5">
        <v>97.9</v>
      </c>
      <c r="AG226" s="8">
        <v>43312</v>
      </c>
      <c r="AH226" s="5">
        <v>127.9</v>
      </c>
      <c r="AI226" s="8">
        <v>43312</v>
      </c>
      <c r="AJ226" s="5">
        <v>107.9</v>
      </c>
      <c r="AK226" s="8">
        <v>43312</v>
      </c>
      <c r="AL226" s="5">
        <v>55</v>
      </c>
      <c r="AM226" s="8">
        <v>43312</v>
      </c>
      <c r="AN226" s="5">
        <v>149378</v>
      </c>
      <c r="AO226" s="8"/>
      <c r="AQ226" s="8">
        <v>43312</v>
      </c>
      <c r="AR226" s="5">
        <v>3.8</v>
      </c>
      <c r="AS226" s="8"/>
      <c r="AU226" s="8">
        <v>43312</v>
      </c>
      <c r="AV226" s="5">
        <v>-0.4</v>
      </c>
      <c r="AW226" s="8">
        <v>43312</v>
      </c>
      <c r="AX226" s="5">
        <v>0</v>
      </c>
      <c r="AY226" s="8">
        <v>43312</v>
      </c>
      <c r="AZ226" s="5">
        <v>0.13</v>
      </c>
      <c r="BA226" s="8">
        <v>43312</v>
      </c>
      <c r="BB226" s="5">
        <v>7383</v>
      </c>
      <c r="BC226" s="6">
        <v>43312</v>
      </c>
      <c r="BD226" s="5">
        <v>7.8</v>
      </c>
      <c r="BE226" s="8">
        <v>43312</v>
      </c>
      <c r="BF226" s="5">
        <v>16.68</v>
      </c>
      <c r="BG226" s="8">
        <v>43312</v>
      </c>
      <c r="BH226" s="5">
        <v>17.137</v>
      </c>
      <c r="BI226" s="8">
        <v>43312</v>
      </c>
      <c r="BJ226" s="5">
        <v>6.1</v>
      </c>
      <c r="BK226" s="8">
        <v>43312</v>
      </c>
      <c r="BL226" s="5">
        <v>0.6</v>
      </c>
      <c r="BM226" s="8">
        <v>43312</v>
      </c>
      <c r="BN226" s="5">
        <v>9.93</v>
      </c>
      <c r="BO226" s="8">
        <v>43312</v>
      </c>
      <c r="BP226" s="5">
        <v>0.4</v>
      </c>
      <c r="BQ226" s="8">
        <v>43312</v>
      </c>
      <c r="BR226" s="5">
        <v>1208</v>
      </c>
      <c r="BS226" s="8">
        <v>43312</v>
      </c>
      <c r="BT226" s="5">
        <v>1334</v>
      </c>
      <c r="BU226" s="6">
        <v>43312</v>
      </c>
      <c r="BV226" s="5">
        <v>-1.28</v>
      </c>
      <c r="BW226" s="8">
        <v>43312</v>
      </c>
      <c r="BX226" s="5">
        <v>628</v>
      </c>
      <c r="BY226" s="8">
        <v>43312</v>
      </c>
      <c r="BZ226" s="5">
        <v>7.1</v>
      </c>
      <c r="CA226" s="8">
        <v>43312</v>
      </c>
      <c r="CB226" s="5">
        <v>8.1999999999999993</v>
      </c>
      <c r="CC226" s="8">
        <v>43312</v>
      </c>
      <c r="CD226" s="5">
        <v>-49.673000000000002</v>
      </c>
      <c r="CE226" s="8">
        <v>43312</v>
      </c>
      <c r="CF226" s="5">
        <v>6</v>
      </c>
      <c r="CG226" s="8">
        <v>43312</v>
      </c>
      <c r="CH226" s="5">
        <v>-1.4</v>
      </c>
      <c r="CI226" s="8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8">
        <v>43312</v>
      </c>
      <c r="CV226" s="5">
        <v>1.9958</v>
      </c>
      <c r="DA226" s="8">
        <v>43312</v>
      </c>
      <c r="DB226" s="5">
        <v>0.6</v>
      </c>
      <c r="DC226" s="8">
        <v>43312</v>
      </c>
      <c r="DD226" s="5">
        <v>3.6</v>
      </c>
      <c r="DE226" s="8">
        <v>43312</v>
      </c>
      <c r="DF226" s="5">
        <v>0.3</v>
      </c>
      <c r="DG226" s="8">
        <v>43312</v>
      </c>
      <c r="DH226" s="5">
        <v>5.4</v>
      </c>
      <c r="DI226" s="8">
        <v>43312</v>
      </c>
      <c r="DJ226" s="5">
        <v>3</v>
      </c>
      <c r="DK226" s="8">
        <v>43312</v>
      </c>
      <c r="DL226" s="5">
        <v>6.5</v>
      </c>
      <c r="DM226" s="6">
        <v>43312</v>
      </c>
      <c r="DN226" s="5">
        <v>3.3</v>
      </c>
      <c r="DQ226" s="8">
        <v>45169</v>
      </c>
      <c r="DR226" s="5">
        <v>-10.9</v>
      </c>
      <c r="DS226" s="8">
        <v>43312</v>
      </c>
      <c r="DT226" s="5">
        <v>9.4499999999999993</v>
      </c>
      <c r="DU226" s="8">
        <v>43312</v>
      </c>
      <c r="DV226" s="5">
        <v>3.8</v>
      </c>
      <c r="DW226" s="8">
        <v>43312</v>
      </c>
      <c r="DX226" s="5">
        <v>3.8</v>
      </c>
      <c r="DY226" s="6">
        <v>43312</v>
      </c>
      <c r="DZ226" s="5">
        <v>111.6</v>
      </c>
      <c r="EA226" s="8">
        <v>43312</v>
      </c>
      <c r="EB226" s="5">
        <v>100.7291</v>
      </c>
    </row>
    <row r="227" spans="1:132" x14ac:dyDescent="0.2">
      <c r="A227" s="8">
        <v>43343</v>
      </c>
      <c r="B227" s="5">
        <v>60.5</v>
      </c>
      <c r="C227" s="8">
        <v>43343</v>
      </c>
      <c r="D227" s="5">
        <v>63.8</v>
      </c>
      <c r="E227" s="8">
        <v>43343</v>
      </c>
      <c r="F227" s="5">
        <v>72.099999999999994</v>
      </c>
      <c r="G227" s="8">
        <v>43343</v>
      </c>
      <c r="H227" s="5">
        <v>59.5</v>
      </c>
      <c r="I227" s="8"/>
      <c r="K227" s="8"/>
      <c r="M227" s="8"/>
      <c r="O227" s="8">
        <v>43343</v>
      </c>
      <c r="P227" s="5">
        <v>63.2</v>
      </c>
      <c r="Q227" s="8">
        <v>43890</v>
      </c>
      <c r="R227" s="5">
        <v>12.9</v>
      </c>
      <c r="S227" s="8">
        <v>43890</v>
      </c>
      <c r="T227" s="5">
        <v>5</v>
      </c>
      <c r="U227" s="8">
        <v>44957</v>
      </c>
      <c r="V227" s="5">
        <v>-8.5</v>
      </c>
      <c r="W227" s="8">
        <v>45046</v>
      </c>
      <c r="X227" s="5">
        <v>14.3</v>
      </c>
      <c r="Y227" s="8">
        <v>43343</v>
      </c>
      <c r="Z227" s="5">
        <v>9.1</v>
      </c>
      <c r="AA227" s="8">
        <v>43343</v>
      </c>
      <c r="AB227" s="5">
        <v>22</v>
      </c>
      <c r="AC227" s="8"/>
      <c r="AE227" s="8">
        <v>43343</v>
      </c>
      <c r="AF227" s="5">
        <v>96.2</v>
      </c>
      <c r="AG227" s="8">
        <v>43343</v>
      </c>
      <c r="AH227" s="5">
        <v>134.69999999999999</v>
      </c>
      <c r="AI227" s="8">
        <v>43343</v>
      </c>
      <c r="AJ227" s="5">
        <v>108.8</v>
      </c>
      <c r="AK227" s="8">
        <v>43343</v>
      </c>
      <c r="AL227" s="5">
        <v>251</v>
      </c>
      <c r="AM227" s="8">
        <v>43343</v>
      </c>
      <c r="AN227" s="5">
        <v>149012</v>
      </c>
      <c r="AO227" s="8"/>
      <c r="AQ227" s="8">
        <v>43343</v>
      </c>
      <c r="AR227" s="5">
        <v>3.8</v>
      </c>
      <c r="AS227" s="8"/>
      <c r="AU227" s="8">
        <v>43343</v>
      </c>
      <c r="AV227" s="5">
        <v>0.2</v>
      </c>
      <c r="AW227" s="8">
        <v>43343</v>
      </c>
      <c r="AX227" s="5">
        <v>0.3</v>
      </c>
      <c r="AY227" s="8">
        <v>43343</v>
      </c>
      <c r="AZ227" s="5">
        <v>0.68</v>
      </c>
      <c r="BA227" s="8">
        <v>43343</v>
      </c>
      <c r="BB227" s="5">
        <v>7477</v>
      </c>
      <c r="BC227" s="6">
        <v>43343</v>
      </c>
      <c r="BD227" s="5">
        <v>7.1</v>
      </c>
      <c r="BE227" s="8">
        <v>43343</v>
      </c>
      <c r="BF227" s="5">
        <v>16.600000000000001</v>
      </c>
      <c r="BG227" s="8">
        <v>43343</v>
      </c>
      <c r="BH227" s="5">
        <v>17.044</v>
      </c>
      <c r="BI227" s="8">
        <v>43343</v>
      </c>
      <c r="BJ227" s="5">
        <v>5.8</v>
      </c>
      <c r="BK227" s="8">
        <v>43343</v>
      </c>
      <c r="BL227" s="5">
        <v>-0.1</v>
      </c>
      <c r="BM227" s="8">
        <v>43343</v>
      </c>
      <c r="BN227" s="5">
        <v>8.48</v>
      </c>
      <c r="BO227" s="8">
        <v>43343</v>
      </c>
      <c r="BP227" s="5">
        <v>1</v>
      </c>
      <c r="BQ227" s="8">
        <v>43343</v>
      </c>
      <c r="BR227" s="5">
        <v>1288</v>
      </c>
      <c r="BS227" s="8">
        <v>43343</v>
      </c>
      <c r="BT227" s="5">
        <v>1273</v>
      </c>
      <c r="BU227" s="6">
        <v>43343</v>
      </c>
      <c r="BV227" s="5">
        <v>-1.3</v>
      </c>
      <c r="BW227" s="8">
        <v>43343</v>
      </c>
      <c r="BX227" s="5">
        <v>593</v>
      </c>
      <c r="BY227" s="8">
        <v>43343</v>
      </c>
      <c r="BZ227" s="5">
        <v>6.1</v>
      </c>
      <c r="CA227" s="8">
        <v>43343</v>
      </c>
      <c r="CB227" s="5">
        <v>8.4</v>
      </c>
      <c r="CC227" s="8">
        <v>43343</v>
      </c>
      <c r="CD227" s="5">
        <v>-49.558</v>
      </c>
      <c r="CE227" s="8">
        <v>43343</v>
      </c>
      <c r="CF227" s="5">
        <v>5.7</v>
      </c>
      <c r="CG227" s="8">
        <v>43343</v>
      </c>
      <c r="CH227" s="5">
        <v>2.4</v>
      </c>
      <c r="CI227" s="8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8">
        <v>43343</v>
      </c>
      <c r="CV227" s="5">
        <v>1.89577</v>
      </c>
      <c r="DA227" s="8">
        <v>43343</v>
      </c>
      <c r="DB227" s="5">
        <v>0.4</v>
      </c>
      <c r="DC227" s="8">
        <v>43343</v>
      </c>
      <c r="DD227" s="5">
        <v>3.8</v>
      </c>
      <c r="DE227" s="8">
        <v>43343</v>
      </c>
      <c r="DF227" s="5">
        <v>0.3</v>
      </c>
      <c r="DG227" s="8">
        <v>43343</v>
      </c>
      <c r="DH227" s="5">
        <v>5.4</v>
      </c>
      <c r="DI227" s="8">
        <v>43343</v>
      </c>
      <c r="DJ227" s="5">
        <v>3.2</v>
      </c>
      <c r="DK227" s="8">
        <v>43343</v>
      </c>
      <c r="DL227" s="5">
        <v>6.6</v>
      </c>
      <c r="DM227" s="6">
        <v>43343</v>
      </c>
      <c r="DN227" s="5">
        <v>3.5</v>
      </c>
      <c r="DQ227" s="8">
        <v>45199</v>
      </c>
      <c r="DR227" s="5">
        <v>-6.2</v>
      </c>
      <c r="DS227" s="8">
        <v>43343</v>
      </c>
      <c r="DT227" s="5">
        <v>9.99</v>
      </c>
      <c r="DU227" s="8">
        <v>43343</v>
      </c>
      <c r="DV227" s="5">
        <v>3.7</v>
      </c>
      <c r="DW227" s="8">
        <v>43343</v>
      </c>
      <c r="DX227" s="5">
        <v>3</v>
      </c>
      <c r="DY227" s="6">
        <v>43343</v>
      </c>
      <c r="DZ227" s="5">
        <v>111.9</v>
      </c>
      <c r="EA227" s="8">
        <v>43343</v>
      </c>
      <c r="EB227" s="5">
        <v>100.62779999999999</v>
      </c>
    </row>
    <row r="228" spans="1:132" x14ac:dyDescent="0.2">
      <c r="A228" s="8">
        <v>43373</v>
      </c>
      <c r="B228" s="5">
        <v>59.3</v>
      </c>
      <c r="C228" s="8">
        <v>43373</v>
      </c>
      <c r="D228" s="5">
        <v>61.1</v>
      </c>
      <c r="E228" s="8">
        <v>43373</v>
      </c>
      <c r="F228" s="5">
        <v>66.900000000000006</v>
      </c>
      <c r="G228" s="8">
        <v>43373</v>
      </c>
      <c r="H228" s="5">
        <v>60.4</v>
      </c>
      <c r="I228" s="8"/>
      <c r="K228" s="8"/>
      <c r="M228" s="8"/>
      <c r="O228" s="8">
        <v>43373</v>
      </c>
      <c r="P228" s="5">
        <v>62.2</v>
      </c>
      <c r="Q228" s="8">
        <v>43921</v>
      </c>
      <c r="R228" s="5">
        <v>-21.5</v>
      </c>
      <c r="S228" s="8">
        <v>43921</v>
      </c>
      <c r="T228" s="5">
        <v>-19</v>
      </c>
      <c r="U228" s="8">
        <v>44985</v>
      </c>
      <c r="V228" s="5">
        <v>-14.5</v>
      </c>
      <c r="W228" s="8">
        <v>45077</v>
      </c>
      <c r="X228" s="5">
        <v>13.1</v>
      </c>
      <c r="Y228" s="8">
        <v>43373</v>
      </c>
      <c r="Z228" s="5">
        <v>21.7</v>
      </c>
      <c r="AA228" s="8">
        <v>43373</v>
      </c>
      <c r="AB228" s="5">
        <v>27</v>
      </c>
      <c r="AC228" s="8"/>
      <c r="AE228" s="8">
        <v>43373</v>
      </c>
      <c r="AF228" s="5">
        <v>100.1</v>
      </c>
      <c r="AG228" s="8">
        <v>43373</v>
      </c>
      <c r="AH228" s="5">
        <v>135.30000000000001</v>
      </c>
      <c r="AI228" s="8">
        <v>43373</v>
      </c>
      <c r="AJ228" s="5">
        <v>107.9</v>
      </c>
      <c r="AK228" s="8">
        <v>43373</v>
      </c>
      <c r="AL228" s="5">
        <v>87</v>
      </c>
      <c r="AM228" s="8">
        <v>43373</v>
      </c>
      <c r="AN228" s="5">
        <v>148876</v>
      </c>
      <c r="AO228" s="8"/>
      <c r="AQ228" s="8">
        <v>43373</v>
      </c>
      <c r="AR228" s="5">
        <v>3.7</v>
      </c>
      <c r="AS228" s="8"/>
      <c r="AU228" s="8">
        <v>43373</v>
      </c>
      <c r="AV228" s="5">
        <v>-1.1000000000000001</v>
      </c>
      <c r="AW228" s="8">
        <v>43373</v>
      </c>
      <c r="AX228" s="5">
        <v>0</v>
      </c>
      <c r="AY228" s="8">
        <v>43373</v>
      </c>
      <c r="AZ228" s="5">
        <v>0.04</v>
      </c>
      <c r="BA228" s="8">
        <v>43373</v>
      </c>
      <c r="BB228" s="5">
        <v>7255</v>
      </c>
      <c r="BC228" s="6">
        <v>43373</v>
      </c>
      <c r="BD228" s="5">
        <v>5.8</v>
      </c>
      <c r="BE228" s="8">
        <v>43373</v>
      </c>
      <c r="BF228" s="5">
        <v>17.399999999999999</v>
      </c>
      <c r="BG228" s="8">
        <v>43373</v>
      </c>
      <c r="BH228" s="5">
        <v>17.28</v>
      </c>
      <c r="BI228" s="8">
        <v>43373</v>
      </c>
      <c r="BJ228" s="5">
        <v>3.3</v>
      </c>
      <c r="BK228" s="8">
        <v>43373</v>
      </c>
      <c r="BL228" s="5">
        <v>-0.4</v>
      </c>
      <c r="BM228" s="8">
        <v>43373</v>
      </c>
      <c r="BN228" s="5">
        <v>6.94</v>
      </c>
      <c r="BO228" s="8">
        <v>43373</v>
      </c>
      <c r="BP228" s="5">
        <v>0.7</v>
      </c>
      <c r="BQ228" s="8">
        <v>43373</v>
      </c>
      <c r="BR228" s="5">
        <v>1250</v>
      </c>
      <c r="BS228" s="8">
        <v>43373</v>
      </c>
      <c r="BT228" s="5">
        <v>1314</v>
      </c>
      <c r="BU228" s="6">
        <v>43373</v>
      </c>
      <c r="BV228" s="5">
        <v>-2.0699999999999998</v>
      </c>
      <c r="BW228" s="8">
        <v>43373</v>
      </c>
      <c r="BX228" s="5">
        <v>595</v>
      </c>
      <c r="BY228" s="8">
        <v>43373</v>
      </c>
      <c r="BZ228" s="5">
        <v>6.1</v>
      </c>
      <c r="CA228" s="8">
        <v>43373</v>
      </c>
      <c r="CB228" s="5">
        <v>8.8000000000000007</v>
      </c>
      <c r="CC228" s="8">
        <v>43373</v>
      </c>
      <c r="CD228" s="5">
        <v>-50.563000000000002</v>
      </c>
      <c r="CE228" s="8">
        <v>43373</v>
      </c>
      <c r="CF228" s="5">
        <v>4.7</v>
      </c>
      <c r="CG228" s="8">
        <v>43373</v>
      </c>
      <c r="CH228" s="5">
        <v>0.4</v>
      </c>
      <c r="CI228" s="8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8">
        <v>43373</v>
      </c>
      <c r="CV228" s="5">
        <v>1.9602999999999999</v>
      </c>
      <c r="DA228" s="8">
        <v>43373</v>
      </c>
      <c r="DB228" s="5">
        <v>0.2</v>
      </c>
      <c r="DC228" s="8">
        <v>43373</v>
      </c>
      <c r="DD228" s="5">
        <v>3.6</v>
      </c>
      <c r="DE228" s="8">
        <v>43373</v>
      </c>
      <c r="DF228" s="5">
        <v>0</v>
      </c>
      <c r="DG228" s="8">
        <v>43373</v>
      </c>
      <c r="DH228" s="5">
        <v>4.5</v>
      </c>
      <c r="DI228" s="8">
        <v>43373</v>
      </c>
      <c r="DJ228" s="5">
        <v>2.4</v>
      </c>
      <c r="DK228" s="8">
        <v>43373</v>
      </c>
      <c r="DL228" s="5">
        <v>6.8</v>
      </c>
      <c r="DM228" s="6">
        <v>43373</v>
      </c>
      <c r="DN228" s="5">
        <v>3.5</v>
      </c>
      <c r="DQ228" s="8">
        <v>45230</v>
      </c>
      <c r="DR228" s="5">
        <v>-9.6</v>
      </c>
      <c r="DS228" s="8">
        <v>43373</v>
      </c>
      <c r="DT228" s="5">
        <v>10.33</v>
      </c>
      <c r="DU228" s="8">
        <v>43373</v>
      </c>
      <c r="DV228" s="5">
        <v>3.6</v>
      </c>
      <c r="DW228" s="8">
        <v>43373</v>
      </c>
      <c r="DX228" s="5">
        <v>3.7</v>
      </c>
      <c r="DY228" s="6">
        <v>43373</v>
      </c>
      <c r="DZ228" s="5">
        <v>112.5</v>
      </c>
      <c r="EA228" s="8">
        <v>43373</v>
      </c>
      <c r="EB228" s="5">
        <v>100.4853</v>
      </c>
    </row>
    <row r="229" spans="1:132" x14ac:dyDescent="0.2">
      <c r="A229" s="8">
        <v>43404</v>
      </c>
      <c r="B229" s="5">
        <v>58.1</v>
      </c>
      <c r="C229" s="8">
        <v>43404</v>
      </c>
      <c r="D229" s="5">
        <v>59.1</v>
      </c>
      <c r="E229" s="8">
        <v>43404</v>
      </c>
      <c r="F229" s="5">
        <v>71.599999999999994</v>
      </c>
      <c r="G229" s="8">
        <v>43404</v>
      </c>
      <c r="H229" s="5">
        <v>60.8</v>
      </c>
      <c r="I229" s="8"/>
      <c r="K229" s="8"/>
      <c r="M229" s="8"/>
      <c r="O229" s="8">
        <v>43404</v>
      </c>
      <c r="P229" s="5">
        <v>60.2</v>
      </c>
      <c r="Q229" s="8">
        <v>43951</v>
      </c>
      <c r="R229" s="5">
        <v>-78.2</v>
      </c>
      <c r="S229" s="8">
        <v>43951</v>
      </c>
      <c r="T229" s="5">
        <v>-30</v>
      </c>
      <c r="U229" s="8">
        <v>45016</v>
      </c>
      <c r="V229" s="5">
        <v>-16.7</v>
      </c>
      <c r="W229" s="8">
        <v>45107</v>
      </c>
      <c r="X229" s="5">
        <v>6.5</v>
      </c>
      <c r="Y229" s="8">
        <v>43404</v>
      </c>
      <c r="Z229" s="5">
        <v>20.2</v>
      </c>
      <c r="AA229" s="8">
        <v>43404</v>
      </c>
      <c r="AB229" s="5">
        <v>16</v>
      </c>
      <c r="AC229" s="8"/>
      <c r="AE229" s="8">
        <v>43404</v>
      </c>
      <c r="AF229" s="5">
        <v>98.6</v>
      </c>
      <c r="AG229" s="8">
        <v>43404</v>
      </c>
      <c r="AH229" s="5">
        <v>137.9</v>
      </c>
      <c r="AI229" s="8">
        <v>43404</v>
      </c>
      <c r="AJ229" s="5">
        <v>107.4</v>
      </c>
      <c r="AK229" s="8">
        <v>43404</v>
      </c>
      <c r="AL229" s="5">
        <v>164</v>
      </c>
      <c r="AM229" s="8">
        <v>43404</v>
      </c>
      <c r="AN229" s="5">
        <v>149583</v>
      </c>
      <c r="AO229" s="8"/>
      <c r="AQ229" s="8">
        <v>43404</v>
      </c>
      <c r="AR229" s="5">
        <v>3.8</v>
      </c>
      <c r="AS229" s="8"/>
      <c r="AU229" s="8">
        <v>43404</v>
      </c>
      <c r="AV229" s="5">
        <v>-1.1000000000000001</v>
      </c>
      <c r="AW229" s="8">
        <v>43404</v>
      </c>
      <c r="AX229" s="5">
        <v>-0.5</v>
      </c>
      <c r="AY229" s="8">
        <v>43404</v>
      </c>
      <c r="AZ229" s="5">
        <v>-0.17</v>
      </c>
      <c r="BA229" s="8">
        <v>43404</v>
      </c>
      <c r="BB229" s="5">
        <v>7557</v>
      </c>
      <c r="BC229" s="6">
        <v>43404</v>
      </c>
      <c r="BD229" s="5">
        <v>5.3</v>
      </c>
      <c r="BE229" s="8">
        <v>43404</v>
      </c>
      <c r="BF229" s="5">
        <v>17.5</v>
      </c>
      <c r="BG229" s="8">
        <v>43404</v>
      </c>
      <c r="BH229" s="5">
        <v>17.469000000000001</v>
      </c>
      <c r="BI229" s="8">
        <v>43404</v>
      </c>
      <c r="BJ229" s="5">
        <v>4.3</v>
      </c>
      <c r="BK229" s="8">
        <v>43404</v>
      </c>
      <c r="BL229" s="5">
        <v>1.1000000000000001</v>
      </c>
      <c r="BM229" s="8">
        <v>43404</v>
      </c>
      <c r="BN229" s="5">
        <v>5.53</v>
      </c>
      <c r="BO229" s="8">
        <v>43404</v>
      </c>
      <c r="BP229" s="5">
        <v>0.6</v>
      </c>
      <c r="BQ229" s="8">
        <v>43404</v>
      </c>
      <c r="BR229" s="5">
        <v>1221</v>
      </c>
      <c r="BS229" s="8">
        <v>43404</v>
      </c>
      <c r="BT229" s="5">
        <v>1272</v>
      </c>
      <c r="BU229" s="6">
        <v>43404</v>
      </c>
      <c r="BV229" s="5">
        <v>-0.77</v>
      </c>
      <c r="BW229" s="8">
        <v>43404</v>
      </c>
      <c r="BX229" s="5">
        <v>554</v>
      </c>
      <c r="BY229" s="8">
        <v>43404</v>
      </c>
      <c r="BZ229" s="5">
        <v>5.5</v>
      </c>
      <c r="CA229" s="8">
        <v>43404</v>
      </c>
      <c r="CB229" s="5">
        <v>8.5</v>
      </c>
      <c r="CC229" s="8">
        <v>43404</v>
      </c>
      <c r="CD229" s="5">
        <v>-52.453000000000003</v>
      </c>
      <c r="CE229" s="8">
        <v>43404</v>
      </c>
      <c r="CF229" s="5">
        <v>5.8</v>
      </c>
      <c r="CG229" s="8">
        <v>43404</v>
      </c>
      <c r="CH229" s="5">
        <v>-1.8</v>
      </c>
      <c r="CI229" s="8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8">
        <v>43404</v>
      </c>
      <c r="CV229" s="5">
        <v>1.8709</v>
      </c>
      <c r="DA229" s="8">
        <v>43404</v>
      </c>
      <c r="DB229" s="5">
        <v>0.3</v>
      </c>
      <c r="DC229" s="8">
        <v>43404</v>
      </c>
      <c r="DD229" s="5">
        <v>3.6</v>
      </c>
      <c r="DE229" s="8">
        <v>43404</v>
      </c>
      <c r="DF229" s="5">
        <v>0.5</v>
      </c>
      <c r="DG229" s="8">
        <v>43404</v>
      </c>
      <c r="DH229" s="5">
        <v>4.7</v>
      </c>
      <c r="DI229" s="8">
        <v>43404</v>
      </c>
      <c r="DJ229" s="5">
        <v>2.6</v>
      </c>
      <c r="DK229" s="8">
        <v>43404</v>
      </c>
      <c r="DL229" s="5">
        <v>6.7</v>
      </c>
      <c r="DM229" s="6">
        <v>43404</v>
      </c>
      <c r="DN229" s="5">
        <v>3.7</v>
      </c>
      <c r="DQ229" s="8">
        <v>45260</v>
      </c>
      <c r="DR229" s="5">
        <v>-8</v>
      </c>
      <c r="DS229" s="8">
        <v>43404</v>
      </c>
      <c r="DT229" s="5">
        <v>9.0399999999999991</v>
      </c>
      <c r="DU229" s="8">
        <v>43404</v>
      </c>
      <c r="DV229" s="5">
        <v>3.3</v>
      </c>
      <c r="DW229" s="8">
        <v>43404</v>
      </c>
      <c r="DX229" s="5">
        <v>3.3</v>
      </c>
      <c r="DY229" s="6">
        <v>43404</v>
      </c>
      <c r="DZ229" s="5">
        <v>112.5</v>
      </c>
      <c r="EA229" s="8">
        <v>43404</v>
      </c>
      <c r="EB229" s="5">
        <v>100.2972</v>
      </c>
    </row>
    <row r="230" spans="1:132" x14ac:dyDescent="0.2">
      <c r="A230" s="8">
        <v>43434</v>
      </c>
      <c r="B230" s="5">
        <v>58.6</v>
      </c>
      <c r="C230" s="8">
        <v>43434</v>
      </c>
      <c r="D230" s="5">
        <v>60.9</v>
      </c>
      <c r="E230" s="8">
        <v>43434</v>
      </c>
      <c r="F230" s="5">
        <v>60.7</v>
      </c>
      <c r="G230" s="8">
        <v>43434</v>
      </c>
      <c r="H230" s="5">
        <v>60.1</v>
      </c>
      <c r="I230" s="8"/>
      <c r="K230" s="8"/>
      <c r="M230" s="8"/>
      <c r="O230" s="8">
        <v>43434</v>
      </c>
      <c r="P230" s="5">
        <v>64.099999999999994</v>
      </c>
      <c r="Q230" s="8">
        <v>43982</v>
      </c>
      <c r="R230" s="5">
        <v>-48.5</v>
      </c>
      <c r="S230" s="8">
        <v>43982</v>
      </c>
      <c r="T230" s="5">
        <v>-17</v>
      </c>
      <c r="U230" s="8">
        <v>45046</v>
      </c>
      <c r="V230" s="5">
        <v>-24.3</v>
      </c>
      <c r="W230" s="8">
        <v>45138</v>
      </c>
      <c r="X230" s="5">
        <v>13</v>
      </c>
      <c r="Y230" s="8">
        <v>43434</v>
      </c>
      <c r="Z230" s="5">
        <v>13.2</v>
      </c>
      <c r="AA230" s="8">
        <v>43434</v>
      </c>
      <c r="AB230" s="5">
        <v>10</v>
      </c>
      <c r="AC230" s="8"/>
      <c r="AE230" s="8">
        <v>43434</v>
      </c>
      <c r="AF230" s="5">
        <v>97.5</v>
      </c>
      <c r="AG230" s="8">
        <v>43434</v>
      </c>
      <c r="AH230" s="5">
        <v>136.4</v>
      </c>
      <c r="AI230" s="8">
        <v>43434</v>
      </c>
      <c r="AJ230" s="5">
        <v>104.8</v>
      </c>
      <c r="AK230" s="8">
        <v>43434</v>
      </c>
      <c r="AL230" s="5">
        <v>97</v>
      </c>
      <c r="AM230" s="8">
        <v>43434</v>
      </c>
      <c r="AN230" s="5">
        <v>149388</v>
      </c>
      <c r="AO230" s="8"/>
      <c r="AQ230" s="8">
        <v>43434</v>
      </c>
      <c r="AR230" s="5">
        <v>3.8</v>
      </c>
      <c r="AS230" s="8"/>
      <c r="AU230" s="8">
        <v>43434</v>
      </c>
      <c r="AV230" s="5">
        <v>-0.7</v>
      </c>
      <c r="AW230" s="8">
        <v>43434</v>
      </c>
      <c r="AX230" s="5">
        <v>-0.3</v>
      </c>
      <c r="AY230" s="8">
        <v>43434</v>
      </c>
      <c r="AZ230" s="5">
        <v>0.08</v>
      </c>
      <c r="BA230" s="8">
        <v>43434</v>
      </c>
      <c r="BB230" s="5">
        <v>7399</v>
      </c>
      <c r="BC230" s="6">
        <v>43434</v>
      </c>
      <c r="BD230" s="5">
        <v>3.2</v>
      </c>
      <c r="BE230" s="8">
        <v>43434</v>
      </c>
      <c r="BF230" s="5">
        <v>17.399999999999999</v>
      </c>
      <c r="BG230" s="8">
        <v>43434</v>
      </c>
      <c r="BH230" s="5">
        <v>17.552</v>
      </c>
      <c r="BI230" s="8">
        <v>43434</v>
      </c>
      <c r="BJ230" s="5">
        <v>3.5</v>
      </c>
      <c r="BK230" s="8">
        <v>43434</v>
      </c>
      <c r="BL230" s="5">
        <v>0.3</v>
      </c>
      <c r="BM230" s="8">
        <v>43434</v>
      </c>
      <c r="BN230" s="5">
        <v>3.23</v>
      </c>
      <c r="BO230" s="8">
        <v>43434</v>
      </c>
      <c r="BP230" s="5">
        <v>0.3</v>
      </c>
      <c r="BQ230" s="8">
        <v>43434</v>
      </c>
      <c r="BR230" s="5">
        <v>1181</v>
      </c>
      <c r="BS230" s="8">
        <v>43434</v>
      </c>
      <c r="BT230" s="5">
        <v>1340</v>
      </c>
      <c r="BU230" s="6">
        <v>43434</v>
      </c>
      <c r="BV230" s="5">
        <v>0.39</v>
      </c>
      <c r="BW230" s="8">
        <v>43434</v>
      </c>
      <c r="BX230" s="5">
        <v>625</v>
      </c>
      <c r="BY230" s="8">
        <v>43434</v>
      </c>
      <c r="BZ230" s="5">
        <v>2.2000000000000002</v>
      </c>
      <c r="CA230" s="8">
        <v>43434</v>
      </c>
      <c r="CB230" s="5">
        <v>3.4</v>
      </c>
      <c r="CC230" s="8">
        <v>43434</v>
      </c>
      <c r="CD230" s="5">
        <v>-49.401000000000003</v>
      </c>
      <c r="CE230" s="8">
        <v>43434</v>
      </c>
      <c r="CF230" s="5">
        <v>4.5999999999999996</v>
      </c>
      <c r="CG230" s="8">
        <v>43434</v>
      </c>
      <c r="CH230" s="5">
        <v>-2</v>
      </c>
      <c r="CI230" s="8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8">
        <v>43434</v>
      </c>
      <c r="CV230" s="5">
        <v>2.01024</v>
      </c>
      <c r="DA230" s="8">
        <v>43434</v>
      </c>
      <c r="DB230" s="5">
        <v>0.3</v>
      </c>
      <c r="DC230" s="8">
        <v>43434</v>
      </c>
      <c r="DD230" s="5">
        <v>3.7</v>
      </c>
      <c r="DE230" s="8">
        <v>43434</v>
      </c>
      <c r="DF230" s="5">
        <v>0.6</v>
      </c>
      <c r="DG230" s="8">
        <v>43434</v>
      </c>
      <c r="DH230" s="5">
        <v>4.5999999999999996</v>
      </c>
      <c r="DI230" s="8">
        <v>43434</v>
      </c>
      <c r="DJ230" s="5">
        <v>2.6</v>
      </c>
      <c r="DK230" s="8">
        <v>43434</v>
      </c>
      <c r="DL230" s="5">
        <v>6.5</v>
      </c>
      <c r="DM230" s="6">
        <v>43434</v>
      </c>
      <c r="DN230" s="5">
        <v>3.9</v>
      </c>
      <c r="DQ230" s="8">
        <v>45291</v>
      </c>
      <c r="DR230" s="5">
        <v>1.7</v>
      </c>
      <c r="DS230" s="8">
        <v>43434</v>
      </c>
      <c r="DT230" s="5">
        <v>10.95</v>
      </c>
      <c r="DU230" s="8">
        <v>43434</v>
      </c>
      <c r="DV230" s="5">
        <v>3.2</v>
      </c>
      <c r="DW230" s="8">
        <v>43434</v>
      </c>
      <c r="DX230" s="5">
        <v>2.1</v>
      </c>
      <c r="DY230" s="6">
        <v>43434</v>
      </c>
      <c r="DZ230" s="5">
        <v>112.5</v>
      </c>
      <c r="EA230" s="8">
        <v>43434</v>
      </c>
      <c r="EB230" s="5">
        <v>100.0805</v>
      </c>
    </row>
    <row r="231" spans="1:132" x14ac:dyDescent="0.2">
      <c r="A231" s="8">
        <v>43465</v>
      </c>
      <c r="B231" s="5">
        <v>54.9</v>
      </c>
      <c r="C231" s="8">
        <v>43465</v>
      </c>
      <c r="D231" s="5">
        <v>52.5</v>
      </c>
      <c r="E231" s="8">
        <v>43465</v>
      </c>
      <c r="F231" s="5">
        <v>54.9</v>
      </c>
      <c r="G231" s="8">
        <v>43465</v>
      </c>
      <c r="H231" s="5">
        <v>58.1</v>
      </c>
      <c r="I231" s="8"/>
      <c r="K231" s="8"/>
      <c r="M231" s="8"/>
      <c r="O231" s="8">
        <v>43465</v>
      </c>
      <c r="P231" s="5">
        <v>62.9</v>
      </c>
      <c r="Q231" s="8">
        <v>44012</v>
      </c>
      <c r="R231" s="5">
        <v>-0.2</v>
      </c>
      <c r="S231" s="8">
        <v>44012</v>
      </c>
      <c r="T231" s="5">
        <v>2</v>
      </c>
      <c r="U231" s="8">
        <v>45077</v>
      </c>
      <c r="V231" s="5">
        <v>-30.1</v>
      </c>
      <c r="W231" s="8">
        <v>45169</v>
      </c>
      <c r="X231" s="5">
        <v>21.7</v>
      </c>
      <c r="Y231" s="8">
        <v>43465</v>
      </c>
      <c r="Z231" s="5">
        <v>10.1</v>
      </c>
      <c r="AA231" s="8">
        <v>43465</v>
      </c>
      <c r="AB231" s="5">
        <v>-2</v>
      </c>
      <c r="AC231" s="8"/>
      <c r="AE231" s="8">
        <v>43465</v>
      </c>
      <c r="AF231" s="5">
        <v>98.3</v>
      </c>
      <c r="AG231" s="8">
        <v>43465</v>
      </c>
      <c r="AH231" s="5">
        <v>126.6</v>
      </c>
      <c r="AI231" s="8">
        <v>43465</v>
      </c>
      <c r="AJ231" s="5">
        <v>104.4</v>
      </c>
      <c r="AK231" s="8">
        <v>43465</v>
      </c>
      <c r="AL231" s="5">
        <v>182</v>
      </c>
      <c r="AM231" s="8">
        <v>43465</v>
      </c>
      <c r="AN231" s="5">
        <v>149577</v>
      </c>
      <c r="AO231" s="8"/>
      <c r="AQ231" s="8">
        <v>43465</v>
      </c>
      <c r="AR231" s="5">
        <v>3.9</v>
      </c>
      <c r="AS231" s="8"/>
      <c r="AU231" s="8">
        <v>43465</v>
      </c>
      <c r="AV231" s="5">
        <v>-0.7</v>
      </c>
      <c r="AW231" s="8">
        <v>43465</v>
      </c>
      <c r="AX231" s="5">
        <v>0.3</v>
      </c>
      <c r="AY231" s="8">
        <v>43465</v>
      </c>
      <c r="AZ231" s="5">
        <v>0.03</v>
      </c>
      <c r="BA231" s="8">
        <v>43465</v>
      </c>
      <c r="BB231" s="5">
        <v>7478</v>
      </c>
      <c r="BC231" s="6">
        <v>43465</v>
      </c>
      <c r="BD231" s="5">
        <v>1</v>
      </c>
      <c r="BE231" s="8">
        <v>43465</v>
      </c>
      <c r="BF231" s="5">
        <v>17.5</v>
      </c>
      <c r="BG231" s="8">
        <v>43465</v>
      </c>
      <c r="BH231" s="5">
        <v>17.593</v>
      </c>
      <c r="BI231" s="8">
        <v>43465</v>
      </c>
      <c r="BJ231" s="5">
        <v>0.9</v>
      </c>
      <c r="BK231" s="8">
        <v>43465</v>
      </c>
      <c r="BL231" s="5">
        <v>-2</v>
      </c>
      <c r="BM231" s="8">
        <v>43465</v>
      </c>
      <c r="BN231" s="5">
        <v>0.24</v>
      </c>
      <c r="BO231" s="8">
        <v>43465</v>
      </c>
      <c r="BP231" s="5">
        <v>1.1000000000000001</v>
      </c>
      <c r="BQ231" s="8">
        <v>43465</v>
      </c>
      <c r="BR231" s="5">
        <v>1095</v>
      </c>
      <c r="BS231" s="8">
        <v>43465</v>
      </c>
      <c r="BT231" s="5">
        <v>1317</v>
      </c>
      <c r="BU231" s="6">
        <v>43465</v>
      </c>
      <c r="BV231" s="5">
        <v>-3.28</v>
      </c>
      <c r="BW231" s="8">
        <v>43465</v>
      </c>
      <c r="BX231" s="5">
        <v>546</v>
      </c>
      <c r="BY231" s="8">
        <v>43465</v>
      </c>
      <c r="BZ231" s="5">
        <v>-0.4</v>
      </c>
      <c r="CA231" s="8">
        <v>43465</v>
      </c>
      <c r="CB231" s="5">
        <v>3.1</v>
      </c>
      <c r="CC231" s="8">
        <v>43465</v>
      </c>
      <c r="CD231" s="5">
        <v>-55.212000000000003</v>
      </c>
      <c r="CE231" s="8">
        <v>43465</v>
      </c>
      <c r="CF231" s="5">
        <v>5.4</v>
      </c>
      <c r="CG231" s="8">
        <v>43465</v>
      </c>
      <c r="CH231" s="5">
        <v>0.6</v>
      </c>
      <c r="CI231" s="8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8">
        <v>43465</v>
      </c>
      <c r="CV231" s="5">
        <v>2.0380799999999999</v>
      </c>
      <c r="DA231" s="8">
        <v>43465</v>
      </c>
      <c r="DB231" s="5">
        <v>1.2</v>
      </c>
      <c r="DC231" s="8">
        <v>43465</v>
      </c>
      <c r="DD231" s="5">
        <v>4.8</v>
      </c>
      <c r="DE231" s="8">
        <v>43465</v>
      </c>
      <c r="DF231" s="5">
        <v>-0.8</v>
      </c>
      <c r="DG231" s="8">
        <v>43465</v>
      </c>
      <c r="DH231" s="5">
        <v>2.8</v>
      </c>
      <c r="DI231" s="8">
        <v>43465</v>
      </c>
      <c r="DJ231" s="5">
        <v>0.9</v>
      </c>
      <c r="DK231" s="8">
        <v>43465</v>
      </c>
      <c r="DL231" s="5">
        <v>8.4</v>
      </c>
      <c r="DM231" s="6">
        <v>43465</v>
      </c>
      <c r="DN231" s="5">
        <v>3.8</v>
      </c>
      <c r="DQ231" s="8">
        <v>45322</v>
      </c>
      <c r="DR231" s="5">
        <v>2.7</v>
      </c>
      <c r="DS231" s="8">
        <v>43465</v>
      </c>
      <c r="DT231" s="5">
        <v>11.46</v>
      </c>
      <c r="DU231" s="8">
        <v>43465</v>
      </c>
      <c r="DV231" s="5">
        <v>3.6</v>
      </c>
      <c r="DW231" s="8">
        <v>43465</v>
      </c>
      <c r="DX231" s="5">
        <v>4.2</v>
      </c>
      <c r="DY231" s="6">
        <v>43465</v>
      </c>
      <c r="DZ231" s="5">
        <v>112.3</v>
      </c>
      <c r="EA231" s="8">
        <v>43465</v>
      </c>
      <c r="EB231" s="5">
        <v>99.858099999999993</v>
      </c>
    </row>
    <row r="232" spans="1:132" x14ac:dyDescent="0.2">
      <c r="A232" s="8">
        <v>43496</v>
      </c>
      <c r="B232" s="5">
        <v>55.7</v>
      </c>
      <c r="C232" s="8">
        <v>43496</v>
      </c>
      <c r="D232" s="5">
        <v>57</v>
      </c>
      <c r="E232" s="8">
        <v>43496</v>
      </c>
      <c r="F232" s="5">
        <v>49.6</v>
      </c>
      <c r="G232" s="8">
        <v>43496</v>
      </c>
      <c r="H232" s="5">
        <v>56.5</v>
      </c>
      <c r="I232" s="8"/>
      <c r="K232" s="8"/>
      <c r="M232" s="8"/>
      <c r="O232" s="8">
        <v>43496</v>
      </c>
      <c r="P232" s="5">
        <v>58.9</v>
      </c>
      <c r="Q232" s="8">
        <v>44043</v>
      </c>
      <c r="R232" s="5">
        <v>17.2</v>
      </c>
      <c r="S232" s="8">
        <v>44043</v>
      </c>
      <c r="T232" s="5">
        <v>1</v>
      </c>
      <c r="U232" s="8">
        <v>45107</v>
      </c>
      <c r="V232" s="5">
        <v>-24.4</v>
      </c>
      <c r="W232" s="8">
        <v>45199</v>
      </c>
      <c r="X232" s="5">
        <v>18.100000000000001</v>
      </c>
      <c r="Y232" s="8">
        <v>43496</v>
      </c>
      <c r="Z232" s="5">
        <v>12.6</v>
      </c>
      <c r="AA232" s="8">
        <v>43496</v>
      </c>
      <c r="AB232" s="5">
        <v>0</v>
      </c>
      <c r="AC232" s="8"/>
      <c r="AE232" s="8">
        <v>43496</v>
      </c>
      <c r="AF232" s="5">
        <v>91.2</v>
      </c>
      <c r="AG232" s="8">
        <v>43496</v>
      </c>
      <c r="AH232" s="5">
        <v>121.7</v>
      </c>
      <c r="AI232" s="8">
        <v>43496</v>
      </c>
      <c r="AJ232" s="5">
        <v>101.2</v>
      </c>
      <c r="AK232" s="8">
        <v>43496</v>
      </c>
      <c r="AL232" s="5">
        <v>258</v>
      </c>
      <c r="AM232" s="8">
        <v>43496</v>
      </c>
      <c r="AN232" s="5">
        <v>149295</v>
      </c>
      <c r="AO232" s="8"/>
      <c r="AQ232" s="8">
        <v>43496</v>
      </c>
      <c r="AR232" s="5">
        <v>4</v>
      </c>
      <c r="AS232" s="8"/>
      <c r="AU232" s="8">
        <v>43496</v>
      </c>
      <c r="AV232" s="5">
        <v>0.2</v>
      </c>
      <c r="AW232" s="8">
        <v>43496</v>
      </c>
      <c r="AX232" s="5">
        <v>-0.9</v>
      </c>
      <c r="AY232" s="8">
        <v>43496</v>
      </c>
      <c r="AZ232" s="5">
        <v>-0.66</v>
      </c>
      <c r="BA232" s="8">
        <v>43496</v>
      </c>
      <c r="BB232" s="5">
        <v>7518</v>
      </c>
      <c r="BC232" s="6">
        <v>43496</v>
      </c>
      <c r="BD232" s="5">
        <v>1.4</v>
      </c>
      <c r="BE232" s="8">
        <v>43496</v>
      </c>
      <c r="BF232" s="5">
        <v>16.600000000000001</v>
      </c>
      <c r="BG232" s="8">
        <v>43496</v>
      </c>
      <c r="BH232" s="5">
        <v>16.376000000000001</v>
      </c>
      <c r="BI232" s="8">
        <v>43496</v>
      </c>
      <c r="BJ232" s="5">
        <v>2</v>
      </c>
      <c r="BK232" s="8">
        <v>43496</v>
      </c>
      <c r="BL232" s="5">
        <v>0.7</v>
      </c>
      <c r="BM232" s="8">
        <v>43496</v>
      </c>
      <c r="BN232" s="5">
        <v>1.33</v>
      </c>
      <c r="BO232" s="8">
        <v>43496</v>
      </c>
      <c r="BP232" s="5">
        <v>0.9</v>
      </c>
      <c r="BQ232" s="8">
        <v>43496</v>
      </c>
      <c r="BR232" s="5">
        <v>1226</v>
      </c>
      <c r="BS232" s="8">
        <v>43496</v>
      </c>
      <c r="BT232" s="5">
        <v>1261</v>
      </c>
      <c r="BU232" s="6">
        <v>43496</v>
      </c>
      <c r="BV232" s="5">
        <v>-0.8</v>
      </c>
      <c r="BW232" s="8">
        <v>43496</v>
      </c>
      <c r="BX232" s="5">
        <v>595</v>
      </c>
      <c r="BY232" s="8">
        <v>43496</v>
      </c>
      <c r="BZ232" s="5">
        <v>1.6</v>
      </c>
      <c r="CA232" s="8">
        <v>43496</v>
      </c>
      <c r="CB232" s="5">
        <v>2</v>
      </c>
      <c r="CC232" s="8">
        <v>43496</v>
      </c>
      <c r="CD232" s="5">
        <v>-48.914999999999999</v>
      </c>
      <c r="CE232" s="8">
        <v>43496</v>
      </c>
      <c r="CF232" s="5">
        <v>4.2</v>
      </c>
      <c r="CG232" s="8">
        <v>43496</v>
      </c>
      <c r="CH232" s="5">
        <v>-1.2</v>
      </c>
      <c r="CI232" s="8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8">
        <v>43496</v>
      </c>
      <c r="CV232" s="5">
        <v>1.8523400000000001</v>
      </c>
      <c r="DA232" s="8">
        <v>43496</v>
      </c>
      <c r="DB232" s="5">
        <v>0.2</v>
      </c>
      <c r="DC232" s="8">
        <v>43496</v>
      </c>
      <c r="DD232" s="5">
        <v>4.0999999999999996</v>
      </c>
      <c r="DE232" s="8">
        <v>43496</v>
      </c>
      <c r="DF232" s="5">
        <v>0.3</v>
      </c>
      <c r="DG232" s="8">
        <v>43496</v>
      </c>
      <c r="DH232" s="5">
        <v>2.8</v>
      </c>
      <c r="DI232" s="8">
        <v>43496</v>
      </c>
      <c r="DJ232" s="5">
        <v>1.3</v>
      </c>
      <c r="DK232" s="8">
        <v>43496</v>
      </c>
      <c r="DL232" s="5">
        <v>8.1999999999999993</v>
      </c>
      <c r="DM232" s="6">
        <v>43496</v>
      </c>
      <c r="DN232" s="5">
        <v>3.8</v>
      </c>
      <c r="DQ232" s="8">
        <v>45351</v>
      </c>
      <c r="DR232" s="5">
        <v>-4.4000000000000004</v>
      </c>
      <c r="DS232" s="8">
        <v>43496</v>
      </c>
      <c r="DT232" s="5">
        <v>10.41</v>
      </c>
      <c r="DU232" s="8">
        <v>43496</v>
      </c>
      <c r="DV232" s="5">
        <v>4</v>
      </c>
      <c r="DW232" s="8">
        <v>43496</v>
      </c>
      <c r="DX232" s="5">
        <v>2.6</v>
      </c>
      <c r="DY232" s="6">
        <v>43496</v>
      </c>
      <c r="DZ232" s="5">
        <v>112.1</v>
      </c>
      <c r="EA232" s="8">
        <v>43496</v>
      </c>
      <c r="EB232" s="5">
        <v>99.651399999999995</v>
      </c>
    </row>
    <row r="233" spans="1:132" x14ac:dyDescent="0.2">
      <c r="A233" s="8">
        <v>43524</v>
      </c>
      <c r="B233" s="5">
        <v>54.4</v>
      </c>
      <c r="C233" s="8">
        <v>43524</v>
      </c>
      <c r="D233" s="5">
        <v>55.9</v>
      </c>
      <c r="E233" s="8">
        <v>43524</v>
      </c>
      <c r="F233" s="5">
        <v>49.4</v>
      </c>
      <c r="G233" s="8">
        <v>43524</v>
      </c>
      <c r="H233" s="5">
        <v>59.1</v>
      </c>
      <c r="I233" s="8"/>
      <c r="K233" s="8"/>
      <c r="M233" s="8"/>
      <c r="O233" s="8">
        <v>43524</v>
      </c>
      <c r="P233" s="5">
        <v>62.3</v>
      </c>
      <c r="Q233" s="8">
        <v>44074</v>
      </c>
      <c r="R233" s="5">
        <v>3.7</v>
      </c>
      <c r="S233" s="8">
        <v>44074</v>
      </c>
      <c r="T233" s="5">
        <v>13</v>
      </c>
      <c r="U233" s="8">
        <v>45138</v>
      </c>
      <c r="V233" s="5">
        <v>-21.2</v>
      </c>
      <c r="W233" s="8">
        <v>45230</v>
      </c>
      <c r="X233" s="5">
        <v>8.5</v>
      </c>
      <c r="Y233" s="8">
        <v>43524</v>
      </c>
      <c r="Z233" s="5">
        <v>2.2000000000000002</v>
      </c>
      <c r="AA233" s="8">
        <v>43524</v>
      </c>
      <c r="AB233" s="5">
        <v>15</v>
      </c>
      <c r="AC233" s="8"/>
      <c r="AE233" s="8">
        <v>43524</v>
      </c>
      <c r="AF233" s="5">
        <v>93.8</v>
      </c>
      <c r="AG233" s="8">
        <v>43524</v>
      </c>
      <c r="AH233" s="5">
        <v>131.4</v>
      </c>
      <c r="AI233" s="8">
        <v>43524</v>
      </c>
      <c r="AJ233" s="5">
        <v>101.7</v>
      </c>
      <c r="AK233" s="8">
        <v>43524</v>
      </c>
      <c r="AL233" s="5">
        <v>5</v>
      </c>
      <c r="AM233" s="8">
        <v>43524</v>
      </c>
      <c r="AN233" s="5">
        <v>149828</v>
      </c>
      <c r="AO233" s="8"/>
      <c r="AQ233" s="8">
        <v>43524</v>
      </c>
      <c r="AR233" s="5">
        <v>3.8</v>
      </c>
      <c r="AS233" s="8"/>
      <c r="AU233" s="8">
        <v>43524</v>
      </c>
      <c r="AV233" s="5">
        <v>1.4</v>
      </c>
      <c r="AW233" s="8">
        <v>43524</v>
      </c>
      <c r="AX233" s="5">
        <v>-0.5</v>
      </c>
      <c r="AY233" s="8">
        <v>43524</v>
      </c>
      <c r="AZ233" s="5">
        <v>-0.52</v>
      </c>
      <c r="BA233" s="8">
        <v>43524</v>
      </c>
      <c r="BB233" s="5">
        <v>6956</v>
      </c>
      <c r="BC233" s="6">
        <v>43524</v>
      </c>
      <c r="BD233" s="5">
        <v>1.1000000000000001</v>
      </c>
      <c r="BE233" s="8">
        <v>43524</v>
      </c>
      <c r="BF233" s="5">
        <v>16.559999999999999</v>
      </c>
      <c r="BG233" s="8">
        <v>43524</v>
      </c>
      <c r="BH233" s="5">
        <v>16.439</v>
      </c>
      <c r="BI233" s="8">
        <v>43524</v>
      </c>
      <c r="BJ233" s="5">
        <v>1.5</v>
      </c>
      <c r="BK233" s="8">
        <v>43524</v>
      </c>
      <c r="BL233" s="5">
        <v>0.1</v>
      </c>
      <c r="BM233" s="8">
        <v>43524</v>
      </c>
      <c r="BN233" s="5">
        <v>0.78</v>
      </c>
      <c r="BO233" s="8">
        <v>43524</v>
      </c>
      <c r="BP233" s="5">
        <v>0.4</v>
      </c>
      <c r="BQ233" s="8">
        <v>43524</v>
      </c>
      <c r="BR233" s="5">
        <v>1121</v>
      </c>
      <c r="BS233" s="8">
        <v>43524</v>
      </c>
      <c r="BT233" s="5">
        <v>1287</v>
      </c>
      <c r="BU233" s="6">
        <v>43524</v>
      </c>
      <c r="BV233" s="5">
        <v>6.84</v>
      </c>
      <c r="BW233" s="8">
        <v>43524</v>
      </c>
      <c r="BX233" s="5">
        <v>648</v>
      </c>
      <c r="BY233" s="8">
        <v>43524</v>
      </c>
      <c r="BZ233" s="5">
        <v>1.1000000000000001</v>
      </c>
      <c r="CA233" s="8">
        <v>43524</v>
      </c>
      <c r="CB233" s="5">
        <v>0.4</v>
      </c>
      <c r="CC233" s="8">
        <v>43524</v>
      </c>
      <c r="CD233" s="5">
        <v>-47.615000000000002</v>
      </c>
      <c r="CE233" s="8">
        <v>43524</v>
      </c>
      <c r="CF233" s="5">
        <v>6.2</v>
      </c>
      <c r="CG233" s="8">
        <v>43524</v>
      </c>
      <c r="CH233" s="5">
        <v>-0.7</v>
      </c>
      <c r="CI233" s="8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8">
        <v>43524</v>
      </c>
      <c r="CV233" s="5">
        <v>1.7401500000000001</v>
      </c>
      <c r="DA233" s="8">
        <v>43524</v>
      </c>
      <c r="DB233" s="5">
        <v>0.5</v>
      </c>
      <c r="DC233" s="8">
        <v>43524</v>
      </c>
      <c r="DD233" s="5">
        <v>4.2</v>
      </c>
      <c r="DE233" s="8">
        <v>43524</v>
      </c>
      <c r="DF233" s="5">
        <v>0.2</v>
      </c>
      <c r="DG233" s="8">
        <v>43524</v>
      </c>
      <c r="DH233" s="5">
        <v>2.7</v>
      </c>
      <c r="DI233" s="8">
        <v>43524</v>
      </c>
      <c r="DJ233" s="5">
        <v>1.3</v>
      </c>
      <c r="DK233" s="8">
        <v>43524</v>
      </c>
      <c r="DL233" s="5">
        <v>8.5</v>
      </c>
      <c r="DM233" s="6">
        <v>43524</v>
      </c>
      <c r="DN233" s="5">
        <v>3.4</v>
      </c>
      <c r="DQ233" s="8">
        <v>45382</v>
      </c>
      <c r="DR233" s="5">
        <v>-4.5999999999999996</v>
      </c>
      <c r="DS233" s="8">
        <v>43524</v>
      </c>
      <c r="DT233" s="5">
        <v>9.14</v>
      </c>
      <c r="DU233" s="8">
        <v>43524</v>
      </c>
      <c r="DV233" s="5">
        <v>4</v>
      </c>
      <c r="DW233" s="8">
        <v>43524</v>
      </c>
      <c r="DX233" s="5">
        <v>3.8</v>
      </c>
      <c r="DY233" s="6">
        <v>43524</v>
      </c>
      <c r="DZ233" s="5">
        <v>112.5</v>
      </c>
      <c r="EA233" s="8">
        <v>43524</v>
      </c>
      <c r="EB233" s="5">
        <v>99.477599999999995</v>
      </c>
    </row>
    <row r="234" spans="1:132" x14ac:dyDescent="0.2">
      <c r="A234" s="8">
        <v>43555</v>
      </c>
      <c r="B234" s="5">
        <v>54.9</v>
      </c>
      <c r="C234" s="8">
        <v>43555</v>
      </c>
      <c r="D234" s="5">
        <v>56.6</v>
      </c>
      <c r="E234" s="8">
        <v>43555</v>
      </c>
      <c r="F234" s="5">
        <v>54.3</v>
      </c>
      <c r="G234" s="8">
        <v>43555</v>
      </c>
      <c r="H234" s="5">
        <v>56.5</v>
      </c>
      <c r="I234" s="8"/>
      <c r="K234" s="8"/>
      <c r="M234" s="8"/>
      <c r="O234" s="8">
        <v>43555</v>
      </c>
      <c r="P234" s="5">
        <v>56.8</v>
      </c>
      <c r="Q234" s="8">
        <v>44104</v>
      </c>
      <c r="R234" s="5">
        <v>17</v>
      </c>
      <c r="S234" s="8">
        <v>44104</v>
      </c>
      <c r="T234" s="5">
        <v>12</v>
      </c>
      <c r="U234" s="8">
        <v>45169</v>
      </c>
      <c r="V234" s="5">
        <v>-18.5</v>
      </c>
      <c r="W234" s="8">
        <v>45260</v>
      </c>
      <c r="X234" s="5">
        <v>15.2</v>
      </c>
      <c r="Y234" s="8">
        <v>43555</v>
      </c>
      <c r="Z234" s="5">
        <v>10.5</v>
      </c>
      <c r="AA234" s="8">
        <v>43555</v>
      </c>
      <c r="AB234" s="5">
        <v>8</v>
      </c>
      <c r="AC234" s="8"/>
      <c r="AE234" s="8">
        <v>43555</v>
      </c>
      <c r="AF234" s="5">
        <v>98.4</v>
      </c>
      <c r="AG234" s="8">
        <v>43555</v>
      </c>
      <c r="AH234" s="5">
        <v>124.2</v>
      </c>
      <c r="AI234" s="8">
        <v>43555</v>
      </c>
      <c r="AJ234" s="5">
        <v>101.8</v>
      </c>
      <c r="AK234" s="8">
        <v>43555</v>
      </c>
      <c r="AL234" s="5">
        <v>227</v>
      </c>
      <c r="AM234" s="8">
        <v>43555</v>
      </c>
      <c r="AN234" s="5">
        <v>150070</v>
      </c>
      <c r="AO234" s="8"/>
      <c r="AQ234" s="8">
        <v>43555</v>
      </c>
      <c r="AR234" s="5">
        <v>3.8</v>
      </c>
      <c r="AS234" s="8"/>
      <c r="AU234" s="8">
        <v>43555</v>
      </c>
      <c r="AV234" s="5">
        <v>0.8</v>
      </c>
      <c r="AW234" s="8">
        <v>43555</v>
      </c>
      <c r="AX234" s="5">
        <v>-0.2</v>
      </c>
      <c r="AY234" s="8">
        <v>43555</v>
      </c>
      <c r="AZ234" s="5">
        <v>0.01</v>
      </c>
      <c r="BA234" s="8">
        <v>43555</v>
      </c>
      <c r="BB234" s="5">
        <v>7686</v>
      </c>
      <c r="BC234" s="6">
        <v>43555</v>
      </c>
      <c r="BD234" s="5">
        <v>1.9</v>
      </c>
      <c r="BE234" s="8">
        <v>43555</v>
      </c>
      <c r="BF234" s="5">
        <v>17.5</v>
      </c>
      <c r="BG234" s="8">
        <v>43555</v>
      </c>
      <c r="BH234" s="5">
        <v>17.228000000000002</v>
      </c>
      <c r="BI234" s="8">
        <v>43555</v>
      </c>
      <c r="BJ234" s="5">
        <v>3.2</v>
      </c>
      <c r="BK234" s="8">
        <v>43555</v>
      </c>
      <c r="BL234" s="5">
        <v>1.6</v>
      </c>
      <c r="BM234" s="8">
        <v>43555</v>
      </c>
      <c r="BN234" s="5">
        <v>2.02</v>
      </c>
      <c r="BO234" s="8">
        <v>43555</v>
      </c>
      <c r="BP234" s="5">
        <v>-0.2</v>
      </c>
      <c r="BQ234" s="8">
        <v>43555</v>
      </c>
      <c r="BR234" s="5">
        <v>1191</v>
      </c>
      <c r="BS234" s="8">
        <v>43555</v>
      </c>
      <c r="BT234" s="5">
        <v>1305</v>
      </c>
      <c r="BU234" s="6">
        <v>43555</v>
      </c>
      <c r="BV234" s="5">
        <v>-1.1299999999999999</v>
      </c>
      <c r="BW234" s="8">
        <v>43555</v>
      </c>
      <c r="BX234" s="5">
        <v>718</v>
      </c>
      <c r="BY234" s="8">
        <v>43555</v>
      </c>
      <c r="BZ234" s="5">
        <v>0.4</v>
      </c>
      <c r="CA234" s="8">
        <v>43555</v>
      </c>
      <c r="CB234" s="5">
        <v>2.1</v>
      </c>
      <c r="CC234" s="8">
        <v>43555</v>
      </c>
      <c r="CD234" s="5">
        <v>-48.097000000000001</v>
      </c>
      <c r="CE234" s="8">
        <v>43555</v>
      </c>
      <c r="CF234" s="5">
        <v>2.2999999999999998</v>
      </c>
      <c r="CG234" s="8">
        <v>43555</v>
      </c>
      <c r="CH234" s="5">
        <v>1.9</v>
      </c>
      <c r="CI234" s="8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8">
        <v>43555</v>
      </c>
      <c r="CV234" s="5">
        <v>1.6072</v>
      </c>
      <c r="DA234" s="8">
        <v>43555</v>
      </c>
      <c r="DB234" s="5">
        <v>0.4</v>
      </c>
      <c r="DC234" s="8">
        <v>43555</v>
      </c>
      <c r="DD234" s="5">
        <v>4</v>
      </c>
      <c r="DE234" s="8">
        <v>43555</v>
      </c>
      <c r="DF234" s="5">
        <v>0.9</v>
      </c>
      <c r="DG234" s="8">
        <v>43555</v>
      </c>
      <c r="DH234" s="5">
        <v>3.2</v>
      </c>
      <c r="DI234" s="8">
        <v>43555</v>
      </c>
      <c r="DJ234" s="5">
        <v>1.7</v>
      </c>
      <c r="DK234" s="8">
        <v>43555</v>
      </c>
      <c r="DL234" s="5">
        <v>7.9</v>
      </c>
      <c r="DM234" s="6">
        <v>43555</v>
      </c>
      <c r="DN234" s="5">
        <v>3.5</v>
      </c>
      <c r="DQ234" s="8">
        <v>45412</v>
      </c>
      <c r="DR234" s="5">
        <v>5.9</v>
      </c>
      <c r="DS234" s="8">
        <v>43555</v>
      </c>
      <c r="DT234" s="5">
        <v>10.84</v>
      </c>
      <c r="DU234" s="8">
        <v>43555</v>
      </c>
      <c r="DV234" s="5">
        <v>3.9</v>
      </c>
      <c r="DW234" s="8">
        <v>43555</v>
      </c>
      <c r="DX234" s="5">
        <v>1.9</v>
      </c>
      <c r="DY234" s="6">
        <v>43555</v>
      </c>
      <c r="DZ234" s="5">
        <v>112.7</v>
      </c>
      <c r="EA234" s="8">
        <v>43555</v>
      </c>
      <c r="EB234" s="5">
        <v>99.335800000000006</v>
      </c>
    </row>
    <row r="235" spans="1:132" x14ac:dyDescent="0.2">
      <c r="A235" s="8">
        <v>43585</v>
      </c>
      <c r="B235" s="5">
        <v>53.6</v>
      </c>
      <c r="C235" s="8">
        <v>43585</v>
      </c>
      <c r="D235" s="5">
        <v>53.5</v>
      </c>
      <c r="E235" s="8">
        <v>43585</v>
      </c>
      <c r="F235" s="5">
        <v>50</v>
      </c>
      <c r="G235" s="8">
        <v>43585</v>
      </c>
      <c r="H235" s="5">
        <v>55.3</v>
      </c>
      <c r="I235" s="8"/>
      <c r="K235" s="8"/>
      <c r="M235" s="8"/>
      <c r="O235" s="8">
        <v>43585</v>
      </c>
      <c r="P235" s="5">
        <v>52.3</v>
      </c>
      <c r="Q235" s="8">
        <v>44135</v>
      </c>
      <c r="R235" s="5">
        <v>10.5</v>
      </c>
      <c r="S235" s="8">
        <v>44135</v>
      </c>
      <c r="T235" s="5">
        <v>13</v>
      </c>
      <c r="U235" s="8">
        <v>45199</v>
      </c>
      <c r="V235" s="5">
        <v>-19.2</v>
      </c>
      <c r="W235" s="8">
        <v>45291</v>
      </c>
      <c r="X235" s="5">
        <v>5</v>
      </c>
      <c r="Y235" s="8">
        <v>43585</v>
      </c>
      <c r="Z235" s="5">
        <v>9.1999999999999993</v>
      </c>
      <c r="AA235" s="8">
        <v>43585</v>
      </c>
      <c r="AB235" s="5">
        <v>7</v>
      </c>
      <c r="AC235" s="8"/>
      <c r="AE235" s="8">
        <v>43585</v>
      </c>
      <c r="AF235" s="5">
        <v>97.2</v>
      </c>
      <c r="AG235" s="8">
        <v>43585</v>
      </c>
      <c r="AH235" s="5">
        <v>129.19999999999999</v>
      </c>
      <c r="AI235" s="8">
        <v>43585</v>
      </c>
      <c r="AJ235" s="5">
        <v>103.5</v>
      </c>
      <c r="AK235" s="8">
        <v>43585</v>
      </c>
      <c r="AL235" s="5">
        <v>308</v>
      </c>
      <c r="AM235" s="8">
        <v>43585</v>
      </c>
      <c r="AN235" s="5">
        <v>150346</v>
      </c>
      <c r="AO235" s="8"/>
      <c r="AQ235" s="8">
        <v>43585</v>
      </c>
      <c r="AR235" s="5">
        <v>3.7</v>
      </c>
      <c r="AS235" s="8"/>
      <c r="AU235" s="8">
        <v>43585</v>
      </c>
      <c r="AV235" s="5">
        <v>2.2999999999999998</v>
      </c>
      <c r="AW235" s="8">
        <v>43585</v>
      </c>
      <c r="AX235" s="5">
        <v>-0.7</v>
      </c>
      <c r="AY235" s="8">
        <v>43585</v>
      </c>
      <c r="AZ235" s="5">
        <v>-0.55000000000000004</v>
      </c>
      <c r="BA235" s="8">
        <v>43585</v>
      </c>
      <c r="BB235" s="5">
        <v>7357</v>
      </c>
      <c r="BC235" s="6">
        <v>43585</v>
      </c>
      <c r="BD235" s="5">
        <v>1</v>
      </c>
      <c r="BE235" s="8">
        <v>43585</v>
      </c>
      <c r="BF235" s="5">
        <v>16.399999999999999</v>
      </c>
      <c r="BG235" s="8">
        <v>43585</v>
      </c>
      <c r="BH235" s="5">
        <v>16.29</v>
      </c>
      <c r="BI235" s="8">
        <v>43585</v>
      </c>
      <c r="BJ235" s="5">
        <v>3</v>
      </c>
      <c r="BK235" s="8">
        <v>43585</v>
      </c>
      <c r="BL235" s="5">
        <v>0.1</v>
      </c>
      <c r="BM235" s="8">
        <v>43585</v>
      </c>
      <c r="BN235" s="5">
        <v>0.74</v>
      </c>
      <c r="BO235" s="8">
        <v>43585</v>
      </c>
      <c r="BP235" s="5">
        <v>1</v>
      </c>
      <c r="BQ235" s="8">
        <v>43585</v>
      </c>
      <c r="BR235" s="5">
        <v>1272</v>
      </c>
      <c r="BS235" s="8">
        <v>43585</v>
      </c>
      <c r="BT235" s="5">
        <v>1311</v>
      </c>
      <c r="BU235" s="6">
        <v>43585</v>
      </c>
      <c r="BV235" s="5">
        <v>1.1399999999999999</v>
      </c>
      <c r="BW235" s="8">
        <v>43585</v>
      </c>
      <c r="BX235" s="5">
        <v>702</v>
      </c>
      <c r="BY235" s="8">
        <v>43585</v>
      </c>
      <c r="BZ235" s="5">
        <v>-0.7</v>
      </c>
      <c r="CA235" s="8">
        <v>43585</v>
      </c>
      <c r="CB235" s="5">
        <v>0.8</v>
      </c>
      <c r="CC235" s="8">
        <v>43585</v>
      </c>
      <c r="CD235" s="5">
        <v>-49.591999999999999</v>
      </c>
      <c r="CE235" s="8">
        <v>43585</v>
      </c>
      <c r="CF235" s="5">
        <v>-3.2</v>
      </c>
      <c r="CG235" s="8">
        <v>43585</v>
      </c>
      <c r="CH235" s="5">
        <v>-1.4</v>
      </c>
      <c r="CI235" s="8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8">
        <v>43585</v>
      </c>
      <c r="CV235" s="5">
        <v>1.64564</v>
      </c>
      <c r="DA235" s="8">
        <v>43585</v>
      </c>
      <c r="DB235" s="5">
        <v>0.2</v>
      </c>
      <c r="DC235" s="8">
        <v>43585</v>
      </c>
      <c r="DD235" s="5">
        <v>3.4</v>
      </c>
      <c r="DE235" s="8">
        <v>43585</v>
      </c>
      <c r="DF235" s="5">
        <v>0.3</v>
      </c>
      <c r="DG235" s="8">
        <v>43585</v>
      </c>
      <c r="DH235" s="5">
        <v>3.2</v>
      </c>
      <c r="DI235" s="8">
        <v>43585</v>
      </c>
      <c r="DJ235" s="5">
        <v>1.6</v>
      </c>
      <c r="DK235" s="8">
        <v>43585</v>
      </c>
      <c r="DL235" s="5">
        <v>7.7</v>
      </c>
      <c r="DM235" s="6">
        <v>43585</v>
      </c>
      <c r="DN235" s="5">
        <v>3.6</v>
      </c>
      <c r="DQ235" s="8">
        <v>45443</v>
      </c>
      <c r="DR235" s="5">
        <v>11.4</v>
      </c>
      <c r="DS235" s="8">
        <v>43585</v>
      </c>
      <c r="DT235" s="5">
        <v>11.21</v>
      </c>
      <c r="DU235" s="8">
        <v>43585</v>
      </c>
      <c r="DV235" s="5">
        <v>3.9</v>
      </c>
      <c r="DW235" s="8">
        <v>43585</v>
      </c>
      <c r="DX235" s="5">
        <v>3.4</v>
      </c>
      <c r="DY235" s="6">
        <v>43585</v>
      </c>
      <c r="DZ235" s="5">
        <v>112.8</v>
      </c>
      <c r="EA235" s="8">
        <v>43585</v>
      </c>
      <c r="EB235" s="5">
        <v>99.204300000000003</v>
      </c>
    </row>
    <row r="236" spans="1:132" x14ac:dyDescent="0.2">
      <c r="A236" s="8">
        <v>43616</v>
      </c>
      <c r="B236" s="5">
        <v>52.6</v>
      </c>
      <c r="C236" s="8">
        <v>43616</v>
      </c>
      <c r="D236" s="5">
        <v>52.5</v>
      </c>
      <c r="E236" s="8">
        <v>43616</v>
      </c>
      <c r="F236" s="5">
        <v>53.2</v>
      </c>
      <c r="G236" s="8">
        <v>43616</v>
      </c>
      <c r="H236" s="5">
        <v>56.1</v>
      </c>
      <c r="I236" s="8"/>
      <c r="K236" s="8"/>
      <c r="M236" s="8"/>
      <c r="O236" s="8">
        <v>43616</v>
      </c>
      <c r="P236" s="5">
        <v>51.7</v>
      </c>
      <c r="Q236" s="8">
        <v>44165</v>
      </c>
      <c r="R236" s="5">
        <v>6.3</v>
      </c>
      <c r="S236" s="8">
        <v>44165</v>
      </c>
      <c r="T236" s="5">
        <v>12</v>
      </c>
      <c r="U236" s="8">
        <v>45230</v>
      </c>
      <c r="V236" s="5">
        <v>-20.6</v>
      </c>
      <c r="W236" s="8">
        <v>45322</v>
      </c>
      <c r="X236" s="5">
        <v>13.1</v>
      </c>
      <c r="Y236" s="8">
        <v>43616</v>
      </c>
      <c r="Z236" s="5">
        <v>17.3</v>
      </c>
      <c r="AA236" s="8">
        <v>43616</v>
      </c>
      <c r="AB236" s="5">
        <v>8</v>
      </c>
      <c r="AC236" s="8"/>
      <c r="AE236" s="8">
        <v>43616</v>
      </c>
      <c r="AF236" s="5">
        <v>100</v>
      </c>
      <c r="AG236" s="8">
        <v>43616</v>
      </c>
      <c r="AH236" s="5">
        <v>131.30000000000001</v>
      </c>
      <c r="AI236" s="8">
        <v>43616</v>
      </c>
      <c r="AJ236" s="5">
        <v>105</v>
      </c>
      <c r="AK236" s="8">
        <v>43616</v>
      </c>
      <c r="AL236" s="5">
        <v>38</v>
      </c>
      <c r="AM236" s="8">
        <v>43616</v>
      </c>
      <c r="AN236" s="5">
        <v>150368</v>
      </c>
      <c r="AO236" s="8"/>
      <c r="AQ236" s="8">
        <v>43616</v>
      </c>
      <c r="AR236" s="5">
        <v>3.6</v>
      </c>
      <c r="AS236" s="8"/>
      <c r="AU236" s="8">
        <v>43616</v>
      </c>
      <c r="AV236" s="5">
        <v>0.8</v>
      </c>
      <c r="AW236" s="8">
        <v>43616</v>
      </c>
      <c r="AX236" s="5">
        <v>0.1</v>
      </c>
      <c r="AY236" s="8">
        <v>43616</v>
      </c>
      <c r="AZ236" s="5">
        <v>0.14000000000000001</v>
      </c>
      <c r="BA236" s="8">
        <v>43616</v>
      </c>
      <c r="BB236" s="5">
        <v>7553</v>
      </c>
      <c r="BC236" s="6">
        <v>43616</v>
      </c>
      <c r="BD236" s="5">
        <v>-0.1</v>
      </c>
      <c r="BE236" s="8">
        <v>43616</v>
      </c>
      <c r="BF236" s="5">
        <v>17.3</v>
      </c>
      <c r="BG236" s="8">
        <v>43616</v>
      </c>
      <c r="BH236" s="5">
        <v>17.456</v>
      </c>
      <c r="BI236" s="8">
        <v>43616</v>
      </c>
      <c r="BJ236" s="5">
        <v>2.4</v>
      </c>
      <c r="BK236" s="8">
        <v>43616</v>
      </c>
      <c r="BL236" s="5">
        <v>0.7</v>
      </c>
      <c r="BM236" s="8">
        <v>43616</v>
      </c>
      <c r="BN236" s="5">
        <v>-0.88</v>
      </c>
      <c r="BO236" s="8">
        <v>43616</v>
      </c>
      <c r="BP236" s="5">
        <v>0.2</v>
      </c>
      <c r="BQ236" s="8">
        <v>43616</v>
      </c>
      <c r="BR236" s="5">
        <v>1293</v>
      </c>
      <c r="BS236" s="8">
        <v>43616</v>
      </c>
      <c r="BT236" s="5">
        <v>1347</v>
      </c>
      <c r="BU236" s="6">
        <v>43616</v>
      </c>
      <c r="BV236" s="5">
        <v>2.82</v>
      </c>
      <c r="BW236" s="8">
        <v>43616</v>
      </c>
      <c r="BX236" s="5">
        <v>618</v>
      </c>
      <c r="BY236" s="8">
        <v>43616</v>
      </c>
      <c r="BZ236" s="5">
        <v>-0.3</v>
      </c>
      <c r="CA236" s="8">
        <v>43616</v>
      </c>
      <c r="CB236" s="5">
        <v>3.4</v>
      </c>
      <c r="CC236" s="8">
        <v>43616</v>
      </c>
      <c r="CD236" s="5">
        <v>-50.844000000000001</v>
      </c>
      <c r="CE236" s="8">
        <v>43616</v>
      </c>
      <c r="CF236" s="5">
        <v>-1.8</v>
      </c>
      <c r="CG236" s="8">
        <v>43616</v>
      </c>
      <c r="CH236" s="5">
        <v>-2</v>
      </c>
      <c r="CI236" s="8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8">
        <v>43616</v>
      </c>
      <c r="CV236" s="5">
        <v>1.573</v>
      </c>
      <c r="DA236" s="8">
        <v>43616</v>
      </c>
      <c r="DB236" s="5">
        <v>0.1</v>
      </c>
      <c r="DC236" s="8">
        <v>43616</v>
      </c>
      <c r="DD236" s="5">
        <v>3.1</v>
      </c>
      <c r="DE236" s="8">
        <v>43616</v>
      </c>
      <c r="DF236" s="5">
        <v>0.4</v>
      </c>
      <c r="DG236" s="8">
        <v>43616</v>
      </c>
      <c r="DH236" s="5">
        <v>3.1</v>
      </c>
      <c r="DI236" s="8">
        <v>43616</v>
      </c>
      <c r="DJ236" s="5">
        <v>1.7</v>
      </c>
      <c r="DK236" s="8">
        <v>43616</v>
      </c>
      <c r="DL236" s="5">
        <v>7.3</v>
      </c>
      <c r="DM236" s="6">
        <v>43616</v>
      </c>
      <c r="DN236" s="5">
        <v>3.7</v>
      </c>
      <c r="DQ236" s="8">
        <v>45473</v>
      </c>
      <c r="DR236" s="5">
        <v>5.9</v>
      </c>
      <c r="DS236" s="8">
        <v>43616</v>
      </c>
      <c r="DT236" s="5">
        <v>11.12</v>
      </c>
      <c r="DU236" s="8">
        <v>43616</v>
      </c>
      <c r="DV236" s="5">
        <v>4.3</v>
      </c>
      <c r="DW236" s="8">
        <v>43616</v>
      </c>
      <c r="DX236" s="5">
        <v>3.7</v>
      </c>
      <c r="DY236" s="6">
        <v>43616</v>
      </c>
      <c r="DZ236" s="5">
        <v>112.8</v>
      </c>
      <c r="EA236" s="8">
        <v>43616</v>
      </c>
      <c r="EB236" s="5">
        <v>99.082599999999999</v>
      </c>
    </row>
    <row r="237" spans="1:132" x14ac:dyDescent="0.2">
      <c r="A237" s="8">
        <v>43646</v>
      </c>
      <c r="B237" s="5">
        <v>51.5</v>
      </c>
      <c r="C237" s="8">
        <v>43646</v>
      </c>
      <c r="D237" s="5">
        <v>50.7</v>
      </c>
      <c r="E237" s="8">
        <v>43646</v>
      </c>
      <c r="F237" s="5">
        <v>47.9</v>
      </c>
      <c r="G237" s="8">
        <v>43646</v>
      </c>
      <c r="H237" s="5">
        <v>55.2</v>
      </c>
      <c r="I237" s="8"/>
      <c r="K237" s="8"/>
      <c r="M237" s="8"/>
      <c r="O237" s="8">
        <v>43646</v>
      </c>
      <c r="P237" s="5">
        <v>50.6</v>
      </c>
      <c r="Q237" s="8">
        <v>44196</v>
      </c>
      <c r="R237" s="5">
        <v>4.9000000000000004</v>
      </c>
      <c r="S237" s="8">
        <v>44196</v>
      </c>
      <c r="T237" s="5">
        <v>15</v>
      </c>
      <c r="U237" s="8">
        <v>45260</v>
      </c>
      <c r="V237" s="5">
        <v>-21.4</v>
      </c>
      <c r="W237" s="8">
        <v>45351</v>
      </c>
      <c r="X237" s="5">
        <v>16</v>
      </c>
      <c r="Y237" s="8">
        <v>43646</v>
      </c>
      <c r="Z237" s="5">
        <v>2.2999999999999998</v>
      </c>
      <c r="AA237" s="8">
        <v>43646</v>
      </c>
      <c r="AB237" s="5">
        <v>4</v>
      </c>
      <c r="AC237" s="8"/>
      <c r="AE237" s="8">
        <v>43646</v>
      </c>
      <c r="AF237" s="5">
        <v>98.2</v>
      </c>
      <c r="AG237" s="8">
        <v>43646</v>
      </c>
      <c r="AH237" s="5">
        <v>124.3</v>
      </c>
      <c r="AI237" s="8">
        <v>43646</v>
      </c>
      <c r="AJ237" s="5">
        <v>103.3</v>
      </c>
      <c r="AK237" s="8">
        <v>43646</v>
      </c>
      <c r="AL237" s="5">
        <v>204</v>
      </c>
      <c r="AM237" s="8">
        <v>43646</v>
      </c>
      <c r="AN237" s="5">
        <v>151024</v>
      </c>
      <c r="AO237" s="8"/>
      <c r="AQ237" s="8">
        <v>43646</v>
      </c>
      <c r="AR237" s="5">
        <v>3.6</v>
      </c>
      <c r="AS237" s="8"/>
      <c r="AU237" s="8">
        <v>43646</v>
      </c>
      <c r="AV237" s="5">
        <v>1.5</v>
      </c>
      <c r="AW237" s="8">
        <v>43646</v>
      </c>
      <c r="AX237" s="5">
        <v>0.5</v>
      </c>
      <c r="AY237" s="8">
        <v>43646</v>
      </c>
      <c r="AZ237" s="5">
        <v>0.12</v>
      </c>
      <c r="BA237" s="8">
        <v>43646</v>
      </c>
      <c r="BB237" s="5">
        <v>7244</v>
      </c>
      <c r="BC237" s="6">
        <v>43646</v>
      </c>
      <c r="BD237" s="5">
        <v>-0.3</v>
      </c>
      <c r="BE237" s="8">
        <v>43646</v>
      </c>
      <c r="BF237" s="5">
        <v>17.3</v>
      </c>
      <c r="BG237" s="8">
        <v>43646</v>
      </c>
      <c r="BH237" s="5">
        <v>17.29</v>
      </c>
      <c r="BI237" s="8">
        <v>43646</v>
      </c>
      <c r="BJ237" s="5">
        <v>2.9</v>
      </c>
      <c r="BK237" s="8">
        <v>43646</v>
      </c>
      <c r="BL237" s="5">
        <v>0.2</v>
      </c>
      <c r="BM237" s="8">
        <v>43646</v>
      </c>
      <c r="BN237" s="5">
        <v>-0.84</v>
      </c>
      <c r="BO237" s="8">
        <v>43646</v>
      </c>
      <c r="BP237" s="5">
        <v>0.1</v>
      </c>
      <c r="BQ237" s="8">
        <v>43646</v>
      </c>
      <c r="BR237" s="5">
        <v>1243</v>
      </c>
      <c r="BS237" s="8">
        <v>43646</v>
      </c>
      <c r="BT237" s="5">
        <v>1315</v>
      </c>
      <c r="BU237" s="6">
        <v>43646</v>
      </c>
      <c r="BV237" s="5">
        <v>-1.28</v>
      </c>
      <c r="BW237" s="8">
        <v>43646</v>
      </c>
      <c r="BX237" s="5">
        <v>729</v>
      </c>
      <c r="BY237" s="8">
        <v>43646</v>
      </c>
      <c r="BZ237" s="5">
        <v>-0.5</v>
      </c>
      <c r="CA237" s="8">
        <v>43646</v>
      </c>
      <c r="CB237" s="5">
        <v>1</v>
      </c>
      <c r="CC237" s="8">
        <v>43646</v>
      </c>
      <c r="CD237" s="5">
        <v>-48.567999999999998</v>
      </c>
      <c r="CE237" s="8">
        <v>43646</v>
      </c>
      <c r="CF237" s="5">
        <v>0.4</v>
      </c>
      <c r="CG237" s="8">
        <v>43646</v>
      </c>
      <c r="CH237" s="5">
        <v>-1.2</v>
      </c>
      <c r="CI237" s="8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8">
        <v>43646</v>
      </c>
      <c r="CV237" s="5">
        <v>1.6825000000000001</v>
      </c>
      <c r="DA237" s="8">
        <v>43646</v>
      </c>
      <c r="DB237" s="5">
        <v>0.2</v>
      </c>
      <c r="DC237" s="8">
        <v>43646</v>
      </c>
      <c r="DD237" s="5">
        <v>2.8</v>
      </c>
      <c r="DE237" s="8">
        <v>43646</v>
      </c>
      <c r="DF237" s="5">
        <v>0.4</v>
      </c>
      <c r="DG237" s="8">
        <v>43646</v>
      </c>
      <c r="DH237" s="5">
        <v>3.3</v>
      </c>
      <c r="DI237" s="8">
        <v>43646</v>
      </c>
      <c r="DJ237" s="5">
        <v>1.9</v>
      </c>
      <c r="DK237" s="8">
        <v>43646</v>
      </c>
      <c r="DL237" s="5">
        <v>7.1</v>
      </c>
      <c r="DM237" s="6">
        <v>43646</v>
      </c>
      <c r="DN237" s="5">
        <v>3.9</v>
      </c>
      <c r="DQ237" s="8">
        <v>45504</v>
      </c>
      <c r="DR237" s="5">
        <v>8.3000000000000007</v>
      </c>
      <c r="DS237" s="8">
        <v>43646</v>
      </c>
      <c r="DT237" s="5">
        <v>12.51</v>
      </c>
      <c r="DU237" s="8">
        <v>43646</v>
      </c>
      <c r="DV237" s="5">
        <v>4.7</v>
      </c>
      <c r="DW237" s="8">
        <v>43646</v>
      </c>
      <c r="DX237" s="5">
        <v>4.8</v>
      </c>
      <c r="DY237" s="6">
        <v>43646</v>
      </c>
      <c r="DZ237" s="5">
        <v>112.8</v>
      </c>
      <c r="EA237" s="8">
        <v>43646</v>
      </c>
      <c r="EB237" s="5">
        <v>98.977000000000004</v>
      </c>
    </row>
    <row r="238" spans="1:132" x14ac:dyDescent="0.2">
      <c r="A238" s="8">
        <v>43677</v>
      </c>
      <c r="B238" s="5">
        <v>51</v>
      </c>
      <c r="C238" s="8">
        <v>43677</v>
      </c>
      <c r="D238" s="5">
        <v>50.5</v>
      </c>
      <c r="E238" s="8">
        <v>43677</v>
      </c>
      <c r="F238" s="5">
        <v>45.1</v>
      </c>
      <c r="G238" s="8">
        <v>43677</v>
      </c>
      <c r="H238" s="5">
        <v>54.4</v>
      </c>
      <c r="I238" s="8"/>
      <c r="K238" s="8"/>
      <c r="M238" s="8"/>
      <c r="O238" s="8">
        <v>43677</v>
      </c>
      <c r="P238" s="5">
        <v>46.4</v>
      </c>
      <c r="Q238" s="8">
        <v>44227</v>
      </c>
      <c r="R238" s="5">
        <v>3.5</v>
      </c>
      <c r="S238" s="8">
        <v>44227</v>
      </c>
      <c r="T238" s="5">
        <v>17</v>
      </c>
      <c r="U238" s="8">
        <v>45291</v>
      </c>
      <c r="V238" s="5">
        <v>-10.4</v>
      </c>
      <c r="W238" s="8">
        <v>45382</v>
      </c>
      <c r="X238" s="5">
        <v>13</v>
      </c>
      <c r="Y238" s="8">
        <v>43677</v>
      </c>
      <c r="Z238" s="5">
        <v>21.6</v>
      </c>
      <c r="AA238" s="8">
        <v>43677</v>
      </c>
      <c r="AB238" s="5">
        <v>-9</v>
      </c>
      <c r="AC238" s="8"/>
      <c r="AE238" s="8">
        <v>43677</v>
      </c>
      <c r="AF238" s="5">
        <v>98.4</v>
      </c>
      <c r="AG238" s="8">
        <v>43677</v>
      </c>
      <c r="AH238" s="5">
        <v>135.80000000000001</v>
      </c>
      <c r="AI238" s="8">
        <v>43677</v>
      </c>
      <c r="AJ238" s="5">
        <v>104.7</v>
      </c>
      <c r="AK238" s="8">
        <v>43677</v>
      </c>
      <c r="AL238" s="5">
        <v>90</v>
      </c>
      <c r="AM238" s="8">
        <v>43677</v>
      </c>
      <c r="AN238" s="5">
        <v>150992</v>
      </c>
      <c r="AO238" s="8"/>
      <c r="AQ238" s="8">
        <v>43677</v>
      </c>
      <c r="AR238" s="5">
        <v>3.7</v>
      </c>
      <c r="AS238" s="8"/>
      <c r="AU238" s="8">
        <v>43677</v>
      </c>
      <c r="AV238" s="5">
        <v>2</v>
      </c>
      <c r="AW238" s="8">
        <v>43677</v>
      </c>
      <c r="AX238" s="5">
        <v>-0.7</v>
      </c>
      <c r="AY238" s="8">
        <v>43677</v>
      </c>
      <c r="AZ238" s="5">
        <v>-0.52</v>
      </c>
      <c r="BA238" s="8">
        <v>43677</v>
      </c>
      <c r="BB238" s="5">
        <v>7419</v>
      </c>
      <c r="BC238" s="6">
        <v>43677</v>
      </c>
      <c r="BD238" s="5">
        <v>-0.4</v>
      </c>
      <c r="BE238" s="8">
        <v>43677</v>
      </c>
      <c r="BF238" s="5">
        <v>16.82</v>
      </c>
      <c r="BG238" s="8">
        <v>43677</v>
      </c>
      <c r="BH238" s="5">
        <v>17.148</v>
      </c>
      <c r="BI238" s="8">
        <v>43677</v>
      </c>
      <c r="BJ238" s="5">
        <v>3.2</v>
      </c>
      <c r="BK238" s="8">
        <v>43677</v>
      </c>
      <c r="BL238" s="5">
        <v>0.9</v>
      </c>
      <c r="BM238" s="8">
        <v>43677</v>
      </c>
      <c r="BN238" s="5">
        <v>-0.56999999999999995</v>
      </c>
      <c r="BO238" s="8">
        <v>43677</v>
      </c>
      <c r="BP238" s="5">
        <v>0</v>
      </c>
      <c r="BQ238" s="8">
        <v>43677</v>
      </c>
      <c r="BR238" s="5">
        <v>1240</v>
      </c>
      <c r="BS238" s="8">
        <v>43677</v>
      </c>
      <c r="BT238" s="5">
        <v>1352</v>
      </c>
      <c r="BU238" s="6">
        <v>43677</v>
      </c>
      <c r="BV238" s="5">
        <v>0.74</v>
      </c>
      <c r="BW238" s="8">
        <v>43677</v>
      </c>
      <c r="BX238" s="5">
        <v>648</v>
      </c>
      <c r="BY238" s="8">
        <v>43677</v>
      </c>
      <c r="BZ238" s="5">
        <v>0.4</v>
      </c>
      <c r="CA238" s="8">
        <v>43677</v>
      </c>
      <c r="CB238" s="5">
        <v>-0.1</v>
      </c>
      <c r="CC238" s="8">
        <v>43677</v>
      </c>
      <c r="CD238" s="5">
        <v>-48.46</v>
      </c>
      <c r="CE238" s="8">
        <v>43677</v>
      </c>
      <c r="CF238" s="5">
        <v>0.6</v>
      </c>
      <c r="CG238" s="8">
        <v>43677</v>
      </c>
      <c r="CH238" s="5">
        <v>1.3</v>
      </c>
      <c r="CI238" s="8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8">
        <v>43677</v>
      </c>
      <c r="CV238" s="5">
        <v>1.6665700000000001</v>
      </c>
      <c r="DA238" s="8">
        <v>43677</v>
      </c>
      <c r="DB238" s="5">
        <v>0.1</v>
      </c>
      <c r="DC238" s="8">
        <v>43677</v>
      </c>
      <c r="DD238" s="5">
        <v>2.5</v>
      </c>
      <c r="DE238" s="8">
        <v>43677</v>
      </c>
      <c r="DF238" s="5">
        <v>0.6</v>
      </c>
      <c r="DG238" s="8">
        <v>43677</v>
      </c>
      <c r="DH238" s="5">
        <v>3.6</v>
      </c>
      <c r="DI238" s="8">
        <v>43677</v>
      </c>
      <c r="DJ238" s="5">
        <v>2.1</v>
      </c>
      <c r="DK238" s="8">
        <v>43677</v>
      </c>
      <c r="DL238" s="5">
        <v>6.8</v>
      </c>
      <c r="DM238" s="6">
        <v>43677</v>
      </c>
      <c r="DN238" s="5">
        <v>3.9</v>
      </c>
      <c r="DQ238" s="8"/>
      <c r="DS238" s="8">
        <v>43677</v>
      </c>
      <c r="DT238" s="5">
        <v>13.6</v>
      </c>
      <c r="DU238" s="8">
        <v>43677</v>
      </c>
      <c r="DV238" s="5">
        <v>5</v>
      </c>
      <c r="DW238" s="8">
        <v>43677</v>
      </c>
      <c r="DX238" s="5">
        <v>5</v>
      </c>
      <c r="DY238" s="6">
        <v>43677</v>
      </c>
      <c r="DZ238" s="5">
        <v>112.9</v>
      </c>
      <c r="EA238" s="8">
        <v>43677</v>
      </c>
      <c r="EB238" s="5">
        <v>98.892899999999997</v>
      </c>
    </row>
    <row r="239" spans="1:132" x14ac:dyDescent="0.2">
      <c r="A239" s="8">
        <v>43708</v>
      </c>
      <c r="B239" s="5">
        <v>48.5</v>
      </c>
      <c r="C239" s="8">
        <v>43708</v>
      </c>
      <c r="D239" s="5">
        <v>46.4</v>
      </c>
      <c r="E239" s="8">
        <v>43708</v>
      </c>
      <c r="F239" s="5">
        <v>46</v>
      </c>
      <c r="G239" s="8">
        <v>43708</v>
      </c>
      <c r="H239" s="5">
        <v>56</v>
      </c>
      <c r="I239" s="8"/>
      <c r="K239" s="8"/>
      <c r="M239" s="8"/>
      <c r="O239" s="8">
        <v>43708</v>
      </c>
      <c r="P239" s="5">
        <v>49.7</v>
      </c>
      <c r="Q239" s="8">
        <v>44255</v>
      </c>
      <c r="R239" s="5">
        <v>12.1</v>
      </c>
      <c r="S239" s="8">
        <v>44255</v>
      </c>
      <c r="T239" s="5">
        <v>22</v>
      </c>
      <c r="U239" s="8">
        <v>45322</v>
      </c>
      <c r="V239" s="5">
        <v>-27.4</v>
      </c>
      <c r="W239" s="8">
        <v>45412</v>
      </c>
      <c r="X239" s="5">
        <v>4.8</v>
      </c>
      <c r="Y239" s="8">
        <v>43708</v>
      </c>
      <c r="Z239" s="5">
        <v>11.1</v>
      </c>
      <c r="AA239" s="8">
        <v>43708</v>
      </c>
      <c r="AB239" s="5">
        <v>-3</v>
      </c>
      <c r="AC239" s="8"/>
      <c r="AE239" s="8">
        <v>43708</v>
      </c>
      <c r="AF239" s="5">
        <v>89.8</v>
      </c>
      <c r="AG239" s="8">
        <v>43708</v>
      </c>
      <c r="AH239" s="5">
        <v>134.19999999999999</v>
      </c>
      <c r="AI239" s="8">
        <v>43708</v>
      </c>
      <c r="AJ239" s="5">
        <v>103.1</v>
      </c>
      <c r="AK239" s="8">
        <v>43708</v>
      </c>
      <c r="AL239" s="5">
        <v>221</v>
      </c>
      <c r="AM239" s="8">
        <v>43708</v>
      </c>
      <c r="AN239" s="5">
        <v>151880</v>
      </c>
      <c r="AO239" s="8"/>
      <c r="AQ239" s="8">
        <v>43708</v>
      </c>
      <c r="AR239" s="5">
        <v>3.6</v>
      </c>
      <c r="AS239" s="8"/>
      <c r="AU239" s="8">
        <v>43708</v>
      </c>
      <c r="AV239" s="5">
        <v>1</v>
      </c>
      <c r="AW239" s="8">
        <v>43708</v>
      </c>
      <c r="AX239" s="5">
        <v>0.7</v>
      </c>
      <c r="AY239" s="8">
        <v>43708</v>
      </c>
      <c r="AZ239" s="5">
        <v>0.76</v>
      </c>
      <c r="BA239" s="8">
        <v>43708</v>
      </c>
      <c r="BB239" s="5">
        <v>7396</v>
      </c>
      <c r="BC239" s="6">
        <v>43708</v>
      </c>
      <c r="BD239" s="5">
        <v>-0.9</v>
      </c>
      <c r="BE239" s="8">
        <v>43708</v>
      </c>
      <c r="BF239" s="5">
        <v>16.97</v>
      </c>
      <c r="BG239" s="8">
        <v>43708</v>
      </c>
      <c r="BH239" s="5">
        <v>17.32</v>
      </c>
      <c r="BI239" s="8">
        <v>43708</v>
      </c>
      <c r="BJ239" s="5">
        <v>3.9</v>
      </c>
      <c r="BK239" s="8">
        <v>43708</v>
      </c>
      <c r="BL239" s="5">
        <v>0.6</v>
      </c>
      <c r="BM239" s="8">
        <v>43708</v>
      </c>
      <c r="BN239" s="5">
        <v>-1.51</v>
      </c>
      <c r="BO239" s="8">
        <v>43708</v>
      </c>
      <c r="BP239" s="5">
        <v>0</v>
      </c>
      <c r="BQ239" s="8">
        <v>43708</v>
      </c>
      <c r="BR239" s="5">
        <v>1375</v>
      </c>
      <c r="BS239" s="8">
        <v>43708</v>
      </c>
      <c r="BT239" s="5">
        <v>1489</v>
      </c>
      <c r="BU239" s="6">
        <v>43708</v>
      </c>
      <c r="BV239" s="5">
        <v>0.74</v>
      </c>
      <c r="BW239" s="8">
        <v>43708</v>
      </c>
      <c r="BX239" s="5">
        <v>712</v>
      </c>
      <c r="BY239" s="8">
        <v>43708</v>
      </c>
      <c r="BZ239" s="5">
        <v>0.4</v>
      </c>
      <c r="CA239" s="8">
        <v>43708</v>
      </c>
      <c r="CB239" s="5">
        <v>0</v>
      </c>
      <c r="CC239" s="8">
        <v>43708</v>
      </c>
      <c r="CD239" s="5">
        <v>-48.773000000000003</v>
      </c>
      <c r="CE239" s="8">
        <v>43708</v>
      </c>
      <c r="CF239" s="5">
        <v>0.9</v>
      </c>
      <c r="CG239" s="8">
        <v>43708</v>
      </c>
      <c r="CH239" s="5">
        <v>0.1</v>
      </c>
      <c r="CI239" s="8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8">
        <v>43708</v>
      </c>
      <c r="CV239" s="5">
        <v>1.75953</v>
      </c>
      <c r="DA239" s="8">
        <v>43708</v>
      </c>
      <c r="DB239" s="5">
        <v>0.5</v>
      </c>
      <c r="DC239" s="8">
        <v>43708</v>
      </c>
      <c r="DD239" s="5">
        <v>2.7</v>
      </c>
      <c r="DE239" s="8">
        <v>43708</v>
      </c>
      <c r="DF239" s="5">
        <v>0.4</v>
      </c>
      <c r="DG239" s="8">
        <v>43708</v>
      </c>
      <c r="DH239" s="5">
        <v>3.7</v>
      </c>
      <c r="DI239" s="8">
        <v>43708</v>
      </c>
      <c r="DJ239" s="5">
        <v>2.2000000000000002</v>
      </c>
      <c r="DK239" s="8">
        <v>43708</v>
      </c>
      <c r="DL239" s="5">
        <v>7</v>
      </c>
      <c r="DM239" s="6">
        <v>43708</v>
      </c>
      <c r="DN239" s="5">
        <v>3.7</v>
      </c>
      <c r="DQ239" s="8"/>
      <c r="DS239" s="8">
        <v>43708</v>
      </c>
      <c r="DT239" s="5">
        <v>14.61</v>
      </c>
      <c r="DU239" s="8">
        <v>43708</v>
      </c>
      <c r="DV239" s="5">
        <v>5.2</v>
      </c>
      <c r="DW239" s="8">
        <v>43708</v>
      </c>
      <c r="DX239" s="5">
        <v>4.5</v>
      </c>
      <c r="DY239" s="6">
        <v>43708</v>
      </c>
      <c r="DZ239" s="5">
        <v>112.7</v>
      </c>
      <c r="EA239" s="8">
        <v>43708</v>
      </c>
      <c r="EB239" s="5">
        <v>98.839299999999994</v>
      </c>
    </row>
    <row r="240" spans="1:132" x14ac:dyDescent="0.2">
      <c r="A240" s="8">
        <v>43738</v>
      </c>
      <c r="B240" s="5">
        <v>48.1</v>
      </c>
      <c r="C240" s="8">
        <v>43738</v>
      </c>
      <c r="D240" s="5">
        <v>47.5</v>
      </c>
      <c r="E240" s="8">
        <v>43738</v>
      </c>
      <c r="F240" s="5">
        <v>49.7</v>
      </c>
      <c r="G240" s="8">
        <v>43738</v>
      </c>
      <c r="H240" s="5">
        <v>53.2</v>
      </c>
      <c r="I240" s="8"/>
      <c r="K240" s="8"/>
      <c r="M240" s="8"/>
      <c r="O240" s="8">
        <v>43738</v>
      </c>
      <c r="P240" s="5">
        <v>47.9</v>
      </c>
      <c r="Q240" s="8">
        <v>44286</v>
      </c>
      <c r="R240" s="5">
        <v>17.399999999999999</v>
      </c>
      <c r="S240" s="8">
        <v>44286</v>
      </c>
      <c r="T240" s="5">
        <v>24</v>
      </c>
      <c r="U240" s="8">
        <v>45351</v>
      </c>
      <c r="V240" s="5">
        <v>-11.3</v>
      </c>
      <c r="W240" s="8">
        <v>45443</v>
      </c>
      <c r="X240" s="5">
        <v>12.3</v>
      </c>
      <c r="Y240" s="8">
        <v>43738</v>
      </c>
      <c r="Z240" s="5">
        <v>13.2</v>
      </c>
      <c r="AA240" s="8">
        <v>43738</v>
      </c>
      <c r="AB240" s="5">
        <v>-9</v>
      </c>
      <c r="AC240" s="8"/>
      <c r="AE240" s="8">
        <v>43738</v>
      </c>
      <c r="AF240" s="5">
        <v>93.2</v>
      </c>
      <c r="AG240" s="8">
        <v>43738</v>
      </c>
      <c r="AH240" s="5">
        <v>126.3</v>
      </c>
      <c r="AI240" s="8">
        <v>43738</v>
      </c>
      <c r="AJ240" s="5">
        <v>101.8</v>
      </c>
      <c r="AK240" s="8">
        <v>43738</v>
      </c>
      <c r="AL240" s="5">
        <v>203</v>
      </c>
      <c r="AM240" s="8">
        <v>43738</v>
      </c>
      <c r="AN240" s="5">
        <v>152153</v>
      </c>
      <c r="AO240" s="8"/>
      <c r="AQ240" s="8">
        <v>43738</v>
      </c>
      <c r="AR240" s="5">
        <v>3.5</v>
      </c>
      <c r="AS240" s="8"/>
      <c r="AU240" s="8">
        <v>43738</v>
      </c>
      <c r="AV240" s="5">
        <v>0.9</v>
      </c>
      <c r="AW240" s="8">
        <v>43738</v>
      </c>
      <c r="AX240" s="5">
        <v>-0.7</v>
      </c>
      <c r="AY240" s="8">
        <v>43738</v>
      </c>
      <c r="AZ240" s="5">
        <v>-0.31</v>
      </c>
      <c r="BA240" s="8">
        <v>43738</v>
      </c>
      <c r="BB240" s="5">
        <v>7004</v>
      </c>
      <c r="BC240" s="6">
        <v>43738</v>
      </c>
      <c r="BD240" s="5">
        <v>-1.5</v>
      </c>
      <c r="BE240" s="8">
        <v>43738</v>
      </c>
      <c r="BF240" s="5">
        <v>17.190000000000001</v>
      </c>
      <c r="BG240" s="8">
        <v>43738</v>
      </c>
      <c r="BH240" s="5">
        <v>17.187000000000001</v>
      </c>
      <c r="BI240" s="8">
        <v>43738</v>
      </c>
      <c r="BJ240" s="5">
        <v>3.6</v>
      </c>
      <c r="BK240" s="8">
        <v>43738</v>
      </c>
      <c r="BL240" s="5">
        <v>-0.6</v>
      </c>
      <c r="BM240" s="8">
        <v>43738</v>
      </c>
      <c r="BN240" s="5">
        <v>-1.54</v>
      </c>
      <c r="BO240" s="8">
        <v>43738</v>
      </c>
      <c r="BP240" s="5">
        <v>-0.6</v>
      </c>
      <c r="BQ240" s="8">
        <v>43738</v>
      </c>
      <c r="BR240" s="5">
        <v>1311</v>
      </c>
      <c r="BS240" s="8">
        <v>43738</v>
      </c>
      <c r="BT240" s="5">
        <v>1474</v>
      </c>
      <c r="BU240" s="6">
        <v>43738</v>
      </c>
      <c r="BV240" s="5">
        <v>-2.93</v>
      </c>
      <c r="BW240" s="8">
        <v>43738</v>
      </c>
      <c r="BX240" s="5">
        <v>712</v>
      </c>
      <c r="BY240" s="8">
        <v>43738</v>
      </c>
      <c r="BZ240" s="5">
        <v>-1.2</v>
      </c>
      <c r="CA240" s="8">
        <v>43738</v>
      </c>
      <c r="CB240" s="5">
        <v>-3.3</v>
      </c>
      <c r="CC240" s="8">
        <v>43738</v>
      </c>
      <c r="CD240" s="5">
        <v>-44.478999999999999</v>
      </c>
      <c r="CE240" s="8">
        <v>43738</v>
      </c>
      <c r="CF240" s="5">
        <v>2</v>
      </c>
      <c r="CG240" s="8">
        <v>43738</v>
      </c>
      <c r="CH240" s="5">
        <v>-1.4</v>
      </c>
      <c r="CI240" s="8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8">
        <v>43738</v>
      </c>
      <c r="CV240" s="5">
        <v>1.64767</v>
      </c>
      <c r="DA240" s="8">
        <v>43738</v>
      </c>
      <c r="DB240" s="5">
        <v>0.3</v>
      </c>
      <c r="DC240" s="8">
        <v>43738</v>
      </c>
      <c r="DD240" s="5">
        <v>3</v>
      </c>
      <c r="DE240" s="8">
        <v>43738</v>
      </c>
      <c r="DF240" s="5">
        <v>0.2</v>
      </c>
      <c r="DG240" s="8">
        <v>43738</v>
      </c>
      <c r="DH240" s="5">
        <v>3.8</v>
      </c>
      <c r="DI240" s="8">
        <v>43738</v>
      </c>
      <c r="DJ240" s="5">
        <v>2.5</v>
      </c>
      <c r="DK240" s="8">
        <v>43738</v>
      </c>
      <c r="DL240" s="5">
        <v>7.2</v>
      </c>
      <c r="DM240" s="6">
        <v>43738</v>
      </c>
      <c r="DN240" s="5">
        <v>3.6</v>
      </c>
      <c r="DQ240" s="8"/>
      <c r="DS240" s="8">
        <v>43738</v>
      </c>
      <c r="DT240" s="5">
        <v>14.51</v>
      </c>
      <c r="DU240" s="8">
        <v>43738</v>
      </c>
      <c r="DV240" s="5">
        <v>5.6</v>
      </c>
      <c r="DW240" s="8">
        <v>43738</v>
      </c>
      <c r="DX240" s="5">
        <v>5.4</v>
      </c>
      <c r="DY240" s="6">
        <v>43738</v>
      </c>
      <c r="DZ240" s="5">
        <v>112.3</v>
      </c>
      <c r="EA240" s="8">
        <v>43738</v>
      </c>
      <c r="EB240" s="5">
        <v>98.841099999999997</v>
      </c>
    </row>
    <row r="241" spans="1:132" x14ac:dyDescent="0.2">
      <c r="A241" s="8">
        <v>43769</v>
      </c>
      <c r="B241" s="5">
        <v>48.1</v>
      </c>
      <c r="C241" s="8">
        <v>43769</v>
      </c>
      <c r="D241" s="5">
        <v>48.1</v>
      </c>
      <c r="E241" s="8">
        <v>43769</v>
      </c>
      <c r="F241" s="5">
        <v>45.5</v>
      </c>
      <c r="G241" s="8">
        <v>43769</v>
      </c>
      <c r="H241" s="5">
        <v>54.8</v>
      </c>
      <c r="I241" s="8"/>
      <c r="K241" s="8"/>
      <c r="M241" s="8"/>
      <c r="O241" s="8">
        <v>43769</v>
      </c>
      <c r="P241" s="5">
        <v>44.1</v>
      </c>
      <c r="Q241" s="8">
        <v>44316</v>
      </c>
      <c r="R241" s="5">
        <v>26.3</v>
      </c>
      <c r="S241" s="8">
        <v>44316</v>
      </c>
      <c r="T241" s="5">
        <v>31</v>
      </c>
      <c r="U241" s="8">
        <v>45382</v>
      </c>
      <c r="V241" s="5">
        <v>-14.4</v>
      </c>
      <c r="W241" s="8">
        <v>45473</v>
      </c>
      <c r="X241" s="5">
        <v>4.8</v>
      </c>
      <c r="Y241" s="8">
        <v>43769</v>
      </c>
      <c r="Z241" s="5">
        <v>5.9</v>
      </c>
      <c r="AA241" s="8">
        <v>43769</v>
      </c>
      <c r="AB241" s="5">
        <v>4</v>
      </c>
      <c r="AC241" s="8"/>
      <c r="AE241" s="8">
        <v>43769</v>
      </c>
      <c r="AF241" s="5">
        <v>95.5</v>
      </c>
      <c r="AG241" s="8">
        <v>43769</v>
      </c>
      <c r="AH241" s="5">
        <v>126.1</v>
      </c>
      <c r="AI241" s="8">
        <v>43769</v>
      </c>
      <c r="AJ241" s="5">
        <v>102.4</v>
      </c>
      <c r="AK241" s="8">
        <v>43769</v>
      </c>
      <c r="AL241" s="5">
        <v>100</v>
      </c>
      <c r="AM241" s="8">
        <v>43769</v>
      </c>
      <c r="AN241" s="5">
        <v>152169</v>
      </c>
      <c r="AO241" s="8"/>
      <c r="AQ241" s="8">
        <v>43769</v>
      </c>
      <c r="AR241" s="5">
        <v>3.6</v>
      </c>
      <c r="AS241" s="8"/>
      <c r="AU241" s="8">
        <v>43769</v>
      </c>
      <c r="AV241" s="5">
        <v>0.1</v>
      </c>
      <c r="AW241" s="8">
        <v>43769</v>
      </c>
      <c r="AX241" s="5">
        <v>-0.9</v>
      </c>
      <c r="AY241" s="8">
        <v>43769</v>
      </c>
      <c r="AZ241" s="5">
        <v>-0.85</v>
      </c>
      <c r="BA241" s="8">
        <v>43769</v>
      </c>
      <c r="BB241" s="5">
        <v>7250</v>
      </c>
      <c r="BC241" s="6">
        <v>43769</v>
      </c>
      <c r="BD241" s="5">
        <v>-2.4</v>
      </c>
      <c r="BE241" s="8">
        <v>43769</v>
      </c>
      <c r="BF241" s="5">
        <v>16.55</v>
      </c>
      <c r="BG241" s="8">
        <v>43769</v>
      </c>
      <c r="BH241" s="5">
        <v>16.567</v>
      </c>
      <c r="BI241" s="8">
        <v>43769</v>
      </c>
      <c r="BJ241" s="5">
        <v>2.8</v>
      </c>
      <c r="BK241" s="8">
        <v>43769</v>
      </c>
      <c r="BL241" s="5">
        <v>0.3</v>
      </c>
      <c r="BM241" s="8">
        <v>43769</v>
      </c>
      <c r="BN241" s="5">
        <v>-2.73</v>
      </c>
      <c r="BO241" s="8">
        <v>43769</v>
      </c>
      <c r="BP241" s="5">
        <v>-0.3</v>
      </c>
      <c r="BQ241" s="8">
        <v>43769</v>
      </c>
      <c r="BR241" s="5">
        <v>1325</v>
      </c>
      <c r="BS241" s="8">
        <v>43769</v>
      </c>
      <c r="BT241" s="5">
        <v>1525</v>
      </c>
      <c r="BU241" s="6">
        <v>43769</v>
      </c>
      <c r="BV241" s="5">
        <v>-0.38</v>
      </c>
      <c r="BW241" s="8">
        <v>43769</v>
      </c>
      <c r="BX241" s="5">
        <v>722</v>
      </c>
      <c r="BY241" s="8">
        <v>43769</v>
      </c>
      <c r="BZ241" s="5">
        <v>-1.1000000000000001</v>
      </c>
      <c r="CA241" s="8">
        <v>43769</v>
      </c>
      <c r="CB241" s="5">
        <v>-5.0999999999999996</v>
      </c>
      <c r="CC241" s="8">
        <v>43769</v>
      </c>
      <c r="CD241" s="5">
        <v>-41.277000000000001</v>
      </c>
      <c r="CE241" s="8">
        <v>43769</v>
      </c>
      <c r="CF241" s="5">
        <v>-0.2</v>
      </c>
      <c r="CG241" s="8">
        <v>43769</v>
      </c>
      <c r="CH241" s="5">
        <v>-0.5</v>
      </c>
      <c r="CI241" s="8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8">
        <v>43769</v>
      </c>
      <c r="CV241" s="5">
        <v>1.6431199999999999</v>
      </c>
      <c r="DA241" s="8">
        <v>43769</v>
      </c>
      <c r="DB241" s="5">
        <v>0.4</v>
      </c>
      <c r="DC241" s="8">
        <v>43769</v>
      </c>
      <c r="DD241" s="5">
        <v>2.9</v>
      </c>
      <c r="DE241" s="8">
        <v>43769</v>
      </c>
      <c r="DF241" s="5">
        <v>0.2</v>
      </c>
      <c r="DG241" s="8">
        <v>43769</v>
      </c>
      <c r="DH241" s="5">
        <v>3.6</v>
      </c>
      <c r="DI241" s="8">
        <v>43769</v>
      </c>
      <c r="DJ241" s="5">
        <v>2.2000000000000002</v>
      </c>
      <c r="DK241" s="8">
        <v>43769</v>
      </c>
      <c r="DL241" s="5">
        <v>7.3</v>
      </c>
      <c r="DM241" s="6">
        <v>43769</v>
      </c>
      <c r="DN241" s="5">
        <v>3.5</v>
      </c>
      <c r="DQ241" s="8"/>
      <c r="DS241" s="8">
        <v>43769</v>
      </c>
      <c r="DT241" s="5">
        <v>14.12</v>
      </c>
      <c r="DU241" s="8">
        <v>43769</v>
      </c>
      <c r="DV241" s="5">
        <v>6.5</v>
      </c>
      <c r="DW241" s="8">
        <v>43769</v>
      </c>
      <c r="DX241" s="5">
        <v>5.5</v>
      </c>
      <c r="DY241" s="6">
        <v>43769</v>
      </c>
      <c r="DZ241" s="5">
        <v>111.9</v>
      </c>
      <c r="EA241" s="8">
        <v>43769</v>
      </c>
      <c r="EB241" s="5">
        <v>98.894400000000005</v>
      </c>
    </row>
    <row r="242" spans="1:132" x14ac:dyDescent="0.2">
      <c r="A242" s="8">
        <v>43799</v>
      </c>
      <c r="B242" s="5">
        <v>48.1</v>
      </c>
      <c r="C242" s="8">
        <v>43799</v>
      </c>
      <c r="D242" s="5">
        <v>47.8</v>
      </c>
      <c r="E242" s="8">
        <v>43799</v>
      </c>
      <c r="F242" s="5">
        <v>46.7</v>
      </c>
      <c r="G242" s="8">
        <v>43799</v>
      </c>
      <c r="H242" s="5">
        <v>53.6</v>
      </c>
      <c r="I242" s="8"/>
      <c r="K242" s="8"/>
      <c r="M242" s="8"/>
      <c r="O242" s="8">
        <v>43799</v>
      </c>
      <c r="P242" s="5">
        <v>47.2</v>
      </c>
      <c r="Q242" s="8">
        <v>44347</v>
      </c>
      <c r="R242" s="5">
        <v>24.3</v>
      </c>
      <c r="S242" s="8">
        <v>44347</v>
      </c>
      <c r="T242" s="5">
        <v>28</v>
      </c>
      <c r="U242" s="8">
        <v>45412</v>
      </c>
      <c r="V242" s="5">
        <v>-14.5</v>
      </c>
      <c r="W242" s="8">
        <v>45504</v>
      </c>
      <c r="X242" s="5">
        <v>3.5</v>
      </c>
      <c r="Y242" s="8">
        <v>43799</v>
      </c>
      <c r="Z242" s="5">
        <v>10.9</v>
      </c>
      <c r="AA242" s="8">
        <v>43799</v>
      </c>
      <c r="AB242" s="5">
        <v>1</v>
      </c>
      <c r="AC242" s="8"/>
      <c r="AE242" s="8">
        <v>43799</v>
      </c>
      <c r="AF242" s="5">
        <v>96.8</v>
      </c>
      <c r="AG242" s="8">
        <v>43799</v>
      </c>
      <c r="AH242" s="5">
        <v>126.8</v>
      </c>
      <c r="AI242" s="8">
        <v>43799</v>
      </c>
      <c r="AJ242" s="5">
        <v>104.7</v>
      </c>
      <c r="AK242" s="8">
        <v>43799</v>
      </c>
      <c r="AL242" s="5">
        <v>208</v>
      </c>
      <c r="AM242" s="8">
        <v>43799</v>
      </c>
      <c r="AN242" s="5">
        <v>151979</v>
      </c>
      <c r="AO242" s="8"/>
      <c r="AQ242" s="8">
        <v>43799</v>
      </c>
      <c r="AR242" s="5">
        <v>3.6</v>
      </c>
      <c r="AS242" s="8"/>
      <c r="AU242" s="8">
        <v>43799</v>
      </c>
      <c r="AV242" s="5">
        <v>1.5</v>
      </c>
      <c r="AW242" s="8">
        <v>43799</v>
      </c>
      <c r="AX242" s="5">
        <v>0.9</v>
      </c>
      <c r="AY242" s="8">
        <v>43799</v>
      </c>
      <c r="AZ242" s="5">
        <v>0.55000000000000004</v>
      </c>
      <c r="BA242" s="8">
        <v>43799</v>
      </c>
      <c r="BB242" s="5">
        <v>7088</v>
      </c>
      <c r="BC242" s="6">
        <v>43799</v>
      </c>
      <c r="BD242" s="5">
        <v>-1.4</v>
      </c>
      <c r="BE242" s="8">
        <v>43799</v>
      </c>
      <c r="BF242" s="5">
        <v>17.09</v>
      </c>
      <c r="BG242" s="8">
        <v>43799</v>
      </c>
      <c r="BH242" s="5">
        <v>17.143000000000001</v>
      </c>
      <c r="BI242" s="8">
        <v>43799</v>
      </c>
      <c r="BJ242" s="5">
        <v>3.1</v>
      </c>
      <c r="BK242" s="8">
        <v>43799</v>
      </c>
      <c r="BL242" s="5">
        <v>0.6</v>
      </c>
      <c r="BM242" s="8">
        <v>43799</v>
      </c>
      <c r="BN242" s="5">
        <v>-0.59</v>
      </c>
      <c r="BO242" s="8">
        <v>43799</v>
      </c>
      <c r="BP242" s="5">
        <v>0</v>
      </c>
      <c r="BQ242" s="8">
        <v>43799</v>
      </c>
      <c r="BR242" s="5">
        <v>1353</v>
      </c>
      <c r="BS242" s="8">
        <v>43799</v>
      </c>
      <c r="BT242" s="5">
        <v>1527</v>
      </c>
      <c r="BU242" s="6">
        <v>43799</v>
      </c>
      <c r="BV242" s="5">
        <v>-0.56999999999999995</v>
      </c>
      <c r="BW242" s="8">
        <v>43799</v>
      </c>
      <c r="BX242" s="5">
        <v>713</v>
      </c>
      <c r="BY242" s="8">
        <v>43799</v>
      </c>
      <c r="BZ242" s="5">
        <v>0.2</v>
      </c>
      <c r="CA242" s="8">
        <v>43799</v>
      </c>
      <c r="CB242" s="5">
        <v>-3.9</v>
      </c>
      <c r="CC242" s="8">
        <v>43799</v>
      </c>
      <c r="CD242" s="5">
        <v>-38.832999999999998</v>
      </c>
      <c r="CE242" s="8">
        <v>43799</v>
      </c>
      <c r="CF242" s="5">
        <v>-2.4</v>
      </c>
      <c r="CG242" s="8">
        <v>43799</v>
      </c>
      <c r="CH242" s="5">
        <v>-1.9</v>
      </c>
      <c r="CI242" s="8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8">
        <v>43799</v>
      </c>
      <c r="CV242" s="5">
        <v>1.47237</v>
      </c>
      <c r="DA242" s="8">
        <v>43799</v>
      </c>
      <c r="DB242" s="5">
        <v>0.4</v>
      </c>
      <c r="DC242" s="8">
        <v>43799</v>
      </c>
      <c r="DD242" s="5">
        <v>3</v>
      </c>
      <c r="DE242" s="8">
        <v>43799</v>
      </c>
      <c r="DF242" s="5">
        <v>0.6</v>
      </c>
      <c r="DG242" s="8">
        <v>43799</v>
      </c>
      <c r="DH242" s="5">
        <v>3.6</v>
      </c>
      <c r="DI242" s="8">
        <v>43799</v>
      </c>
      <c r="DJ242" s="5">
        <v>2.2999999999999998</v>
      </c>
      <c r="DK242" s="8">
        <v>43799</v>
      </c>
      <c r="DL242" s="5">
        <v>7.1</v>
      </c>
      <c r="DM242" s="6">
        <v>43799</v>
      </c>
      <c r="DN242" s="5">
        <v>3.7</v>
      </c>
      <c r="DQ242" s="8"/>
      <c r="DS242" s="8">
        <v>43799</v>
      </c>
      <c r="DT242" s="5">
        <v>15.77</v>
      </c>
      <c r="DU242" s="8">
        <v>43799</v>
      </c>
      <c r="DV242" s="5">
        <v>7.1</v>
      </c>
      <c r="DW242" s="8">
        <v>43799</v>
      </c>
      <c r="DX242" s="5">
        <v>6.7</v>
      </c>
      <c r="DY242" s="6">
        <v>43799</v>
      </c>
      <c r="DZ242" s="5">
        <v>111.7</v>
      </c>
      <c r="EA242" s="8">
        <v>43799</v>
      </c>
      <c r="EB242" s="5">
        <v>98.976200000000006</v>
      </c>
    </row>
    <row r="243" spans="1:132" x14ac:dyDescent="0.2">
      <c r="A243" s="8">
        <v>43830</v>
      </c>
      <c r="B243" s="5">
        <v>47.9</v>
      </c>
      <c r="C243" s="8">
        <v>43830</v>
      </c>
      <c r="D243" s="5">
        <v>47.6</v>
      </c>
      <c r="E243" s="8">
        <v>43830</v>
      </c>
      <c r="F243" s="5">
        <v>51.7</v>
      </c>
      <c r="G243" s="8">
        <v>43830</v>
      </c>
      <c r="H243" s="5">
        <v>55.7</v>
      </c>
      <c r="I243" s="8"/>
      <c r="K243" s="8"/>
      <c r="M243" s="8"/>
      <c r="O243" s="8">
        <v>43830</v>
      </c>
      <c r="P243" s="5">
        <v>48.1</v>
      </c>
      <c r="Q243" s="8">
        <v>44377</v>
      </c>
      <c r="R243" s="5">
        <v>17.399999999999999</v>
      </c>
      <c r="S243" s="8">
        <v>44377</v>
      </c>
      <c r="T243" s="5">
        <v>28</v>
      </c>
      <c r="U243" s="8">
        <v>45443</v>
      </c>
      <c r="V243" s="5">
        <v>-19.399999999999999</v>
      </c>
      <c r="W243" s="8">
        <v>45535</v>
      </c>
      <c r="X243" s="5">
        <v>5.6</v>
      </c>
      <c r="Y243" s="8">
        <v>43830</v>
      </c>
      <c r="Z243" s="5">
        <v>1.3</v>
      </c>
      <c r="AA243" s="8">
        <v>43830</v>
      </c>
      <c r="AB243" s="5">
        <v>-3</v>
      </c>
      <c r="AC243" s="8"/>
      <c r="AE243" s="8">
        <v>43830</v>
      </c>
      <c r="AF243" s="5">
        <v>99.3</v>
      </c>
      <c r="AG243" s="8">
        <v>43830</v>
      </c>
      <c r="AH243" s="5">
        <v>128.19999999999999</v>
      </c>
      <c r="AI243" s="8">
        <v>43830</v>
      </c>
      <c r="AJ243" s="5">
        <v>102.7</v>
      </c>
      <c r="AK243" s="8">
        <v>43830</v>
      </c>
      <c r="AL243" s="5">
        <v>126</v>
      </c>
      <c r="AM243" s="8">
        <v>43830</v>
      </c>
      <c r="AN243" s="5">
        <v>151909</v>
      </c>
      <c r="AO243" s="8"/>
      <c r="AQ243" s="8">
        <v>43830</v>
      </c>
      <c r="AR243" s="5">
        <v>3.6</v>
      </c>
      <c r="AS243" s="8"/>
      <c r="AU243" s="8">
        <v>43830</v>
      </c>
      <c r="AV243" s="5">
        <v>0.4</v>
      </c>
      <c r="AW243" s="8">
        <v>43830</v>
      </c>
      <c r="AX243" s="5">
        <v>0.1</v>
      </c>
      <c r="AY243" s="8">
        <v>43830</v>
      </c>
      <c r="AZ243" s="5">
        <v>-0.2</v>
      </c>
      <c r="BA243" s="8">
        <v>43830</v>
      </c>
      <c r="BB243" s="5">
        <v>7292</v>
      </c>
      <c r="BC243" s="6">
        <v>43830</v>
      </c>
      <c r="BD243" s="5">
        <v>-0.1</v>
      </c>
      <c r="BE243" s="8">
        <v>43830</v>
      </c>
      <c r="BF243" s="5">
        <v>16.7</v>
      </c>
      <c r="BG243" s="8">
        <v>43830</v>
      </c>
      <c r="BH243" s="5">
        <v>17.088000000000001</v>
      </c>
      <c r="BI243" s="8">
        <v>43830</v>
      </c>
      <c r="BJ243" s="5">
        <v>5.6</v>
      </c>
      <c r="BK243" s="8">
        <v>43830</v>
      </c>
      <c r="BL243" s="5">
        <v>0.4</v>
      </c>
      <c r="BM243" s="8">
        <v>43830</v>
      </c>
      <c r="BN243" s="5">
        <v>0.33</v>
      </c>
      <c r="BO243" s="8">
        <v>43830</v>
      </c>
      <c r="BP243" s="5">
        <v>-0.1</v>
      </c>
      <c r="BQ243" s="8">
        <v>43830</v>
      </c>
      <c r="BR243" s="5">
        <v>1548</v>
      </c>
      <c r="BS243" s="8">
        <v>43830</v>
      </c>
      <c r="BT243" s="5">
        <v>1451</v>
      </c>
      <c r="BU243" s="6">
        <v>43830</v>
      </c>
      <c r="BV243" s="5">
        <v>3.61</v>
      </c>
      <c r="BW243" s="8">
        <v>43830</v>
      </c>
      <c r="BX243" s="5">
        <v>700</v>
      </c>
      <c r="BY243" s="8">
        <v>43830</v>
      </c>
      <c r="BZ243" s="5">
        <v>1.7</v>
      </c>
      <c r="CA243" s="8">
        <v>43830</v>
      </c>
      <c r="CB243" s="5">
        <v>-3</v>
      </c>
      <c r="CC243" s="8">
        <v>43830</v>
      </c>
      <c r="CD243" s="5">
        <v>-43.942999999999998</v>
      </c>
      <c r="CE243" s="8">
        <v>43830</v>
      </c>
      <c r="CF243" s="5">
        <v>-5.0999999999999996</v>
      </c>
      <c r="CG243" s="8">
        <v>43830</v>
      </c>
      <c r="CH243" s="5">
        <v>0.7</v>
      </c>
      <c r="CI243" s="8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8">
        <v>43830</v>
      </c>
      <c r="CV243" s="5">
        <v>1.5028900000000001</v>
      </c>
      <c r="DA243" s="8">
        <v>43830</v>
      </c>
      <c r="DB243" s="5">
        <v>-0.3</v>
      </c>
      <c r="DC243" s="8">
        <v>43830</v>
      </c>
      <c r="DD243" s="5">
        <v>1.2</v>
      </c>
      <c r="DE243" s="8">
        <v>43830</v>
      </c>
      <c r="DF243" s="5">
        <v>0.4</v>
      </c>
      <c r="DG243" s="8">
        <v>43830</v>
      </c>
      <c r="DH243" s="5">
        <v>4.9000000000000004</v>
      </c>
      <c r="DI243" s="8">
        <v>43830</v>
      </c>
      <c r="DJ243" s="5">
        <v>3.3</v>
      </c>
      <c r="DK243" s="8">
        <v>43830</v>
      </c>
      <c r="DL243" s="5">
        <v>6.4</v>
      </c>
      <c r="DM243" s="6">
        <v>43830</v>
      </c>
      <c r="DN243" s="5">
        <v>3.7</v>
      </c>
      <c r="DQ243" s="8"/>
      <c r="DS243" s="8">
        <v>43830</v>
      </c>
      <c r="DT243" s="5">
        <v>21.35</v>
      </c>
      <c r="DU243" s="8">
        <v>43830</v>
      </c>
      <c r="DV243" s="5">
        <v>6.7</v>
      </c>
      <c r="DW243" s="8">
        <v>43830</v>
      </c>
      <c r="DX243" s="5">
        <v>6.5</v>
      </c>
      <c r="DY243" s="6">
        <v>43830</v>
      </c>
      <c r="DZ243" s="5">
        <v>111.4</v>
      </c>
      <c r="EA243" s="8">
        <v>43830</v>
      </c>
      <c r="EB243" s="5">
        <v>99.054599999999994</v>
      </c>
    </row>
    <row r="244" spans="1:132" x14ac:dyDescent="0.2">
      <c r="A244" s="8">
        <v>43861</v>
      </c>
      <c r="B244" s="5">
        <v>51.4</v>
      </c>
      <c r="C244" s="8">
        <v>43861</v>
      </c>
      <c r="D244" s="5">
        <v>53.6</v>
      </c>
      <c r="E244" s="8">
        <v>43861</v>
      </c>
      <c r="F244" s="5">
        <v>53.3</v>
      </c>
      <c r="G244" s="8">
        <v>43861</v>
      </c>
      <c r="H244" s="5">
        <v>56</v>
      </c>
      <c r="I244" s="8"/>
      <c r="K244" s="8"/>
      <c r="M244" s="8"/>
      <c r="O244" s="8">
        <v>43861</v>
      </c>
      <c r="P244" s="5">
        <v>43.5</v>
      </c>
      <c r="Q244" s="8">
        <v>44408</v>
      </c>
      <c r="R244" s="5">
        <v>43</v>
      </c>
      <c r="S244" s="8">
        <v>44408</v>
      </c>
      <c r="T244" s="5">
        <v>28</v>
      </c>
      <c r="U244" s="8">
        <v>45473</v>
      </c>
      <c r="V244" s="5">
        <v>-15.1</v>
      </c>
      <c r="W244" s="8"/>
      <c r="Y244" s="8">
        <v>43861</v>
      </c>
      <c r="Z244" s="5">
        <v>14.3</v>
      </c>
      <c r="AA244" s="8">
        <v>43861</v>
      </c>
      <c r="AB244" s="5">
        <v>15</v>
      </c>
      <c r="AC244" s="8"/>
      <c r="AE244" s="8">
        <v>43861</v>
      </c>
      <c r="AF244" s="5">
        <v>99.8</v>
      </c>
      <c r="AG244" s="8">
        <v>43861</v>
      </c>
      <c r="AH244" s="5">
        <v>130.4</v>
      </c>
      <c r="AI244" s="8">
        <v>43861</v>
      </c>
      <c r="AJ244" s="5">
        <v>104.3</v>
      </c>
      <c r="AK244" s="8">
        <v>43861</v>
      </c>
      <c r="AL244" s="5">
        <v>253</v>
      </c>
      <c r="AM244" s="8">
        <v>43861</v>
      </c>
      <c r="AN244" s="5">
        <v>152113</v>
      </c>
      <c r="AO244" s="8"/>
      <c r="AQ244" s="8">
        <v>43861</v>
      </c>
      <c r="AR244" s="5">
        <v>3.6</v>
      </c>
      <c r="AS244" s="8"/>
      <c r="AU244" s="8">
        <v>43861</v>
      </c>
      <c r="AV244" s="5">
        <v>1.5</v>
      </c>
      <c r="AW244" s="8">
        <v>43861</v>
      </c>
      <c r="AX244" s="5">
        <v>-0.3</v>
      </c>
      <c r="AY244" s="8">
        <v>43861</v>
      </c>
      <c r="AZ244" s="5">
        <v>-0.59</v>
      </c>
      <c r="BA244" s="8">
        <v>43861</v>
      </c>
      <c r="BB244" s="5">
        <v>7656</v>
      </c>
      <c r="BC244" s="6">
        <v>43861</v>
      </c>
      <c r="BD244" s="5">
        <v>0</v>
      </c>
      <c r="BE244" s="8">
        <v>43861</v>
      </c>
      <c r="BF244" s="5">
        <v>16.84</v>
      </c>
      <c r="BG244" s="8">
        <v>43861</v>
      </c>
      <c r="BH244" s="5">
        <v>16.399999999999999</v>
      </c>
      <c r="BI244" s="8">
        <v>43861</v>
      </c>
      <c r="BJ244" s="5">
        <v>5</v>
      </c>
      <c r="BK244" s="8">
        <v>43861</v>
      </c>
      <c r="BL244" s="5">
        <v>0.1</v>
      </c>
      <c r="BM244" s="8">
        <v>43861</v>
      </c>
      <c r="BN244" s="5">
        <v>2.16</v>
      </c>
      <c r="BO244" s="8">
        <v>43861</v>
      </c>
      <c r="BP244" s="5">
        <v>-0.7</v>
      </c>
      <c r="BQ244" s="8">
        <v>43861</v>
      </c>
      <c r="BR244" s="5">
        <v>1578</v>
      </c>
      <c r="BS244" s="8">
        <v>43861</v>
      </c>
      <c r="BT244" s="5">
        <v>1507</v>
      </c>
      <c r="BU244" s="6">
        <v>43861</v>
      </c>
      <c r="BV244" s="5">
        <v>-1.83</v>
      </c>
      <c r="BW244" s="8">
        <v>43861</v>
      </c>
      <c r="BX244" s="5">
        <v>690</v>
      </c>
      <c r="BY244" s="8">
        <v>43861</v>
      </c>
      <c r="BZ244" s="5">
        <v>-1.3</v>
      </c>
      <c r="CA244" s="8">
        <v>43861</v>
      </c>
      <c r="CB244" s="5">
        <v>-3</v>
      </c>
      <c r="CC244" s="8">
        <v>43861</v>
      </c>
      <c r="CD244" s="5">
        <v>-43.781999999999996</v>
      </c>
      <c r="CE244" s="8">
        <v>43861</v>
      </c>
      <c r="CF244" s="5">
        <v>-3.1</v>
      </c>
      <c r="CG244" s="8">
        <v>43861</v>
      </c>
      <c r="CH244" s="5">
        <v>1.9</v>
      </c>
      <c r="CI244" s="8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8">
        <v>43861</v>
      </c>
      <c r="CV244" s="5">
        <v>1.5523199999999999</v>
      </c>
      <c r="DA244" s="8">
        <v>43861</v>
      </c>
      <c r="DB244" s="5">
        <v>1.3</v>
      </c>
      <c r="DC244" s="8">
        <v>43861</v>
      </c>
      <c r="DD244" s="5">
        <v>2.2999999999999998</v>
      </c>
      <c r="DE244" s="8">
        <v>43861</v>
      </c>
      <c r="DF244" s="5">
        <v>0.5</v>
      </c>
      <c r="DG244" s="8">
        <v>43861</v>
      </c>
      <c r="DH244" s="5">
        <v>5.2</v>
      </c>
      <c r="DI244" s="8">
        <v>43861</v>
      </c>
      <c r="DJ244" s="5">
        <v>3.4</v>
      </c>
      <c r="DK244" s="8">
        <v>43861</v>
      </c>
      <c r="DL244" s="5">
        <v>7.2</v>
      </c>
      <c r="DM244" s="6">
        <v>43861</v>
      </c>
      <c r="DN244" s="5">
        <v>3.8</v>
      </c>
      <c r="DQ244" s="8"/>
      <c r="DS244" s="8">
        <v>43861</v>
      </c>
      <c r="DT244" s="5">
        <v>23.62</v>
      </c>
      <c r="DU244" s="8">
        <v>43861</v>
      </c>
      <c r="DV244" s="5">
        <v>6.7</v>
      </c>
      <c r="DW244" s="8">
        <v>43861</v>
      </c>
      <c r="DX244" s="5">
        <v>6.2</v>
      </c>
      <c r="DY244" s="6">
        <v>43861</v>
      </c>
      <c r="DZ244" s="5">
        <v>111.7</v>
      </c>
      <c r="EA244" s="8">
        <v>43861</v>
      </c>
      <c r="EB244" s="5">
        <v>99.091200000000001</v>
      </c>
    </row>
    <row r="245" spans="1:132" x14ac:dyDescent="0.2">
      <c r="A245" s="8">
        <v>43890</v>
      </c>
      <c r="B245" s="5">
        <v>50.1</v>
      </c>
      <c r="C245" s="8">
        <v>43890</v>
      </c>
      <c r="D245" s="5">
        <v>50.8</v>
      </c>
      <c r="E245" s="8">
        <v>43890</v>
      </c>
      <c r="F245" s="5">
        <v>45.9</v>
      </c>
      <c r="G245" s="8">
        <v>43890</v>
      </c>
      <c r="H245" s="5">
        <v>57.5</v>
      </c>
      <c r="I245" s="8"/>
      <c r="K245" s="8"/>
      <c r="M245" s="8"/>
      <c r="O245" s="8">
        <v>43890</v>
      </c>
      <c r="P245" s="5">
        <v>49.9</v>
      </c>
      <c r="Q245" s="8">
        <v>44439</v>
      </c>
      <c r="R245" s="5">
        <v>18.3</v>
      </c>
      <c r="S245" s="8">
        <v>44439</v>
      </c>
      <c r="T245" s="5">
        <v>27</v>
      </c>
      <c r="U245" s="8">
        <v>45504</v>
      </c>
      <c r="V245" s="5">
        <v>-17.5</v>
      </c>
      <c r="W245" s="8"/>
      <c r="Y245" s="8">
        <v>43890</v>
      </c>
      <c r="Z245" s="5">
        <v>39.1</v>
      </c>
      <c r="AA245" s="8">
        <v>43890</v>
      </c>
      <c r="AB245" s="5">
        <v>-3</v>
      </c>
      <c r="AC245" s="8"/>
      <c r="AE245" s="8">
        <v>43890</v>
      </c>
      <c r="AF245" s="5">
        <v>101</v>
      </c>
      <c r="AG245" s="8">
        <v>43890</v>
      </c>
      <c r="AH245" s="5">
        <v>132.6</v>
      </c>
      <c r="AI245" s="8">
        <v>43890</v>
      </c>
      <c r="AJ245" s="5">
        <v>104.5</v>
      </c>
      <c r="AK245" s="8">
        <v>43890</v>
      </c>
      <c r="AL245" s="5">
        <v>264</v>
      </c>
      <c r="AM245" s="8">
        <v>43890</v>
      </c>
      <c r="AN245" s="5">
        <v>152036</v>
      </c>
      <c r="AO245" s="8"/>
      <c r="AQ245" s="8">
        <v>43890</v>
      </c>
      <c r="AR245" s="5">
        <v>3.5</v>
      </c>
      <c r="AS245" s="8"/>
      <c r="AU245" s="8">
        <v>43890</v>
      </c>
      <c r="AV245" s="5">
        <v>0.5</v>
      </c>
      <c r="AW245" s="8">
        <v>43890</v>
      </c>
      <c r="AX245" s="5">
        <v>0.2</v>
      </c>
      <c r="AY245" s="8">
        <v>43890</v>
      </c>
      <c r="AZ245" s="5">
        <v>0.33</v>
      </c>
      <c r="BA245" s="8">
        <v>43890</v>
      </c>
      <c r="BB245" s="5">
        <v>7067</v>
      </c>
      <c r="BC245" s="6">
        <v>43890</v>
      </c>
      <c r="BD245" s="5">
        <v>-0.8</v>
      </c>
      <c r="BE245" s="8">
        <v>43890</v>
      </c>
      <c r="BF245" s="5">
        <v>16.829999999999998</v>
      </c>
      <c r="BG245" s="8">
        <v>43890</v>
      </c>
      <c r="BH245" s="5">
        <v>16.57</v>
      </c>
      <c r="BI245" s="8">
        <v>43890</v>
      </c>
      <c r="BJ245" s="5">
        <v>4.9000000000000004</v>
      </c>
      <c r="BK245" s="8">
        <v>43890</v>
      </c>
      <c r="BL245" s="5">
        <v>0</v>
      </c>
      <c r="BM245" s="8">
        <v>43890</v>
      </c>
      <c r="BN245" s="5">
        <v>0.64</v>
      </c>
      <c r="BO245" s="8">
        <v>43890</v>
      </c>
      <c r="BP245" s="5">
        <v>-0.8</v>
      </c>
      <c r="BQ245" s="8">
        <v>43890</v>
      </c>
      <c r="BR245" s="5">
        <v>1537</v>
      </c>
      <c r="BS245" s="8">
        <v>43890</v>
      </c>
      <c r="BT245" s="5">
        <v>1442</v>
      </c>
      <c r="BU245" s="6">
        <v>43890</v>
      </c>
      <c r="BV245" s="5">
        <v>5.23</v>
      </c>
      <c r="BW245" s="8">
        <v>43890</v>
      </c>
      <c r="BX245" s="5">
        <v>707</v>
      </c>
      <c r="BY245" s="8">
        <v>43890</v>
      </c>
      <c r="BZ245" s="5">
        <v>-2</v>
      </c>
      <c r="CA245" s="8">
        <v>43890</v>
      </c>
      <c r="CB245" s="5">
        <v>-4.3</v>
      </c>
      <c r="CC245" s="8">
        <v>43890</v>
      </c>
      <c r="CD245" s="5">
        <v>-40.872</v>
      </c>
      <c r="CE245" s="8">
        <v>43890</v>
      </c>
      <c r="CF245" s="5">
        <v>-1.9</v>
      </c>
      <c r="CG245" s="8">
        <v>43890</v>
      </c>
      <c r="CH245" s="5">
        <v>0.5</v>
      </c>
      <c r="CI245" s="8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8">
        <v>43890</v>
      </c>
      <c r="CV245" s="5">
        <v>1.6559999999999999</v>
      </c>
      <c r="DA245" s="8">
        <v>43890</v>
      </c>
      <c r="DB245" s="5">
        <v>0.6</v>
      </c>
      <c r="DC245" s="8">
        <v>43890</v>
      </c>
      <c r="DD245" s="5">
        <v>2.2999999999999998</v>
      </c>
      <c r="DE245" s="8">
        <v>43890</v>
      </c>
      <c r="DF245" s="5">
        <v>0</v>
      </c>
      <c r="DG245" s="8">
        <v>43890</v>
      </c>
      <c r="DH245" s="5">
        <v>4.9000000000000004</v>
      </c>
      <c r="DI245" s="8">
        <v>43890</v>
      </c>
      <c r="DJ245" s="5">
        <v>3.2</v>
      </c>
      <c r="DK245" s="8">
        <v>43890</v>
      </c>
      <c r="DL245" s="5">
        <v>7.7</v>
      </c>
      <c r="DM245" s="6">
        <v>43890</v>
      </c>
      <c r="DN245" s="5">
        <v>3.7</v>
      </c>
      <c r="DQ245" s="8"/>
      <c r="DS245" s="8">
        <v>43890</v>
      </c>
      <c r="DT245" s="5">
        <v>24.62</v>
      </c>
      <c r="DU245" s="8">
        <v>43890</v>
      </c>
      <c r="DV245" s="5">
        <v>6.8</v>
      </c>
      <c r="DW245" s="8">
        <v>43890</v>
      </c>
      <c r="DX245" s="5">
        <v>6.1</v>
      </c>
      <c r="DY245" s="6">
        <v>43890</v>
      </c>
      <c r="DZ245" s="5">
        <v>111.7</v>
      </c>
      <c r="EA245" s="8">
        <v>43890</v>
      </c>
      <c r="EB245" s="5">
        <v>99.055599999999998</v>
      </c>
    </row>
    <row r="246" spans="1:132" x14ac:dyDescent="0.2">
      <c r="A246" s="8">
        <v>43921</v>
      </c>
      <c r="B246" s="5">
        <v>49</v>
      </c>
      <c r="C246" s="8">
        <v>43921</v>
      </c>
      <c r="D246" s="5">
        <v>42.4</v>
      </c>
      <c r="E246" s="8">
        <v>43921</v>
      </c>
      <c r="F246" s="5">
        <v>37.4</v>
      </c>
      <c r="G246" s="8">
        <v>43921</v>
      </c>
      <c r="H246" s="5">
        <v>52.9</v>
      </c>
      <c r="I246" s="8"/>
      <c r="K246" s="8"/>
      <c r="M246" s="8"/>
      <c r="O246" s="8">
        <v>43921</v>
      </c>
      <c r="P246" s="5">
        <v>46.7</v>
      </c>
      <c r="Q246" s="8">
        <v>44469</v>
      </c>
      <c r="R246" s="5">
        <v>34.299999999999997</v>
      </c>
      <c r="S246" s="8">
        <v>44469</v>
      </c>
      <c r="T246" s="5">
        <v>24</v>
      </c>
      <c r="U246" s="8">
        <v>45535</v>
      </c>
      <c r="V246" s="5">
        <v>-9.6999999999999993</v>
      </c>
      <c r="W246" s="8"/>
      <c r="Y246" s="8">
        <v>43921</v>
      </c>
      <c r="Z246" s="5">
        <v>-17.600000000000001</v>
      </c>
      <c r="AA246" s="8">
        <v>43921</v>
      </c>
      <c r="AB246" s="5">
        <v>3</v>
      </c>
      <c r="AC246" s="8"/>
      <c r="AE246" s="8">
        <v>43921</v>
      </c>
      <c r="AF246" s="5">
        <v>89.1</v>
      </c>
      <c r="AG246" s="8">
        <v>43921</v>
      </c>
      <c r="AH246" s="5">
        <v>118.8</v>
      </c>
      <c r="AI246" s="8">
        <v>43921</v>
      </c>
      <c r="AJ246" s="5">
        <v>96.4</v>
      </c>
      <c r="AK246" s="8">
        <v>43921</v>
      </c>
      <c r="AL246" s="5">
        <v>-1411</v>
      </c>
      <c r="AM246" s="8">
        <v>43921</v>
      </c>
      <c r="AN246" s="5">
        <v>147189</v>
      </c>
      <c r="AO246" s="8"/>
      <c r="AQ246" s="8">
        <v>43921</v>
      </c>
      <c r="AR246" s="5">
        <v>4.4000000000000004</v>
      </c>
      <c r="AS246" s="8"/>
      <c r="AU246" s="8">
        <v>43921</v>
      </c>
      <c r="AV246" s="5">
        <v>0.5</v>
      </c>
      <c r="AW246" s="8">
        <v>43921</v>
      </c>
      <c r="AX246" s="5">
        <v>-4.5999999999999996</v>
      </c>
      <c r="AY246" s="8">
        <v>43921</v>
      </c>
      <c r="AZ246" s="5">
        <v>-4</v>
      </c>
      <c r="BA246" s="8">
        <v>43921</v>
      </c>
      <c r="BB246" s="5">
        <v>6995</v>
      </c>
      <c r="BC246" s="6">
        <v>43921</v>
      </c>
      <c r="BD246" s="5">
        <v>-7.2</v>
      </c>
      <c r="BE246" s="8">
        <v>43921</v>
      </c>
      <c r="BF246" s="5">
        <v>11.37</v>
      </c>
      <c r="BG246" s="8">
        <v>43921</v>
      </c>
      <c r="BH246" s="5">
        <v>11.353</v>
      </c>
      <c r="BI246" s="8">
        <v>43921</v>
      </c>
      <c r="BJ246" s="5">
        <v>-6.1</v>
      </c>
      <c r="BK246" s="8">
        <v>43921</v>
      </c>
      <c r="BL246" s="5">
        <v>-9.1</v>
      </c>
      <c r="BM246" s="8">
        <v>43921</v>
      </c>
      <c r="BN246" s="5">
        <v>-5.86</v>
      </c>
      <c r="BO246" s="8">
        <v>43921</v>
      </c>
      <c r="BP246" s="5">
        <v>-1</v>
      </c>
      <c r="BQ246" s="8">
        <v>43921</v>
      </c>
      <c r="BR246" s="5">
        <v>1252</v>
      </c>
      <c r="BS246" s="8">
        <v>43921</v>
      </c>
      <c r="BT246" s="5">
        <v>1358</v>
      </c>
      <c r="BU246" s="6">
        <v>43921</v>
      </c>
      <c r="BV246" s="5">
        <v>-5.15</v>
      </c>
      <c r="BW246" s="8">
        <v>43921</v>
      </c>
      <c r="BX246" s="5">
        <v>621</v>
      </c>
      <c r="BY246" s="8">
        <v>43921</v>
      </c>
      <c r="BZ246" s="5">
        <v>-12</v>
      </c>
      <c r="CA246" s="8">
        <v>43921</v>
      </c>
      <c r="CB246" s="5">
        <v>-11.5</v>
      </c>
      <c r="CC246" s="8">
        <v>43921</v>
      </c>
      <c r="CD246" s="5">
        <v>-43.723999999999997</v>
      </c>
      <c r="CE246" s="8">
        <v>43921</v>
      </c>
      <c r="CF246" s="5">
        <v>-3.4</v>
      </c>
      <c r="CG246" s="8">
        <v>43921</v>
      </c>
      <c r="CH246" s="5">
        <v>-10.199999999999999</v>
      </c>
      <c r="CI246" s="8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8">
        <v>43921</v>
      </c>
      <c r="CV246" s="5">
        <v>1.49152</v>
      </c>
      <c r="DA246" s="8">
        <v>43921</v>
      </c>
      <c r="DB246" s="5">
        <v>-1.8</v>
      </c>
      <c r="DC246" s="8">
        <v>43921</v>
      </c>
      <c r="DD246" s="5">
        <v>0.8</v>
      </c>
      <c r="DE246" s="8">
        <v>43921</v>
      </c>
      <c r="DF246" s="5">
        <v>-6.9</v>
      </c>
      <c r="DG246" s="8">
        <v>43921</v>
      </c>
      <c r="DH246" s="5">
        <v>-3.1</v>
      </c>
      <c r="DI246" s="8">
        <v>43921</v>
      </c>
      <c r="DJ246" s="5">
        <v>-4.2</v>
      </c>
      <c r="DK246" s="8">
        <v>43921</v>
      </c>
      <c r="DL246" s="5">
        <v>12.5</v>
      </c>
      <c r="DM246" s="6">
        <v>43921</v>
      </c>
      <c r="DN246" s="5">
        <v>3.5</v>
      </c>
      <c r="DQ246" s="8"/>
      <c r="DS246" s="8">
        <v>43921</v>
      </c>
      <c r="DT246" s="5">
        <v>27.08</v>
      </c>
      <c r="DU246" s="8">
        <v>43921</v>
      </c>
      <c r="DV246" s="5">
        <v>10.1</v>
      </c>
      <c r="DW246" s="8">
        <v>43921</v>
      </c>
      <c r="DX246" s="5">
        <v>14.1</v>
      </c>
      <c r="DY246" s="6">
        <v>43921</v>
      </c>
      <c r="DZ246" s="5">
        <v>106.4</v>
      </c>
      <c r="EA246" s="8">
        <v>43921</v>
      </c>
      <c r="EB246" s="5">
        <v>97.6721</v>
      </c>
    </row>
    <row r="247" spans="1:132" x14ac:dyDescent="0.2">
      <c r="A247" s="8">
        <v>43951</v>
      </c>
      <c r="B247" s="5">
        <v>41.8</v>
      </c>
      <c r="C247" s="8">
        <v>43951</v>
      </c>
      <c r="D247" s="5">
        <v>27.3</v>
      </c>
      <c r="E247" s="8">
        <v>43951</v>
      </c>
      <c r="F247" s="5">
        <v>35.299999999999997</v>
      </c>
      <c r="G247" s="8">
        <v>43951</v>
      </c>
      <c r="H247" s="5">
        <v>41.7</v>
      </c>
      <c r="I247" s="8"/>
      <c r="K247" s="8"/>
      <c r="M247" s="8"/>
      <c r="O247" s="8">
        <v>43951</v>
      </c>
      <c r="P247" s="5">
        <v>34</v>
      </c>
      <c r="Q247" s="8">
        <v>44500</v>
      </c>
      <c r="R247" s="5">
        <v>19.8</v>
      </c>
      <c r="S247" s="8">
        <v>44500</v>
      </c>
      <c r="T247" s="5">
        <v>32</v>
      </c>
      <c r="U247" s="8"/>
      <c r="W247" s="8"/>
      <c r="Y247" s="8">
        <v>43951</v>
      </c>
      <c r="Z247" s="5">
        <v>-58.4</v>
      </c>
      <c r="AA247" s="8">
        <v>43951</v>
      </c>
      <c r="AB247" s="5">
        <v>-54</v>
      </c>
      <c r="AC247" s="8"/>
      <c r="AE247" s="8">
        <v>43951</v>
      </c>
      <c r="AF247" s="5">
        <v>71.8</v>
      </c>
      <c r="AG247" s="8">
        <v>43951</v>
      </c>
      <c r="AH247" s="5">
        <v>85.7</v>
      </c>
      <c r="AI247" s="8">
        <v>43951</v>
      </c>
      <c r="AJ247" s="5">
        <v>90.9</v>
      </c>
      <c r="AK247" s="8">
        <v>43951</v>
      </c>
      <c r="AL247" s="5">
        <v>-20477</v>
      </c>
      <c r="AM247" s="8">
        <v>43951</v>
      </c>
      <c r="AN247" s="5">
        <v>121365</v>
      </c>
      <c r="AO247" s="8"/>
      <c r="AQ247" s="8">
        <v>43951</v>
      </c>
      <c r="AR247" s="5">
        <v>14.8</v>
      </c>
      <c r="AS247" s="8"/>
      <c r="AU247" s="8">
        <v>43951</v>
      </c>
      <c r="AV247" s="5">
        <v>-3.1</v>
      </c>
      <c r="AW247" s="8">
        <v>43951</v>
      </c>
      <c r="AX247" s="5">
        <v>-15.4</v>
      </c>
      <c r="AY247" s="8">
        <v>43951</v>
      </c>
      <c r="AZ247" s="5">
        <v>-13.24</v>
      </c>
      <c r="BA247" s="8">
        <v>43951</v>
      </c>
      <c r="BB247" s="5">
        <v>4822</v>
      </c>
      <c r="BC247" s="6">
        <v>43951</v>
      </c>
      <c r="BD247" s="5">
        <v>-20.6</v>
      </c>
      <c r="BE247" s="8">
        <v>43951</v>
      </c>
      <c r="BF247" s="5">
        <v>8.58</v>
      </c>
      <c r="BG247" s="8">
        <v>43951</v>
      </c>
      <c r="BH247" s="5">
        <v>8.4819999999999993</v>
      </c>
      <c r="BI247" s="8">
        <v>43951</v>
      </c>
      <c r="BJ247" s="5">
        <v>-19.899999999999999</v>
      </c>
      <c r="BK247" s="8">
        <v>43951</v>
      </c>
      <c r="BL247" s="5">
        <v>-14.5</v>
      </c>
      <c r="BM247" s="8">
        <v>43951</v>
      </c>
      <c r="BN247" s="5">
        <v>-21.59</v>
      </c>
      <c r="BO247" s="8">
        <v>43951</v>
      </c>
      <c r="BP247" s="5">
        <v>-0.1</v>
      </c>
      <c r="BQ247" s="8">
        <v>43951</v>
      </c>
      <c r="BR247" s="5">
        <v>931</v>
      </c>
      <c r="BS247" s="8">
        <v>43951</v>
      </c>
      <c r="BT247" s="5">
        <v>1066</v>
      </c>
      <c r="BU247" s="6">
        <v>43951</v>
      </c>
      <c r="BV247" s="5">
        <v>-16.48</v>
      </c>
      <c r="BW247" s="8">
        <v>43951</v>
      </c>
      <c r="BX247" s="5">
        <v>579</v>
      </c>
      <c r="BY247" s="8">
        <v>43951</v>
      </c>
      <c r="BZ247" s="5">
        <v>-28.7</v>
      </c>
      <c r="CA247" s="8">
        <v>43951</v>
      </c>
      <c r="CB247" s="5">
        <v>-21.9</v>
      </c>
      <c r="CC247" s="8">
        <v>43951</v>
      </c>
      <c r="CD247" s="5">
        <v>-53.116</v>
      </c>
      <c r="CE247" s="8">
        <v>43951</v>
      </c>
      <c r="CF247" s="5">
        <v>-5.8</v>
      </c>
      <c r="CG247" s="8">
        <v>43951</v>
      </c>
      <c r="CH247" s="5">
        <v>-14.2</v>
      </c>
      <c r="CI247" s="8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8">
        <v>43951</v>
      </c>
      <c r="CV247" s="5">
        <v>0.93247000000000002</v>
      </c>
      <c r="DA247" s="8">
        <v>43951</v>
      </c>
      <c r="DB247" s="5">
        <v>11.7</v>
      </c>
      <c r="DC247" s="8">
        <v>43951</v>
      </c>
      <c r="DD247" s="5">
        <v>16.100000000000001</v>
      </c>
      <c r="DE247" s="8">
        <v>43951</v>
      </c>
      <c r="DF247" s="5">
        <v>-11.3</v>
      </c>
      <c r="DG247" s="8">
        <v>43951</v>
      </c>
      <c r="DH247" s="5">
        <v>-14.4</v>
      </c>
      <c r="DI247" s="8">
        <v>43951</v>
      </c>
      <c r="DJ247" s="5">
        <v>-14.7</v>
      </c>
      <c r="DK247" s="8">
        <v>43951</v>
      </c>
      <c r="DL247" s="5">
        <v>32</v>
      </c>
      <c r="DM247" s="6">
        <v>43951</v>
      </c>
      <c r="DN247" s="5">
        <v>3.3</v>
      </c>
      <c r="DQ247" s="8"/>
      <c r="DS247" s="8">
        <v>43951</v>
      </c>
      <c r="DT247" s="5">
        <v>27.49</v>
      </c>
      <c r="DU247" s="8">
        <v>43951</v>
      </c>
      <c r="DV247" s="5">
        <v>16.899999999999999</v>
      </c>
      <c r="DW247" s="8">
        <v>43951</v>
      </c>
      <c r="DX247" s="5">
        <v>26.7</v>
      </c>
      <c r="DY247" s="6">
        <v>43951</v>
      </c>
      <c r="DZ247" s="5">
        <v>100.5</v>
      </c>
      <c r="EA247" s="8">
        <v>43951</v>
      </c>
      <c r="EB247" s="5">
        <v>92.799000000000007</v>
      </c>
    </row>
    <row r="248" spans="1:132" x14ac:dyDescent="0.2">
      <c r="A248" s="8">
        <v>43982</v>
      </c>
      <c r="B248" s="5">
        <v>43.5</v>
      </c>
      <c r="C248" s="8">
        <v>43982</v>
      </c>
      <c r="D248" s="5">
        <v>32.299999999999997</v>
      </c>
      <c r="E248" s="8">
        <v>43982</v>
      </c>
      <c r="F248" s="5">
        <v>40.799999999999997</v>
      </c>
      <c r="G248" s="8">
        <v>43982</v>
      </c>
      <c r="H248" s="5">
        <v>45.4</v>
      </c>
      <c r="I248" s="8"/>
      <c r="K248" s="8"/>
      <c r="M248" s="8"/>
      <c r="O248" s="8">
        <v>43982</v>
      </c>
      <c r="P248" s="5">
        <v>31.3</v>
      </c>
      <c r="Q248" s="8">
        <v>44530</v>
      </c>
      <c r="R248" s="5">
        <v>30.9</v>
      </c>
      <c r="S248" s="8">
        <v>44530</v>
      </c>
      <c r="T248" s="5">
        <v>25</v>
      </c>
      <c r="U248" s="8"/>
      <c r="W248" s="8"/>
      <c r="Y248" s="8">
        <v>43982</v>
      </c>
      <c r="Z248" s="5">
        <v>-43.3</v>
      </c>
      <c r="AA248" s="8">
        <v>43982</v>
      </c>
      <c r="AB248" s="5">
        <v>-27</v>
      </c>
      <c r="AC248" s="8"/>
      <c r="AE248" s="8">
        <v>43982</v>
      </c>
      <c r="AF248" s="5">
        <v>72.3</v>
      </c>
      <c r="AG248" s="8">
        <v>43982</v>
      </c>
      <c r="AH248" s="5">
        <v>85.9</v>
      </c>
      <c r="AI248" s="8">
        <v>43982</v>
      </c>
      <c r="AJ248" s="5">
        <v>94.4</v>
      </c>
      <c r="AK248" s="8">
        <v>43982</v>
      </c>
      <c r="AL248" s="5">
        <v>2619</v>
      </c>
      <c r="AM248" s="8">
        <v>43982</v>
      </c>
      <c r="AN248" s="5">
        <v>126857</v>
      </c>
      <c r="AO248" s="8"/>
      <c r="AQ248" s="8">
        <v>43982</v>
      </c>
      <c r="AR248" s="5">
        <v>13.2</v>
      </c>
      <c r="AS248" s="8"/>
      <c r="AU248" s="8">
        <v>43982</v>
      </c>
      <c r="AV248" s="5">
        <v>-0.5</v>
      </c>
      <c r="AW248" s="8">
        <v>43982</v>
      </c>
      <c r="AX248" s="5">
        <v>4.4000000000000004</v>
      </c>
      <c r="AY248" s="8">
        <v>43982</v>
      </c>
      <c r="AZ248" s="5">
        <v>1.57</v>
      </c>
      <c r="BA248" s="8">
        <v>43982</v>
      </c>
      <c r="BB248" s="5">
        <v>4912</v>
      </c>
      <c r="BC248" s="6">
        <v>43982</v>
      </c>
      <c r="BD248" s="5">
        <v>-14.1</v>
      </c>
      <c r="BE248" s="8">
        <v>43982</v>
      </c>
      <c r="BF248" s="5">
        <v>12.21</v>
      </c>
      <c r="BG248" s="8">
        <v>43982</v>
      </c>
      <c r="BH248" s="5">
        <v>12.259</v>
      </c>
      <c r="BI248" s="8">
        <v>43982</v>
      </c>
      <c r="BJ248" s="5">
        <v>-5.4</v>
      </c>
      <c r="BK248" s="8">
        <v>43982</v>
      </c>
      <c r="BL248" s="5">
        <v>18.8</v>
      </c>
      <c r="BM248" s="8">
        <v>43982</v>
      </c>
      <c r="BN248" s="5">
        <v>-17.61</v>
      </c>
      <c r="BO248" s="8">
        <v>43982</v>
      </c>
      <c r="BP248" s="5">
        <v>-1.2</v>
      </c>
      <c r="BQ248" s="8">
        <v>43982</v>
      </c>
      <c r="BR248" s="5">
        <v>1053</v>
      </c>
      <c r="BS248" s="8">
        <v>43982</v>
      </c>
      <c r="BT248" s="5">
        <v>1260</v>
      </c>
      <c r="BU248" s="6">
        <v>43982</v>
      </c>
      <c r="BV248" s="5">
        <v>-8.3000000000000007</v>
      </c>
      <c r="BW248" s="8">
        <v>43982</v>
      </c>
      <c r="BX248" s="5">
        <v>709</v>
      </c>
      <c r="BY248" s="8">
        <v>43982</v>
      </c>
      <c r="BZ248" s="5">
        <v>-32.200000000000003</v>
      </c>
      <c r="CA248" s="8">
        <v>43982</v>
      </c>
      <c r="CB248" s="5">
        <v>-24.5</v>
      </c>
      <c r="CC248" s="8">
        <v>43982</v>
      </c>
      <c r="CD248" s="5">
        <v>-54.932000000000002</v>
      </c>
      <c r="CE248" s="8">
        <v>43982</v>
      </c>
      <c r="CF248" s="5">
        <v>-11.2</v>
      </c>
      <c r="CG248" s="8">
        <v>43982</v>
      </c>
      <c r="CH248" s="5">
        <v>5.7</v>
      </c>
      <c r="CI248" s="8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8">
        <v>43982</v>
      </c>
      <c r="CV248" s="5">
        <v>0.95084999999999997</v>
      </c>
      <c r="DA248" s="8">
        <v>43982</v>
      </c>
      <c r="DB248" s="5">
        <v>-4.2</v>
      </c>
      <c r="DC248" s="8">
        <v>43982</v>
      </c>
      <c r="DD248" s="5">
        <v>10.199999999999999</v>
      </c>
      <c r="DE248" s="8">
        <v>43982</v>
      </c>
      <c r="DF248" s="5">
        <v>8.4</v>
      </c>
      <c r="DG248" s="8">
        <v>43982</v>
      </c>
      <c r="DH248" s="5">
        <v>-7.6</v>
      </c>
      <c r="DI248" s="8">
        <v>43982</v>
      </c>
      <c r="DJ248" s="5">
        <v>-8</v>
      </c>
      <c r="DK248" s="8">
        <v>43982</v>
      </c>
      <c r="DL248" s="5">
        <v>22.7</v>
      </c>
      <c r="DM248" s="6">
        <v>43982</v>
      </c>
      <c r="DN248" s="5">
        <v>3.5</v>
      </c>
      <c r="DQ248" s="8"/>
      <c r="DS248" s="8">
        <v>43982</v>
      </c>
      <c r="DT248" s="5">
        <v>29.62</v>
      </c>
      <c r="DU248" s="8">
        <v>43982</v>
      </c>
      <c r="DV248" s="5">
        <v>21.9</v>
      </c>
      <c r="DW248" s="8">
        <v>43982</v>
      </c>
      <c r="DX248" s="5">
        <v>328.9</v>
      </c>
      <c r="DY248" s="6">
        <v>43982</v>
      </c>
      <c r="DZ248" s="5">
        <v>102.4</v>
      </c>
      <c r="EA248" s="8">
        <v>43982</v>
      </c>
      <c r="EB248" s="5">
        <v>94.334000000000003</v>
      </c>
    </row>
    <row r="249" spans="1:132" x14ac:dyDescent="0.2">
      <c r="A249" s="8">
        <v>44012</v>
      </c>
      <c r="B249" s="5">
        <v>52.6</v>
      </c>
      <c r="C249" s="8">
        <v>44012</v>
      </c>
      <c r="D249" s="5">
        <v>57.1</v>
      </c>
      <c r="E249" s="8">
        <v>44012</v>
      </c>
      <c r="F249" s="5">
        <v>51.3</v>
      </c>
      <c r="G249" s="8">
        <v>44012</v>
      </c>
      <c r="H249" s="5">
        <v>57.3</v>
      </c>
      <c r="I249" s="8"/>
      <c r="K249" s="8"/>
      <c r="M249" s="8"/>
      <c r="O249" s="8">
        <v>44012</v>
      </c>
      <c r="P249" s="5">
        <v>37.4</v>
      </c>
      <c r="Q249" s="8">
        <v>44561</v>
      </c>
      <c r="R249" s="5">
        <v>31.9</v>
      </c>
      <c r="S249" s="8">
        <v>44561</v>
      </c>
      <c r="T249" s="5">
        <v>26</v>
      </c>
      <c r="U249" s="8"/>
      <c r="W249" s="8"/>
      <c r="Y249" s="8">
        <v>44012</v>
      </c>
      <c r="Z249" s="5">
        <v>28</v>
      </c>
      <c r="AA249" s="8">
        <v>44012</v>
      </c>
      <c r="AB249" s="5">
        <v>7</v>
      </c>
      <c r="AC249" s="8"/>
      <c r="AE249" s="8">
        <v>44012</v>
      </c>
      <c r="AF249" s="5">
        <v>78.099999999999994</v>
      </c>
      <c r="AG249" s="8">
        <v>44012</v>
      </c>
      <c r="AH249" s="5">
        <v>98.3</v>
      </c>
      <c r="AI249" s="8">
        <v>44012</v>
      </c>
      <c r="AJ249" s="5">
        <v>100.6</v>
      </c>
      <c r="AK249" s="8">
        <v>44012</v>
      </c>
      <c r="AL249" s="5">
        <v>4615</v>
      </c>
      <c r="AM249" s="8">
        <v>44012</v>
      </c>
      <c r="AN249" s="5">
        <v>134557</v>
      </c>
      <c r="AO249" s="8"/>
      <c r="AQ249" s="8">
        <v>44012</v>
      </c>
      <c r="AR249" s="5">
        <v>11</v>
      </c>
      <c r="AS249" s="8"/>
      <c r="AU249" s="8">
        <v>44012</v>
      </c>
      <c r="AV249" s="5">
        <v>0.6</v>
      </c>
      <c r="AW249" s="8">
        <v>44012</v>
      </c>
      <c r="AX249" s="5">
        <v>7.8</v>
      </c>
      <c r="AY249" s="8">
        <v>44012</v>
      </c>
      <c r="AZ249" s="5">
        <v>6.58</v>
      </c>
      <c r="BA249" s="8">
        <v>44012</v>
      </c>
      <c r="BB249" s="5">
        <v>4947</v>
      </c>
      <c r="BC249" s="6">
        <v>44012</v>
      </c>
      <c r="BD249" s="5">
        <v>-6</v>
      </c>
      <c r="BE249" s="8">
        <v>44012</v>
      </c>
      <c r="BF249" s="5">
        <v>13.05</v>
      </c>
      <c r="BG249" s="8">
        <v>44012</v>
      </c>
      <c r="BH249" s="5">
        <v>13.186999999999999</v>
      </c>
      <c r="BI249" s="8">
        <v>44012</v>
      </c>
      <c r="BJ249" s="5">
        <v>2.6</v>
      </c>
      <c r="BK249" s="8">
        <v>44012</v>
      </c>
      <c r="BL249" s="5">
        <v>8.6999999999999993</v>
      </c>
      <c r="BM249" s="8">
        <v>44012</v>
      </c>
      <c r="BN249" s="5">
        <v>-8.98</v>
      </c>
      <c r="BO249" s="8">
        <v>44012</v>
      </c>
      <c r="BP249" s="5">
        <v>-1.2</v>
      </c>
      <c r="BQ249" s="8">
        <v>44012</v>
      </c>
      <c r="BR249" s="5">
        <v>1254</v>
      </c>
      <c r="BS249" s="8">
        <v>44012</v>
      </c>
      <c r="BT249" s="5">
        <v>1338</v>
      </c>
      <c r="BU249" s="6">
        <v>44012</v>
      </c>
      <c r="BV249" s="5">
        <v>19.07</v>
      </c>
      <c r="BW249" s="8">
        <v>44012</v>
      </c>
      <c r="BX249" s="5">
        <v>896</v>
      </c>
      <c r="BY249" s="8">
        <v>44012</v>
      </c>
      <c r="BZ249" s="5">
        <v>-24.7</v>
      </c>
      <c r="CA249" s="8">
        <v>44012</v>
      </c>
      <c r="CB249" s="5">
        <v>-19.8</v>
      </c>
      <c r="CC249" s="8">
        <v>44012</v>
      </c>
      <c r="CD249" s="5">
        <v>-49.402000000000001</v>
      </c>
      <c r="CE249" s="8">
        <v>44012</v>
      </c>
      <c r="CF249" s="5">
        <v>-10.7</v>
      </c>
      <c r="CG249" s="8">
        <v>44012</v>
      </c>
      <c r="CH249" s="5">
        <v>7.2</v>
      </c>
      <c r="CI249" s="8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8">
        <v>44012</v>
      </c>
      <c r="CV249" s="5">
        <v>0.90842999999999996</v>
      </c>
      <c r="DA249" s="8">
        <v>44012</v>
      </c>
      <c r="DB249" s="5">
        <v>0.2</v>
      </c>
      <c r="DC249" s="8">
        <v>44012</v>
      </c>
      <c r="DD249" s="5">
        <v>9.6</v>
      </c>
      <c r="DE249" s="8">
        <v>44012</v>
      </c>
      <c r="DF249" s="5">
        <v>5.9</v>
      </c>
      <c r="DG249" s="8">
        <v>44012</v>
      </c>
      <c r="DH249" s="5">
        <v>-2.5</v>
      </c>
      <c r="DI249" s="8">
        <v>44012</v>
      </c>
      <c r="DJ249" s="5">
        <v>-3.2</v>
      </c>
      <c r="DK249" s="8">
        <v>44012</v>
      </c>
      <c r="DL249" s="5">
        <v>18.399999999999999</v>
      </c>
      <c r="DM249" s="6">
        <v>44012</v>
      </c>
      <c r="DN249" s="5">
        <v>3.8</v>
      </c>
      <c r="DQ249" s="8"/>
      <c r="DS249" s="8">
        <v>44012</v>
      </c>
      <c r="DT249" s="5">
        <v>32.880000000000003</v>
      </c>
      <c r="DU249" s="8">
        <v>44012</v>
      </c>
      <c r="DV249" s="5">
        <v>22.9</v>
      </c>
      <c r="DW249" s="8">
        <v>44012</v>
      </c>
      <c r="DX249" s="5">
        <v>332.5</v>
      </c>
      <c r="DY249" s="6">
        <v>44012</v>
      </c>
      <c r="DZ249" s="5">
        <v>104.6</v>
      </c>
      <c r="EA249" s="8">
        <v>44012</v>
      </c>
      <c r="EB249" s="5">
        <v>96.143199999999993</v>
      </c>
    </row>
    <row r="250" spans="1:132" x14ac:dyDescent="0.2">
      <c r="A250" s="8">
        <v>44043</v>
      </c>
      <c r="B250" s="5">
        <v>53.8</v>
      </c>
      <c r="C250" s="8">
        <v>44043</v>
      </c>
      <c r="D250" s="5">
        <v>60.9</v>
      </c>
      <c r="E250" s="8">
        <v>44043</v>
      </c>
      <c r="F250" s="5">
        <v>53.2</v>
      </c>
      <c r="G250" s="8">
        <v>44043</v>
      </c>
      <c r="H250" s="5">
        <v>56.7</v>
      </c>
      <c r="I250" s="8"/>
      <c r="K250" s="8"/>
      <c r="M250" s="8"/>
      <c r="O250" s="8">
        <v>44043</v>
      </c>
      <c r="P250" s="5">
        <v>52.1</v>
      </c>
      <c r="Q250" s="8">
        <v>44592</v>
      </c>
      <c r="R250" s="5">
        <v>-0.7</v>
      </c>
      <c r="S250" s="8">
        <v>44592</v>
      </c>
      <c r="T250" s="5">
        <v>22</v>
      </c>
      <c r="U250" s="8"/>
      <c r="W250" s="8"/>
      <c r="Y250" s="8">
        <v>44043</v>
      </c>
      <c r="Z250" s="5">
        <v>29.7</v>
      </c>
      <c r="AA250" s="8">
        <v>44043</v>
      </c>
      <c r="AB250" s="5">
        <v>7</v>
      </c>
      <c r="AC250" s="8"/>
      <c r="AE250" s="8">
        <v>44043</v>
      </c>
      <c r="AF250" s="5">
        <v>72.5</v>
      </c>
      <c r="AG250" s="8">
        <v>44043</v>
      </c>
      <c r="AH250" s="5">
        <v>91.7</v>
      </c>
      <c r="AI250" s="8">
        <v>44043</v>
      </c>
      <c r="AJ250" s="5">
        <v>98.8</v>
      </c>
      <c r="AK250" s="8">
        <v>44043</v>
      </c>
      <c r="AL250" s="5">
        <v>1585</v>
      </c>
      <c r="AM250" s="8">
        <v>44043</v>
      </c>
      <c r="AN250" s="5">
        <v>136657</v>
      </c>
      <c r="AO250" s="8"/>
      <c r="AQ250" s="8">
        <v>44043</v>
      </c>
      <c r="AR250" s="5">
        <v>10.199999999999999</v>
      </c>
      <c r="AS250" s="8"/>
      <c r="AU250" s="8">
        <v>44043</v>
      </c>
      <c r="AV250" s="5">
        <v>0.8</v>
      </c>
      <c r="AW250" s="8">
        <v>44043</v>
      </c>
      <c r="AX250" s="5">
        <v>3.5</v>
      </c>
      <c r="AY250" s="8">
        <v>44043</v>
      </c>
      <c r="AZ250" s="5">
        <v>3.63</v>
      </c>
      <c r="BA250" s="8">
        <v>44043</v>
      </c>
      <c r="BB250" s="5">
        <v>5423</v>
      </c>
      <c r="BC250" s="6">
        <v>44043</v>
      </c>
      <c r="BD250" s="5">
        <v>-2.5</v>
      </c>
      <c r="BE250" s="8">
        <v>44043</v>
      </c>
      <c r="BF250" s="5">
        <v>14.52</v>
      </c>
      <c r="BG250" s="8">
        <v>44043</v>
      </c>
      <c r="BH250" s="5">
        <v>14.888</v>
      </c>
      <c r="BI250" s="8">
        <v>44043</v>
      </c>
      <c r="BJ250" s="5">
        <v>3.4</v>
      </c>
      <c r="BK250" s="8">
        <v>44043</v>
      </c>
      <c r="BL250" s="5">
        <v>1.6</v>
      </c>
      <c r="BM250" s="8">
        <v>44043</v>
      </c>
      <c r="BN250" s="5">
        <v>-4.4400000000000004</v>
      </c>
      <c r="BO250" s="8">
        <v>44043</v>
      </c>
      <c r="BP250" s="5">
        <v>0.1</v>
      </c>
      <c r="BQ250" s="8">
        <v>44043</v>
      </c>
      <c r="BR250" s="5">
        <v>1523</v>
      </c>
      <c r="BS250" s="8">
        <v>44043</v>
      </c>
      <c r="BT250" s="5">
        <v>1546</v>
      </c>
      <c r="BU250" s="6">
        <v>44043</v>
      </c>
      <c r="BV250" s="5">
        <v>22.38</v>
      </c>
      <c r="BW250" s="8">
        <v>44043</v>
      </c>
      <c r="BX250" s="5">
        <v>983</v>
      </c>
      <c r="BY250" s="8">
        <v>44043</v>
      </c>
      <c r="BZ250" s="5">
        <v>-19.100000000000001</v>
      </c>
      <c r="CA250" s="8">
        <v>44043</v>
      </c>
      <c r="CB250" s="5">
        <v>-11.2</v>
      </c>
      <c r="CC250" s="8">
        <v>44043</v>
      </c>
      <c r="CD250" s="5">
        <v>-59.746000000000002</v>
      </c>
      <c r="CE250" s="8">
        <v>44043</v>
      </c>
      <c r="CF250" s="5">
        <v>-8.8000000000000007</v>
      </c>
      <c r="CG250" s="8">
        <v>44043</v>
      </c>
      <c r="CH250" s="5">
        <v>6.8</v>
      </c>
      <c r="CI250" s="8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8">
        <v>44043</v>
      </c>
      <c r="CV250" s="5">
        <v>1.16387</v>
      </c>
      <c r="DA250" s="8">
        <v>44043</v>
      </c>
      <c r="DB250" s="5">
        <v>1.4</v>
      </c>
      <c r="DC250" s="8">
        <v>44043</v>
      </c>
      <c r="DD250" s="5">
        <v>10.5</v>
      </c>
      <c r="DE250" s="8">
        <v>44043</v>
      </c>
      <c r="DF250" s="5">
        <v>1.8</v>
      </c>
      <c r="DG250" s="8">
        <v>44043</v>
      </c>
      <c r="DH250" s="5">
        <v>-1.3</v>
      </c>
      <c r="DI250" s="8">
        <v>44043</v>
      </c>
      <c r="DJ250" s="5">
        <v>-2.2000000000000002</v>
      </c>
      <c r="DK250" s="8">
        <v>44043</v>
      </c>
      <c r="DL250" s="5">
        <v>17.899999999999999</v>
      </c>
      <c r="DM250" s="6">
        <v>44043</v>
      </c>
      <c r="DN250" s="5">
        <v>3.9</v>
      </c>
      <c r="DQ250" s="8"/>
      <c r="DS250" s="8">
        <v>44043</v>
      </c>
      <c r="DT250" s="5">
        <v>31.48</v>
      </c>
      <c r="DU250" s="8">
        <v>44043</v>
      </c>
      <c r="DV250" s="5">
        <v>23.2</v>
      </c>
      <c r="DW250" s="8">
        <v>44043</v>
      </c>
      <c r="DX250" s="5">
        <v>334</v>
      </c>
      <c r="DY250" s="6">
        <v>44043</v>
      </c>
      <c r="DZ250" s="5">
        <v>106.3</v>
      </c>
      <c r="EA250" s="8">
        <v>44043</v>
      </c>
      <c r="EB250" s="5">
        <v>97.732699999999994</v>
      </c>
    </row>
    <row r="251" spans="1:132" x14ac:dyDescent="0.2">
      <c r="A251" s="8">
        <v>44074</v>
      </c>
      <c r="B251" s="5">
        <v>55.4</v>
      </c>
      <c r="C251" s="8">
        <v>44074</v>
      </c>
      <c r="D251" s="5">
        <v>64.400000000000006</v>
      </c>
      <c r="E251" s="8">
        <v>44074</v>
      </c>
      <c r="F251" s="5">
        <v>59.5</v>
      </c>
      <c r="G251" s="8">
        <v>44074</v>
      </c>
      <c r="H251" s="5">
        <v>57.1</v>
      </c>
      <c r="I251" s="8"/>
      <c r="K251" s="8"/>
      <c r="M251" s="8"/>
      <c r="O251" s="8">
        <v>44074</v>
      </c>
      <c r="P251" s="5">
        <v>50.9</v>
      </c>
      <c r="Q251" s="8">
        <v>44620</v>
      </c>
      <c r="R251" s="5">
        <v>3.1</v>
      </c>
      <c r="S251" s="8">
        <v>44620</v>
      </c>
      <c r="T251" s="5">
        <v>23</v>
      </c>
      <c r="U251" s="8"/>
      <c r="W251" s="8"/>
      <c r="Y251" s="8">
        <v>44074</v>
      </c>
      <c r="Z251" s="5">
        <v>14.8</v>
      </c>
      <c r="AA251" s="8">
        <v>44074</v>
      </c>
      <c r="AB251" s="5">
        <v>18</v>
      </c>
      <c r="AC251" s="8"/>
      <c r="AE251" s="8">
        <v>44074</v>
      </c>
      <c r="AF251" s="5">
        <v>74.099999999999994</v>
      </c>
      <c r="AG251" s="8">
        <v>44074</v>
      </c>
      <c r="AH251" s="5">
        <v>86.3</v>
      </c>
      <c r="AI251" s="8">
        <v>44074</v>
      </c>
      <c r="AJ251" s="5">
        <v>100.2</v>
      </c>
      <c r="AK251" s="8">
        <v>44074</v>
      </c>
      <c r="AL251" s="5">
        <v>1534</v>
      </c>
      <c r="AM251" s="8">
        <v>44074</v>
      </c>
      <c r="AN251" s="5">
        <v>139851</v>
      </c>
      <c r="AO251" s="8"/>
      <c r="AQ251" s="8">
        <v>44074</v>
      </c>
      <c r="AR251" s="5">
        <v>8.4</v>
      </c>
      <c r="AS251" s="8"/>
      <c r="AU251" s="8">
        <v>44074</v>
      </c>
      <c r="AV251" s="5">
        <v>1.2</v>
      </c>
      <c r="AW251" s="8">
        <v>44074</v>
      </c>
      <c r="AX251" s="5">
        <v>1.5</v>
      </c>
      <c r="AY251" s="8">
        <v>44074</v>
      </c>
      <c r="AZ251" s="5">
        <v>0.97</v>
      </c>
      <c r="BA251" s="8">
        <v>44074</v>
      </c>
      <c r="BB251" s="5">
        <v>5931</v>
      </c>
      <c r="BC251" s="6">
        <v>44074</v>
      </c>
      <c r="BD251" s="5">
        <v>-1.5</v>
      </c>
      <c r="BE251" s="8">
        <v>44074</v>
      </c>
      <c r="BF251" s="5">
        <v>15.19</v>
      </c>
      <c r="BG251" s="8">
        <v>44074</v>
      </c>
      <c r="BH251" s="5">
        <v>15.446</v>
      </c>
      <c r="BI251" s="8">
        <v>44074</v>
      </c>
      <c r="BJ251" s="5">
        <v>3.7</v>
      </c>
      <c r="BK251" s="8">
        <v>44074</v>
      </c>
      <c r="BL251" s="5">
        <v>0.9</v>
      </c>
      <c r="BM251" s="8">
        <v>44074</v>
      </c>
      <c r="BN251" s="5">
        <v>-2.57</v>
      </c>
      <c r="BO251" s="8">
        <v>44074</v>
      </c>
      <c r="BP251" s="5">
        <v>0.5</v>
      </c>
      <c r="BQ251" s="8">
        <v>44074</v>
      </c>
      <c r="BR251" s="5">
        <v>1401</v>
      </c>
      <c r="BS251" s="8">
        <v>44074</v>
      </c>
      <c r="BT251" s="5">
        <v>1529</v>
      </c>
      <c r="BU251" s="6">
        <v>44074</v>
      </c>
      <c r="BV251" s="5">
        <v>1.34</v>
      </c>
      <c r="BW251" s="8">
        <v>44074</v>
      </c>
      <c r="BX251" s="5">
        <v>1022</v>
      </c>
      <c r="BY251" s="8">
        <v>44074</v>
      </c>
      <c r="BZ251" s="5">
        <v>-16.899999999999999</v>
      </c>
      <c r="CA251" s="8">
        <v>44074</v>
      </c>
      <c r="CB251" s="5">
        <v>-8.6</v>
      </c>
      <c r="CC251" s="8">
        <v>44074</v>
      </c>
      <c r="CD251" s="5">
        <v>-62.136000000000003</v>
      </c>
      <c r="CE251" s="8">
        <v>44074</v>
      </c>
      <c r="CF251" s="5">
        <v>-2.9</v>
      </c>
      <c r="CG251" s="8">
        <v>44074</v>
      </c>
      <c r="CH251" s="5">
        <v>1.5</v>
      </c>
      <c r="CI251" s="8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8">
        <v>44074</v>
      </c>
      <c r="CV251" s="5">
        <v>1.3659399999999999</v>
      </c>
      <c r="DA251" s="8">
        <v>44074</v>
      </c>
      <c r="DB251" s="5">
        <v>-3</v>
      </c>
      <c r="DC251" s="8">
        <v>44074</v>
      </c>
      <c r="DD251" s="5">
        <v>5.6</v>
      </c>
      <c r="DE251" s="8">
        <v>44074</v>
      </c>
      <c r="DF251" s="5">
        <v>1</v>
      </c>
      <c r="DG251" s="8">
        <v>44074</v>
      </c>
      <c r="DH251" s="5">
        <v>-0.7</v>
      </c>
      <c r="DI251" s="8">
        <v>44074</v>
      </c>
      <c r="DJ251" s="5">
        <v>-1.8</v>
      </c>
      <c r="DK251" s="8">
        <v>44074</v>
      </c>
      <c r="DL251" s="5">
        <v>14</v>
      </c>
      <c r="DM251" s="6">
        <v>44074</v>
      </c>
      <c r="DN251" s="5">
        <v>3.5</v>
      </c>
      <c r="DQ251" s="8"/>
      <c r="DS251" s="8">
        <v>44074</v>
      </c>
      <c r="DT251" s="5">
        <v>37.93</v>
      </c>
      <c r="DU251" s="8">
        <v>44074</v>
      </c>
      <c r="DV251" s="5">
        <v>23</v>
      </c>
      <c r="DW251" s="8">
        <v>44074</v>
      </c>
      <c r="DX251" s="5">
        <v>337.6</v>
      </c>
      <c r="DY251" s="6">
        <v>44074</v>
      </c>
      <c r="DZ251" s="5">
        <v>107.3</v>
      </c>
      <c r="EA251" s="8">
        <v>44074</v>
      </c>
      <c r="EB251" s="5">
        <v>98.438100000000006</v>
      </c>
    </row>
    <row r="252" spans="1:132" x14ac:dyDescent="0.2">
      <c r="A252" s="8">
        <v>44104</v>
      </c>
      <c r="B252" s="5">
        <v>55.5</v>
      </c>
      <c r="C252" s="8">
        <v>44104</v>
      </c>
      <c r="D252" s="5">
        <v>59.9</v>
      </c>
      <c r="E252" s="8">
        <v>44104</v>
      </c>
      <c r="F252" s="5">
        <v>62.8</v>
      </c>
      <c r="G252" s="8">
        <v>44104</v>
      </c>
      <c r="H252" s="5">
        <v>57.1</v>
      </c>
      <c r="I252" s="8"/>
      <c r="K252" s="8"/>
      <c r="M252" s="8"/>
      <c r="O252" s="8">
        <v>44104</v>
      </c>
      <c r="P252" s="5">
        <v>63.8</v>
      </c>
      <c r="Q252" s="8">
        <v>44651</v>
      </c>
      <c r="R252" s="5">
        <v>-11.8</v>
      </c>
      <c r="S252" s="8">
        <v>44651</v>
      </c>
      <c r="T252" s="5">
        <v>31</v>
      </c>
      <c r="U252" s="8"/>
      <c r="W252" s="8"/>
      <c r="Y252" s="8">
        <v>44104</v>
      </c>
      <c r="Z252" s="5">
        <v>16.3</v>
      </c>
      <c r="AA252" s="8">
        <v>44104</v>
      </c>
      <c r="AB252" s="5">
        <v>21</v>
      </c>
      <c r="AC252" s="8"/>
      <c r="AE252" s="8">
        <v>44104</v>
      </c>
      <c r="AF252" s="5">
        <v>80.400000000000006</v>
      </c>
      <c r="AG252" s="8">
        <v>44104</v>
      </c>
      <c r="AH252" s="5">
        <v>101.3</v>
      </c>
      <c r="AI252" s="8">
        <v>44104</v>
      </c>
      <c r="AJ252" s="5">
        <v>104</v>
      </c>
      <c r="AK252" s="8">
        <v>44104</v>
      </c>
      <c r="AL252" s="5">
        <v>1046</v>
      </c>
      <c r="AM252" s="8">
        <v>44104</v>
      </c>
      <c r="AN252" s="5">
        <v>139685</v>
      </c>
      <c r="AO252" s="8"/>
      <c r="AQ252" s="8">
        <v>44104</v>
      </c>
      <c r="AR252" s="5">
        <v>7.8</v>
      </c>
      <c r="AS252" s="8"/>
      <c r="AU252" s="8">
        <v>44104</v>
      </c>
      <c r="AV252" s="5">
        <v>1.3</v>
      </c>
      <c r="AW252" s="8">
        <v>44104</v>
      </c>
      <c r="AX252" s="5">
        <v>0</v>
      </c>
      <c r="AY252" s="8">
        <v>44104</v>
      </c>
      <c r="AZ252" s="5">
        <v>-0.04</v>
      </c>
      <c r="BA252" s="8">
        <v>44104</v>
      </c>
      <c r="BB252" s="5">
        <v>5976</v>
      </c>
      <c r="BC252" s="6">
        <v>44104</v>
      </c>
      <c r="BD252" s="5">
        <v>-0.1</v>
      </c>
      <c r="BE252" s="8">
        <v>44104</v>
      </c>
      <c r="BF252" s="5">
        <v>16.34</v>
      </c>
      <c r="BG252" s="8">
        <v>44104</v>
      </c>
      <c r="BH252" s="5">
        <v>16.323</v>
      </c>
      <c r="BI252" s="8">
        <v>44104</v>
      </c>
      <c r="BJ252" s="5">
        <v>6.4</v>
      </c>
      <c r="BK252" s="8">
        <v>44104</v>
      </c>
      <c r="BL252" s="5">
        <v>2</v>
      </c>
      <c r="BM252" s="8">
        <v>44104</v>
      </c>
      <c r="BN252" s="5">
        <v>-2.36</v>
      </c>
      <c r="BO252" s="8">
        <v>44104</v>
      </c>
      <c r="BP252" s="5">
        <v>0.7</v>
      </c>
      <c r="BQ252" s="8">
        <v>44104</v>
      </c>
      <c r="BR252" s="5">
        <v>1463</v>
      </c>
      <c r="BS252" s="8">
        <v>44104</v>
      </c>
      <c r="BT252" s="5">
        <v>1624</v>
      </c>
      <c r="BU252" s="6">
        <v>44104</v>
      </c>
      <c r="BV252" s="5">
        <v>5.13</v>
      </c>
      <c r="BW252" s="8">
        <v>44104</v>
      </c>
      <c r="BX252" s="5">
        <v>979</v>
      </c>
      <c r="BY252" s="8">
        <v>44104</v>
      </c>
      <c r="BZ252" s="5">
        <v>-14.1</v>
      </c>
      <c r="CA252" s="8">
        <v>44104</v>
      </c>
      <c r="CB252" s="5">
        <v>-6.2</v>
      </c>
      <c r="CC252" s="8">
        <v>44104</v>
      </c>
      <c r="CD252" s="5">
        <v>-58.182000000000002</v>
      </c>
      <c r="CE252" s="8">
        <v>44104</v>
      </c>
      <c r="CF252" s="5">
        <v>-0.3</v>
      </c>
      <c r="CG252" s="8">
        <v>44104</v>
      </c>
      <c r="CH252" s="5">
        <v>0.7</v>
      </c>
      <c r="CI252" s="8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8">
        <v>44104</v>
      </c>
      <c r="CV252" s="5">
        <v>1.4448099999999999</v>
      </c>
      <c r="DA252" s="8">
        <v>44104</v>
      </c>
      <c r="DB252" s="5">
        <v>0.8</v>
      </c>
      <c r="DC252" s="8">
        <v>44104</v>
      </c>
      <c r="DD252" s="5">
        <v>5.8</v>
      </c>
      <c r="DE252" s="8">
        <v>44104</v>
      </c>
      <c r="DF252" s="5">
        <v>1.6</v>
      </c>
      <c r="DG252" s="8">
        <v>44104</v>
      </c>
      <c r="DH252" s="5">
        <v>0.7</v>
      </c>
      <c r="DI252" s="8">
        <v>44104</v>
      </c>
      <c r="DJ252" s="5">
        <v>-0.5</v>
      </c>
      <c r="DK252" s="8">
        <v>44104</v>
      </c>
      <c r="DL252" s="5">
        <v>13.2</v>
      </c>
      <c r="DM252" s="6">
        <v>44104</v>
      </c>
      <c r="DN252" s="5">
        <v>3.5</v>
      </c>
      <c r="DQ252" s="8"/>
      <c r="DS252" s="8">
        <v>44104</v>
      </c>
      <c r="DT252" s="5">
        <v>34.799999999999997</v>
      </c>
      <c r="DU252" s="8">
        <v>44104</v>
      </c>
      <c r="DV252" s="5">
        <v>23.8</v>
      </c>
      <c r="DW252" s="8">
        <v>44104</v>
      </c>
      <c r="DX252" s="5">
        <v>340.1</v>
      </c>
      <c r="DY252" s="6">
        <v>44104</v>
      </c>
      <c r="DZ252" s="5">
        <v>107.8</v>
      </c>
      <c r="EA252" s="8">
        <v>44104</v>
      </c>
      <c r="EB252" s="5">
        <v>98.737099999999998</v>
      </c>
    </row>
    <row r="253" spans="1:132" x14ac:dyDescent="0.2">
      <c r="A253" s="8">
        <v>44135</v>
      </c>
      <c r="B253" s="5">
        <v>58.7</v>
      </c>
      <c r="C253" s="8">
        <v>44135</v>
      </c>
      <c r="D253" s="5">
        <v>66.599999999999994</v>
      </c>
      <c r="E253" s="8">
        <v>44135</v>
      </c>
      <c r="F253" s="5">
        <v>65.5</v>
      </c>
      <c r="G253" s="8">
        <v>44135</v>
      </c>
      <c r="H253" s="5">
        <v>56.1</v>
      </c>
      <c r="I253" s="8"/>
      <c r="K253" s="8"/>
      <c r="M253" s="8"/>
      <c r="O253" s="8">
        <v>44135</v>
      </c>
      <c r="P253" s="5">
        <v>61</v>
      </c>
      <c r="Q253" s="8">
        <v>44681</v>
      </c>
      <c r="R253" s="5">
        <v>24.6</v>
      </c>
      <c r="S253" s="8">
        <v>44681</v>
      </c>
      <c r="T253" s="5">
        <v>23</v>
      </c>
      <c r="U253" s="8"/>
      <c r="W253" s="8"/>
      <c r="Y253" s="8">
        <v>44135</v>
      </c>
      <c r="Z253" s="5">
        <v>31.3</v>
      </c>
      <c r="AA253" s="8">
        <v>44135</v>
      </c>
      <c r="AB253" s="5">
        <v>22</v>
      </c>
      <c r="AC253" s="8"/>
      <c r="AE253" s="8">
        <v>44135</v>
      </c>
      <c r="AF253" s="5">
        <v>81.8</v>
      </c>
      <c r="AG253" s="8">
        <v>44135</v>
      </c>
      <c r="AH253" s="5">
        <v>101.4</v>
      </c>
      <c r="AI253" s="8">
        <v>44135</v>
      </c>
      <c r="AJ253" s="5">
        <v>104</v>
      </c>
      <c r="AK253" s="8">
        <v>44135</v>
      </c>
      <c r="AL253" s="5">
        <v>673</v>
      </c>
      <c r="AM253" s="8">
        <v>44135</v>
      </c>
      <c r="AN253" s="5">
        <v>142118</v>
      </c>
      <c r="AO253" s="8"/>
      <c r="AQ253" s="8">
        <v>44135</v>
      </c>
      <c r="AR253" s="5">
        <v>6.8</v>
      </c>
      <c r="AS253" s="8"/>
      <c r="AU253" s="8">
        <v>44135</v>
      </c>
      <c r="AV253" s="5">
        <v>1.6</v>
      </c>
      <c r="AW253" s="8">
        <v>44135</v>
      </c>
      <c r="AX253" s="5">
        <v>0.9</v>
      </c>
      <c r="AY253" s="8">
        <v>44135</v>
      </c>
      <c r="AZ253" s="5">
        <v>0.66</v>
      </c>
      <c r="BA253" s="8">
        <v>44135</v>
      </c>
      <c r="BB253" s="5">
        <v>6225</v>
      </c>
      <c r="BC253" s="6">
        <v>44135</v>
      </c>
      <c r="BD253" s="5">
        <v>1.7</v>
      </c>
      <c r="BE253" s="8">
        <v>44135</v>
      </c>
      <c r="BF253" s="5">
        <v>16.21</v>
      </c>
      <c r="BG253" s="8">
        <v>44135</v>
      </c>
      <c r="BH253" s="5">
        <v>16.213999999999999</v>
      </c>
      <c r="BI253" s="8">
        <v>44135</v>
      </c>
      <c r="BJ253" s="5">
        <v>5.7</v>
      </c>
      <c r="BK253" s="8">
        <v>44135</v>
      </c>
      <c r="BL253" s="5">
        <v>-0.3</v>
      </c>
      <c r="BM253" s="8">
        <v>44135</v>
      </c>
      <c r="BN253" s="5">
        <v>1.23</v>
      </c>
      <c r="BO253" s="8">
        <v>44135</v>
      </c>
      <c r="BP253" s="5">
        <v>1.3</v>
      </c>
      <c r="BQ253" s="8">
        <v>44135</v>
      </c>
      <c r="BR253" s="5">
        <v>1543</v>
      </c>
      <c r="BS253" s="8">
        <v>44135</v>
      </c>
      <c r="BT253" s="5">
        <v>1613</v>
      </c>
      <c r="BU253" s="6">
        <v>44135</v>
      </c>
      <c r="BV253" s="5">
        <v>3.31</v>
      </c>
      <c r="BW253" s="8">
        <v>44135</v>
      </c>
      <c r="BX253" s="5">
        <v>1031</v>
      </c>
      <c r="BY253" s="8">
        <v>44135</v>
      </c>
      <c r="BZ253" s="5">
        <v>-12.3</v>
      </c>
      <c r="CA253" s="8">
        <v>44135</v>
      </c>
      <c r="CB253" s="5">
        <v>-2.4</v>
      </c>
      <c r="CC253" s="8">
        <v>44135</v>
      </c>
      <c r="CD253" s="5">
        <v>-61.075000000000003</v>
      </c>
      <c r="CE253" s="8">
        <v>44135</v>
      </c>
      <c r="CF253" s="5">
        <v>5</v>
      </c>
      <c r="CG253" s="8">
        <v>44135</v>
      </c>
      <c r="CH253" s="5">
        <v>2</v>
      </c>
      <c r="CI253" s="8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8">
        <v>44135</v>
      </c>
      <c r="CV253" s="5">
        <v>1.3666799999999999</v>
      </c>
      <c r="DA253" s="8">
        <v>44135</v>
      </c>
      <c r="DB253" s="5">
        <v>0.1</v>
      </c>
      <c r="DC253" s="8">
        <v>44135</v>
      </c>
      <c r="DD253" s="5">
        <v>5.4</v>
      </c>
      <c r="DE253" s="8">
        <v>44135</v>
      </c>
      <c r="DF253" s="5">
        <v>0.3</v>
      </c>
      <c r="DG253" s="8">
        <v>44135</v>
      </c>
      <c r="DH253" s="5">
        <v>0.8</v>
      </c>
      <c r="DI253" s="8">
        <v>44135</v>
      </c>
      <c r="DJ253" s="5">
        <v>-0.3</v>
      </c>
      <c r="DK253" s="8">
        <v>44135</v>
      </c>
      <c r="DL253" s="5">
        <v>12.8</v>
      </c>
      <c r="DM253" s="6">
        <v>44135</v>
      </c>
      <c r="DN253" s="5">
        <v>3.5</v>
      </c>
      <c r="DQ253" s="8"/>
      <c r="DS253" s="8">
        <v>44135</v>
      </c>
      <c r="DT253" s="5">
        <v>29.04</v>
      </c>
      <c r="DU253" s="8">
        <v>44135</v>
      </c>
      <c r="DV253" s="5">
        <v>23.7</v>
      </c>
      <c r="DW253" s="8">
        <v>44135</v>
      </c>
      <c r="DX253" s="5">
        <v>341.7</v>
      </c>
      <c r="DY253" s="6">
        <v>44135</v>
      </c>
      <c r="DZ253" s="5">
        <v>108.3</v>
      </c>
      <c r="EA253" s="8">
        <v>44135</v>
      </c>
      <c r="EB253" s="5">
        <v>99.105199999999996</v>
      </c>
    </row>
    <row r="254" spans="1:132" x14ac:dyDescent="0.2">
      <c r="A254" s="8">
        <v>44165</v>
      </c>
      <c r="B254" s="5">
        <v>57.3</v>
      </c>
      <c r="C254" s="8">
        <v>44165</v>
      </c>
      <c r="D254" s="5">
        <v>64.8</v>
      </c>
      <c r="E254" s="8">
        <v>44165</v>
      </c>
      <c r="F254" s="5">
        <v>65.400000000000006</v>
      </c>
      <c r="G254" s="8">
        <v>44165</v>
      </c>
      <c r="H254" s="5">
        <v>56.1</v>
      </c>
      <c r="I254" s="8"/>
      <c r="K254" s="8"/>
      <c r="M254" s="8"/>
      <c r="O254" s="8">
        <v>44165</v>
      </c>
      <c r="P254" s="5">
        <v>59.5</v>
      </c>
      <c r="Q254" s="8">
        <v>44712</v>
      </c>
      <c r="R254" s="5">
        <v>-11.6</v>
      </c>
      <c r="S254" s="8">
        <v>44712</v>
      </c>
      <c r="T254" s="5">
        <v>21</v>
      </c>
      <c r="U254" s="8"/>
      <c r="W254" s="8"/>
      <c r="Y254" s="8">
        <v>44165</v>
      </c>
      <c r="Z254" s="5">
        <v>28.4</v>
      </c>
      <c r="AA254" s="8">
        <v>44165</v>
      </c>
      <c r="AB254" s="5">
        <v>16</v>
      </c>
      <c r="AC254" s="8"/>
      <c r="AE254" s="8">
        <v>44165</v>
      </c>
      <c r="AF254" s="5">
        <v>76.900000000000006</v>
      </c>
      <c r="AG254" s="8">
        <v>44165</v>
      </c>
      <c r="AH254" s="5">
        <v>92.9</v>
      </c>
      <c r="AI254" s="8">
        <v>44165</v>
      </c>
      <c r="AJ254" s="5">
        <v>101.4</v>
      </c>
      <c r="AK254" s="8">
        <v>44165</v>
      </c>
      <c r="AL254" s="5">
        <v>268</v>
      </c>
      <c r="AM254" s="8">
        <v>44165</v>
      </c>
      <c r="AN254" s="5">
        <v>141725</v>
      </c>
      <c r="AO254" s="8"/>
      <c r="AQ254" s="8">
        <v>44165</v>
      </c>
      <c r="AR254" s="5">
        <v>6.7</v>
      </c>
      <c r="AS254" s="8"/>
      <c r="AU254" s="8">
        <v>44165</v>
      </c>
      <c r="AV254" s="5">
        <v>1.1000000000000001</v>
      </c>
      <c r="AW254" s="8">
        <v>44165</v>
      </c>
      <c r="AX254" s="5">
        <v>0.6</v>
      </c>
      <c r="AY254" s="8">
        <v>44165</v>
      </c>
      <c r="AZ254" s="5">
        <v>0.44</v>
      </c>
      <c r="BA254" s="8">
        <v>44165</v>
      </c>
      <c r="BB254" s="5">
        <v>6303</v>
      </c>
      <c r="BC254" s="6">
        <v>44165</v>
      </c>
      <c r="BD254" s="5">
        <v>1.5</v>
      </c>
      <c r="BE254" s="8">
        <v>44165</v>
      </c>
      <c r="BF254" s="5">
        <v>15.55</v>
      </c>
      <c r="BG254" s="8">
        <v>44165</v>
      </c>
      <c r="BH254" s="5">
        <v>15.946</v>
      </c>
      <c r="BI254" s="8">
        <v>44165</v>
      </c>
      <c r="BJ254" s="5">
        <v>4.0999999999999996</v>
      </c>
      <c r="BK254" s="8">
        <v>44165</v>
      </c>
      <c r="BL254" s="5">
        <v>-0.9</v>
      </c>
      <c r="BM254" s="8">
        <v>44165</v>
      </c>
      <c r="BN254" s="5">
        <v>0.32</v>
      </c>
      <c r="BO254" s="8">
        <v>44165</v>
      </c>
      <c r="BP254" s="5">
        <v>0.1</v>
      </c>
      <c r="BQ254" s="8">
        <v>44165</v>
      </c>
      <c r="BR254" s="5">
        <v>1553</v>
      </c>
      <c r="BS254" s="8">
        <v>44165</v>
      </c>
      <c r="BT254" s="5">
        <v>1714</v>
      </c>
      <c r="BU254" s="6">
        <v>44165</v>
      </c>
      <c r="BV254" s="5">
        <v>-1.37</v>
      </c>
      <c r="BW254" s="8">
        <v>44165</v>
      </c>
      <c r="BX254" s="5">
        <v>877</v>
      </c>
      <c r="BY254" s="8">
        <v>44165</v>
      </c>
      <c r="BZ254" s="5">
        <v>-10.7</v>
      </c>
      <c r="CA254" s="8">
        <v>44165</v>
      </c>
      <c r="CB254" s="5">
        <v>1.3</v>
      </c>
      <c r="CC254" s="8">
        <v>44165</v>
      </c>
      <c r="CD254" s="5">
        <v>-64.703000000000003</v>
      </c>
      <c r="CE254" s="8">
        <v>44165</v>
      </c>
      <c r="CF254" s="5">
        <v>8.4</v>
      </c>
      <c r="CG254" s="8">
        <v>44165</v>
      </c>
      <c r="CH254" s="5">
        <v>1.2</v>
      </c>
      <c r="CI254" s="8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8">
        <v>44165</v>
      </c>
      <c r="CV254" s="5">
        <v>1.42794</v>
      </c>
      <c r="DA254" s="8">
        <v>44165</v>
      </c>
      <c r="DB254" s="5">
        <v>-0.7</v>
      </c>
      <c r="DC254" s="8">
        <v>44165</v>
      </c>
      <c r="DD254" s="5">
        <v>3.7</v>
      </c>
      <c r="DE254" s="8">
        <v>44165</v>
      </c>
      <c r="DF254" s="5">
        <v>-0.2</v>
      </c>
      <c r="DG254" s="8">
        <v>44165</v>
      </c>
      <c r="DH254" s="5">
        <v>0</v>
      </c>
      <c r="DI254" s="8">
        <v>44165</v>
      </c>
      <c r="DJ254" s="5">
        <v>-1.1000000000000001</v>
      </c>
      <c r="DK254" s="8">
        <v>44165</v>
      </c>
      <c r="DL254" s="5">
        <v>12.1</v>
      </c>
      <c r="DM254" s="6">
        <v>44165</v>
      </c>
      <c r="DN254" s="5">
        <v>3.7</v>
      </c>
      <c r="DQ254" s="8"/>
      <c r="DS254" s="8">
        <v>44165</v>
      </c>
      <c r="DT254" s="5">
        <v>24.61</v>
      </c>
      <c r="DU254" s="8">
        <v>44165</v>
      </c>
      <c r="DV254" s="5">
        <v>24.3</v>
      </c>
      <c r="DW254" s="8">
        <v>44165</v>
      </c>
      <c r="DX254" s="5">
        <v>345.6</v>
      </c>
      <c r="DY254" s="6">
        <v>44165</v>
      </c>
      <c r="DZ254" s="5">
        <v>109</v>
      </c>
      <c r="EA254" s="8">
        <v>44165</v>
      </c>
      <c r="EB254" s="5">
        <v>99.506200000000007</v>
      </c>
    </row>
    <row r="255" spans="1:132" x14ac:dyDescent="0.2">
      <c r="A255" s="8">
        <v>44196</v>
      </c>
      <c r="B255" s="5">
        <v>60.2</v>
      </c>
      <c r="C255" s="8">
        <v>44196</v>
      </c>
      <c r="D255" s="5">
        <v>67.2</v>
      </c>
      <c r="E255" s="8">
        <v>44196</v>
      </c>
      <c r="F255" s="5">
        <v>77.599999999999994</v>
      </c>
      <c r="G255" s="8">
        <v>44196</v>
      </c>
      <c r="H255" s="5">
        <v>57.5</v>
      </c>
      <c r="I255" s="8"/>
      <c r="K255" s="8"/>
      <c r="M255" s="8"/>
      <c r="O255" s="8">
        <v>44196</v>
      </c>
      <c r="P255" s="5">
        <v>59.5</v>
      </c>
      <c r="Q255" s="8">
        <v>44742</v>
      </c>
      <c r="R255" s="5">
        <v>-1.2</v>
      </c>
      <c r="S255" s="8">
        <v>44742</v>
      </c>
      <c r="T255" s="5">
        <v>12</v>
      </c>
      <c r="U255" s="8"/>
      <c r="W255" s="8"/>
      <c r="Y255" s="8">
        <v>44196</v>
      </c>
      <c r="Z255" s="5">
        <v>9.6</v>
      </c>
      <c r="AA255" s="8">
        <v>44196</v>
      </c>
      <c r="AB255" s="5">
        <v>15</v>
      </c>
      <c r="AC255" s="8"/>
      <c r="AE255" s="8">
        <v>44196</v>
      </c>
      <c r="AF255" s="5">
        <v>80.7</v>
      </c>
      <c r="AG255" s="8">
        <v>44196</v>
      </c>
      <c r="AH255" s="5">
        <v>87.1</v>
      </c>
      <c r="AI255" s="8">
        <v>44196</v>
      </c>
      <c r="AJ255" s="5">
        <v>95.9</v>
      </c>
      <c r="AK255" s="8">
        <v>44196</v>
      </c>
      <c r="AL255" s="5">
        <v>-243</v>
      </c>
      <c r="AM255" s="8">
        <v>44196</v>
      </c>
      <c r="AN255" s="5">
        <v>141334</v>
      </c>
      <c r="AO255" s="8"/>
      <c r="AQ255" s="8">
        <v>44196</v>
      </c>
      <c r="AR255" s="5">
        <v>6.7</v>
      </c>
      <c r="AS255" s="8"/>
      <c r="AU255" s="8">
        <v>44196</v>
      </c>
      <c r="AV255" s="5">
        <v>1.4</v>
      </c>
      <c r="AW255" s="8">
        <v>44196</v>
      </c>
      <c r="AX255" s="5">
        <v>0.7</v>
      </c>
      <c r="AY255" s="8">
        <v>44196</v>
      </c>
      <c r="AZ255" s="5">
        <v>1.29</v>
      </c>
      <c r="BA255" s="8">
        <v>44196</v>
      </c>
      <c r="BB255" s="5">
        <v>6434</v>
      </c>
      <c r="BC255" s="6">
        <v>44196</v>
      </c>
      <c r="BD255" s="5">
        <v>3.8</v>
      </c>
      <c r="BE255" s="8">
        <v>44196</v>
      </c>
      <c r="BF255" s="5">
        <v>16.27</v>
      </c>
      <c r="BG255" s="8">
        <v>44196</v>
      </c>
      <c r="BH255" s="5">
        <v>16.594000000000001</v>
      </c>
      <c r="BI255" s="8">
        <v>44196</v>
      </c>
      <c r="BJ255" s="5">
        <v>4.5999999999999996</v>
      </c>
      <c r="BK255" s="8">
        <v>44196</v>
      </c>
      <c r="BL255" s="5">
        <v>0.9</v>
      </c>
      <c r="BM255" s="8">
        <v>44196</v>
      </c>
      <c r="BN255" s="5">
        <v>2.6</v>
      </c>
      <c r="BO255" s="8">
        <v>44196</v>
      </c>
      <c r="BP255" s="5">
        <v>0.4</v>
      </c>
      <c r="BQ255" s="8">
        <v>44196</v>
      </c>
      <c r="BR255" s="5">
        <v>1635</v>
      </c>
      <c r="BS255" s="8">
        <v>44196</v>
      </c>
      <c r="BT255" s="5">
        <v>1744</v>
      </c>
      <c r="BU255" s="6">
        <v>44196</v>
      </c>
      <c r="BV255" s="5">
        <v>0.62</v>
      </c>
      <c r="BW255" s="8">
        <v>44196</v>
      </c>
      <c r="BX255" s="5">
        <v>878</v>
      </c>
      <c r="BY255" s="8">
        <v>44196</v>
      </c>
      <c r="BZ255" s="5">
        <v>-7.9</v>
      </c>
      <c r="CA255" s="8">
        <v>44196</v>
      </c>
      <c r="CB255" s="5">
        <v>0.5</v>
      </c>
      <c r="CC255" s="8">
        <v>44196</v>
      </c>
      <c r="CD255" s="5">
        <v>-62.021999999999998</v>
      </c>
      <c r="CE255" s="8">
        <v>44196</v>
      </c>
      <c r="CF255" s="5">
        <v>8.1</v>
      </c>
      <c r="CG255" s="8">
        <v>44196</v>
      </c>
      <c r="CH255" s="5">
        <v>2.1</v>
      </c>
      <c r="CI255" s="8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8">
        <v>44196</v>
      </c>
      <c r="CV255" s="5">
        <v>1.5535300000000001</v>
      </c>
      <c r="DA255" s="8">
        <v>44196</v>
      </c>
      <c r="DB255" s="5">
        <v>0.8</v>
      </c>
      <c r="DC255" s="8">
        <v>44196</v>
      </c>
      <c r="DD255" s="5">
        <v>4.5999999999999996</v>
      </c>
      <c r="DE255" s="8">
        <v>44196</v>
      </c>
      <c r="DF255" s="5">
        <v>0.9</v>
      </c>
      <c r="DG255" s="8">
        <v>44196</v>
      </c>
      <c r="DH255" s="5">
        <v>0.4</v>
      </c>
      <c r="DI255" s="8">
        <v>44196</v>
      </c>
      <c r="DJ255" s="5">
        <v>-0.9</v>
      </c>
      <c r="DK255" s="8">
        <v>44196</v>
      </c>
      <c r="DL255" s="5">
        <v>12</v>
      </c>
      <c r="DM255" s="6">
        <v>44196</v>
      </c>
      <c r="DN255" s="5">
        <v>3.4</v>
      </c>
      <c r="DQ255" s="8"/>
      <c r="DS255" s="8">
        <v>44196</v>
      </c>
      <c r="DT255" s="5">
        <v>23.62</v>
      </c>
      <c r="DU255" s="8">
        <v>44196</v>
      </c>
      <c r="DV255" s="5">
        <v>24.7</v>
      </c>
      <c r="DW255" s="8">
        <v>44196</v>
      </c>
      <c r="DX255" s="5">
        <v>344.1</v>
      </c>
      <c r="DY255" s="6">
        <v>44196</v>
      </c>
      <c r="DZ255" s="5">
        <v>109.8</v>
      </c>
      <c r="EA255" s="8">
        <v>44196</v>
      </c>
      <c r="EB255" s="5">
        <v>99.926699999999997</v>
      </c>
    </row>
    <row r="256" spans="1:132" x14ac:dyDescent="0.2">
      <c r="A256" s="8">
        <v>44227</v>
      </c>
      <c r="B256" s="5">
        <v>59.2</v>
      </c>
      <c r="C256" s="8">
        <v>44227</v>
      </c>
      <c r="D256" s="5">
        <v>64.400000000000006</v>
      </c>
      <c r="E256" s="8">
        <v>44227</v>
      </c>
      <c r="F256" s="5">
        <v>82.1</v>
      </c>
      <c r="G256" s="8">
        <v>44227</v>
      </c>
      <c r="H256" s="5">
        <v>58.4</v>
      </c>
      <c r="I256" s="8"/>
      <c r="K256" s="8"/>
      <c r="M256" s="8"/>
      <c r="O256" s="8">
        <v>44227</v>
      </c>
      <c r="P256" s="5">
        <v>63.9</v>
      </c>
      <c r="Q256" s="8">
        <v>44773</v>
      </c>
      <c r="R256" s="5">
        <v>11.1</v>
      </c>
      <c r="S256" s="8">
        <v>44773</v>
      </c>
      <c r="T256" s="5">
        <v>14</v>
      </c>
      <c r="U256" s="8"/>
      <c r="W256" s="8"/>
      <c r="Y256" s="8">
        <v>44227</v>
      </c>
      <c r="Z256" s="5">
        <v>27.1</v>
      </c>
      <c r="AA256" s="8">
        <v>44227</v>
      </c>
      <c r="AB256" s="5">
        <v>15</v>
      </c>
      <c r="AC256" s="8"/>
      <c r="AE256" s="8">
        <v>44227</v>
      </c>
      <c r="AF256" s="5">
        <v>79</v>
      </c>
      <c r="AG256" s="8">
        <v>44227</v>
      </c>
      <c r="AH256" s="5">
        <v>87.1</v>
      </c>
      <c r="AI256" s="8">
        <v>44227</v>
      </c>
      <c r="AJ256" s="5">
        <v>95</v>
      </c>
      <c r="AK256" s="8">
        <v>44227</v>
      </c>
      <c r="AL256" s="5">
        <v>398</v>
      </c>
      <c r="AM256" s="8">
        <v>44227</v>
      </c>
      <c r="AN256" s="5">
        <v>141701</v>
      </c>
      <c r="AO256" s="8"/>
      <c r="AQ256" s="8">
        <v>44227</v>
      </c>
      <c r="AR256" s="5">
        <v>6.4</v>
      </c>
      <c r="AS256" s="8"/>
      <c r="AU256" s="8">
        <v>44227</v>
      </c>
      <c r="AV256" s="5">
        <v>1.8</v>
      </c>
      <c r="AW256" s="8">
        <v>44227</v>
      </c>
      <c r="AX256" s="5">
        <v>0.9</v>
      </c>
      <c r="AY256" s="8">
        <v>44227</v>
      </c>
      <c r="AZ256" s="5">
        <v>0.62</v>
      </c>
      <c r="BA256" s="8">
        <v>44227</v>
      </c>
      <c r="BB256" s="5">
        <v>6897</v>
      </c>
      <c r="BC256" s="6">
        <v>44227</v>
      </c>
      <c r="BD256" s="5">
        <v>7.6</v>
      </c>
      <c r="BE256" s="8">
        <v>44227</v>
      </c>
      <c r="BF256" s="5">
        <v>16.63</v>
      </c>
      <c r="BG256" s="8">
        <v>44227</v>
      </c>
      <c r="BH256" s="5">
        <v>16.141999999999999</v>
      </c>
      <c r="BI256" s="8">
        <v>44227</v>
      </c>
      <c r="BJ256" s="5">
        <v>8.6</v>
      </c>
      <c r="BK256" s="8">
        <v>44227</v>
      </c>
      <c r="BL256" s="5">
        <v>3.9</v>
      </c>
      <c r="BM256" s="8">
        <v>44227</v>
      </c>
      <c r="BN256" s="5">
        <v>6.07</v>
      </c>
      <c r="BO256" s="8">
        <v>44227</v>
      </c>
      <c r="BP256" s="5">
        <v>1.4</v>
      </c>
      <c r="BQ256" s="8">
        <v>44227</v>
      </c>
      <c r="BR256" s="5">
        <v>1639</v>
      </c>
      <c r="BS256" s="8">
        <v>44227</v>
      </c>
      <c r="BT256" s="5">
        <v>1883</v>
      </c>
      <c r="BU256" s="6">
        <v>44227</v>
      </c>
      <c r="BV256" s="5">
        <v>1.38</v>
      </c>
      <c r="BW256" s="8">
        <v>44227</v>
      </c>
      <c r="BX256" s="5">
        <v>896</v>
      </c>
      <c r="BY256" s="8">
        <v>44227</v>
      </c>
      <c r="BZ256" s="5">
        <v>-4.5999999999999996</v>
      </c>
      <c r="CA256" s="8">
        <v>44227</v>
      </c>
      <c r="CB256" s="5">
        <v>3.7</v>
      </c>
      <c r="CC256" s="8">
        <v>44227</v>
      </c>
      <c r="CD256" s="5">
        <v>-62.779000000000003</v>
      </c>
      <c r="CE256" s="8">
        <v>44227</v>
      </c>
      <c r="CF256" s="5">
        <v>10.4</v>
      </c>
      <c r="CG256" s="8">
        <v>44227</v>
      </c>
      <c r="CH256" s="5">
        <v>4.0999999999999996</v>
      </c>
      <c r="CI256" s="8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8">
        <v>44227</v>
      </c>
      <c r="CV256" s="5">
        <v>1.7152400000000001</v>
      </c>
      <c r="DA256" s="8">
        <v>44227</v>
      </c>
      <c r="DB256" s="5">
        <v>10</v>
      </c>
      <c r="DC256" s="8">
        <v>44227</v>
      </c>
      <c r="DD256" s="5">
        <v>14.2</v>
      </c>
      <c r="DE256" s="8">
        <v>44227</v>
      </c>
      <c r="DF256" s="5">
        <v>1.7</v>
      </c>
      <c r="DG256" s="8">
        <v>44227</v>
      </c>
      <c r="DH256" s="5">
        <v>1.6</v>
      </c>
      <c r="DI256" s="8">
        <v>44227</v>
      </c>
      <c r="DJ256" s="5">
        <v>0</v>
      </c>
      <c r="DK256" s="8">
        <v>44227</v>
      </c>
      <c r="DL256" s="5">
        <v>19.3</v>
      </c>
      <c r="DM256" s="6">
        <v>44227</v>
      </c>
      <c r="DN256" s="5">
        <v>3.4</v>
      </c>
      <c r="DQ256" s="8"/>
      <c r="DS256" s="8">
        <v>44227</v>
      </c>
      <c r="DT256" s="5">
        <v>25.2</v>
      </c>
      <c r="DU256" s="8">
        <v>44227</v>
      </c>
      <c r="DV256" s="5">
        <v>25.6</v>
      </c>
      <c r="DW256" s="8">
        <v>44227</v>
      </c>
      <c r="DX256" s="5">
        <v>354.1</v>
      </c>
      <c r="DY256" s="6">
        <v>44227</v>
      </c>
      <c r="DZ256" s="5">
        <v>110.6</v>
      </c>
      <c r="EA256" s="8">
        <v>44227</v>
      </c>
      <c r="EB256" s="5">
        <v>100.3045</v>
      </c>
    </row>
    <row r="257" spans="1:132" x14ac:dyDescent="0.2">
      <c r="A257" s="8">
        <v>44255</v>
      </c>
      <c r="B257" s="5">
        <v>60.7</v>
      </c>
      <c r="C257" s="8">
        <v>44255</v>
      </c>
      <c r="D257" s="5">
        <v>66.099999999999994</v>
      </c>
      <c r="E257" s="8">
        <v>44255</v>
      </c>
      <c r="F257" s="5">
        <v>86</v>
      </c>
      <c r="G257" s="8">
        <v>44255</v>
      </c>
      <c r="H257" s="5">
        <v>56.5</v>
      </c>
      <c r="I257" s="8"/>
      <c r="K257" s="8"/>
      <c r="M257" s="8"/>
      <c r="O257" s="8">
        <v>44255</v>
      </c>
      <c r="P257" s="5">
        <v>61.4</v>
      </c>
      <c r="Q257" s="8">
        <v>44804</v>
      </c>
      <c r="R257" s="5">
        <v>-31.3</v>
      </c>
      <c r="S257" s="8">
        <v>44804</v>
      </c>
      <c r="T257" s="5">
        <v>5</v>
      </c>
      <c r="U257" s="8"/>
      <c r="W257" s="8"/>
      <c r="Y257" s="8">
        <v>44255</v>
      </c>
      <c r="Z257" s="5">
        <v>31.9</v>
      </c>
      <c r="AA257" s="8">
        <v>44255</v>
      </c>
      <c r="AB257" s="5">
        <v>18</v>
      </c>
      <c r="AC257" s="8"/>
      <c r="AE257" s="8">
        <v>44255</v>
      </c>
      <c r="AF257" s="5">
        <v>76.8</v>
      </c>
      <c r="AG257" s="8">
        <v>44255</v>
      </c>
      <c r="AH257" s="5">
        <v>95.2</v>
      </c>
      <c r="AI257" s="8">
        <v>44255</v>
      </c>
      <c r="AJ257" s="5">
        <v>95.8</v>
      </c>
      <c r="AK257" s="8">
        <v>44255</v>
      </c>
      <c r="AL257" s="5">
        <v>527</v>
      </c>
      <c r="AM257" s="8">
        <v>44255</v>
      </c>
      <c r="AN257" s="5">
        <v>141839</v>
      </c>
      <c r="AO257" s="8"/>
      <c r="AQ257" s="8">
        <v>44255</v>
      </c>
      <c r="AR257" s="5">
        <v>6.2</v>
      </c>
      <c r="AS257" s="8"/>
      <c r="AU257" s="8">
        <v>44255</v>
      </c>
      <c r="AV257" s="5">
        <v>-1.3</v>
      </c>
      <c r="AW257" s="8">
        <v>44255</v>
      </c>
      <c r="AX257" s="5">
        <v>-4</v>
      </c>
      <c r="AY257" s="8">
        <v>44255</v>
      </c>
      <c r="AZ257" s="5">
        <v>-3.35</v>
      </c>
      <c r="BA257" s="8">
        <v>44255</v>
      </c>
      <c r="BB257" s="5">
        <v>6298</v>
      </c>
      <c r="BC257" s="6">
        <v>44255</v>
      </c>
      <c r="BD257" s="5">
        <v>6.2</v>
      </c>
      <c r="BE257" s="8">
        <v>44255</v>
      </c>
      <c r="BF257" s="5">
        <v>15.67</v>
      </c>
      <c r="BG257" s="8">
        <v>44255</v>
      </c>
      <c r="BH257" s="5">
        <v>15.622999999999999</v>
      </c>
      <c r="BI257" s="8">
        <v>44255</v>
      </c>
      <c r="BJ257" s="5">
        <v>5.7</v>
      </c>
      <c r="BK257" s="8">
        <v>44255</v>
      </c>
      <c r="BL257" s="5">
        <v>-2.6</v>
      </c>
      <c r="BM257" s="8">
        <v>44255</v>
      </c>
      <c r="BN257" s="5">
        <v>5.4</v>
      </c>
      <c r="BO257" s="8">
        <v>44255</v>
      </c>
      <c r="BP257" s="5">
        <v>0.9</v>
      </c>
      <c r="BQ257" s="8">
        <v>44255</v>
      </c>
      <c r="BR257" s="5">
        <v>1407</v>
      </c>
      <c r="BS257" s="8">
        <v>44255</v>
      </c>
      <c r="BT257" s="5">
        <v>1715</v>
      </c>
      <c r="BU257" s="6">
        <v>44255</v>
      </c>
      <c r="BV257" s="5">
        <v>-7.12</v>
      </c>
      <c r="BW257" s="8">
        <v>44255</v>
      </c>
      <c r="BX257" s="5">
        <v>774</v>
      </c>
      <c r="BY257" s="8">
        <v>44255</v>
      </c>
      <c r="BZ257" s="5">
        <v>-6.4</v>
      </c>
      <c r="CA257" s="8">
        <v>44255</v>
      </c>
      <c r="CB257" s="5">
        <v>4.9000000000000004</v>
      </c>
      <c r="CC257" s="8">
        <v>44255</v>
      </c>
      <c r="CD257" s="5">
        <v>-66.399000000000001</v>
      </c>
      <c r="CE257" s="8">
        <v>44255</v>
      </c>
      <c r="CF257" s="5">
        <v>8.1999999999999993</v>
      </c>
      <c r="CG257" s="8">
        <v>44255</v>
      </c>
      <c r="CH257" s="5">
        <v>0.8</v>
      </c>
      <c r="CI257" s="8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8">
        <v>44255</v>
      </c>
      <c r="CV257" s="5">
        <v>1.7532300000000001</v>
      </c>
      <c r="DA257" s="8">
        <v>44255</v>
      </c>
      <c r="DB257" s="5">
        <v>-6.9</v>
      </c>
      <c r="DC257" s="8">
        <v>44255</v>
      </c>
      <c r="DD257" s="5">
        <v>4.3</v>
      </c>
      <c r="DE257" s="8">
        <v>44255</v>
      </c>
      <c r="DF257" s="5">
        <v>-0.7</v>
      </c>
      <c r="DG257" s="8">
        <v>44255</v>
      </c>
      <c r="DH257" s="5">
        <v>0.9</v>
      </c>
      <c r="DI257" s="8">
        <v>44255</v>
      </c>
      <c r="DJ257" s="5">
        <v>-0.9</v>
      </c>
      <c r="DK257" s="8">
        <v>44255</v>
      </c>
      <c r="DL257" s="5">
        <v>12.8</v>
      </c>
      <c r="DM257" s="6">
        <v>44255</v>
      </c>
      <c r="DN257" s="5">
        <v>3.4</v>
      </c>
      <c r="DQ257" s="8"/>
      <c r="DS257" s="8">
        <v>44255</v>
      </c>
      <c r="DT257" s="5">
        <v>30.73</v>
      </c>
      <c r="DU257" s="8">
        <v>44255</v>
      </c>
      <c r="DV257" s="5">
        <v>26.7</v>
      </c>
      <c r="DW257" s="8">
        <v>44255</v>
      </c>
      <c r="DX257" s="5">
        <v>360.4</v>
      </c>
      <c r="DY257" s="6">
        <v>44255</v>
      </c>
      <c r="DZ257" s="5">
        <v>110.7</v>
      </c>
      <c r="EA257" s="8">
        <v>44255</v>
      </c>
      <c r="EB257" s="5">
        <v>100.679</v>
      </c>
    </row>
    <row r="258" spans="1:132" x14ac:dyDescent="0.2">
      <c r="A258" s="8">
        <v>44286</v>
      </c>
      <c r="B258" s="5">
        <v>64</v>
      </c>
      <c r="C258" s="8">
        <v>44286</v>
      </c>
      <c r="D258" s="5">
        <v>67.400000000000006</v>
      </c>
      <c r="E258" s="8">
        <v>44286</v>
      </c>
      <c r="F258" s="5">
        <v>85.6</v>
      </c>
      <c r="G258" s="8">
        <v>44286</v>
      </c>
      <c r="H258" s="5">
        <v>62.3</v>
      </c>
      <c r="I258" s="8"/>
      <c r="K258" s="8"/>
      <c r="M258" s="8"/>
      <c r="O258" s="8">
        <v>44286</v>
      </c>
      <c r="P258" s="5">
        <v>64</v>
      </c>
      <c r="Q258" s="8">
        <v>44834</v>
      </c>
      <c r="R258" s="5">
        <v>-1.5</v>
      </c>
      <c r="S258" s="8">
        <v>44834</v>
      </c>
      <c r="T258" s="5">
        <v>5</v>
      </c>
      <c r="U258" s="8"/>
      <c r="W258" s="8"/>
      <c r="Y258" s="8">
        <v>44286</v>
      </c>
      <c r="Z258" s="5">
        <v>40</v>
      </c>
      <c r="AA258" s="8">
        <v>44286</v>
      </c>
      <c r="AB258" s="5">
        <v>17</v>
      </c>
      <c r="AC258" s="8"/>
      <c r="AE258" s="8">
        <v>44286</v>
      </c>
      <c r="AF258" s="5">
        <v>84.9</v>
      </c>
      <c r="AG258" s="8">
        <v>44286</v>
      </c>
      <c r="AH258" s="5">
        <v>114.9</v>
      </c>
      <c r="AI258" s="8">
        <v>44286</v>
      </c>
      <c r="AJ258" s="5">
        <v>98.2</v>
      </c>
      <c r="AK258" s="8">
        <v>44286</v>
      </c>
      <c r="AL258" s="5">
        <v>831</v>
      </c>
      <c r="AM258" s="8">
        <v>44286</v>
      </c>
      <c r="AN258" s="5">
        <v>142820</v>
      </c>
      <c r="AO258" s="8"/>
      <c r="AQ258" s="8">
        <v>44286</v>
      </c>
      <c r="AR258" s="5">
        <v>6.1</v>
      </c>
      <c r="AS258" s="8"/>
      <c r="AU258" s="8">
        <v>44286</v>
      </c>
      <c r="AV258" s="5">
        <v>1.9</v>
      </c>
      <c r="AW258" s="8">
        <v>44286</v>
      </c>
      <c r="AX258" s="5">
        <v>3.1</v>
      </c>
      <c r="AY258" s="8">
        <v>44286</v>
      </c>
      <c r="AZ258" s="5">
        <v>2.81</v>
      </c>
      <c r="BA258" s="8">
        <v>44286</v>
      </c>
      <c r="BB258" s="5">
        <v>7063</v>
      </c>
      <c r="BC258" s="6">
        <v>44286</v>
      </c>
      <c r="BD258" s="5">
        <v>18.8</v>
      </c>
      <c r="BE258" s="8">
        <v>44286</v>
      </c>
      <c r="BF258" s="5">
        <v>17.75</v>
      </c>
      <c r="BG258" s="8">
        <v>44286</v>
      </c>
      <c r="BH258" s="5">
        <v>17.765999999999998</v>
      </c>
      <c r="BI258" s="8">
        <v>44286</v>
      </c>
      <c r="BJ258" s="5">
        <v>29</v>
      </c>
      <c r="BK258" s="8">
        <v>44286</v>
      </c>
      <c r="BL258" s="5">
        <v>11</v>
      </c>
      <c r="BM258" s="8">
        <v>44286</v>
      </c>
      <c r="BN258" s="5">
        <v>16.48</v>
      </c>
      <c r="BO258" s="8">
        <v>44286</v>
      </c>
      <c r="BP258" s="5">
        <v>0.9</v>
      </c>
      <c r="BQ258" s="8">
        <v>44286</v>
      </c>
      <c r="BR258" s="5">
        <v>1668</v>
      </c>
      <c r="BS258" s="8">
        <v>44286</v>
      </c>
      <c r="BT258" s="5">
        <v>1732</v>
      </c>
      <c r="BU258" s="6">
        <v>44286</v>
      </c>
      <c r="BV258" s="5">
        <v>-2.4500000000000002</v>
      </c>
      <c r="BW258" s="8">
        <v>44286</v>
      </c>
      <c r="BX258" s="5">
        <v>861</v>
      </c>
      <c r="BY258" s="8">
        <v>44286</v>
      </c>
      <c r="BZ258" s="5">
        <v>10.3</v>
      </c>
      <c r="CA258" s="8">
        <v>44286</v>
      </c>
      <c r="CB258" s="5">
        <v>18</v>
      </c>
      <c r="CC258" s="8">
        <v>44286</v>
      </c>
      <c r="CD258" s="5">
        <v>-66.105000000000004</v>
      </c>
      <c r="CE258" s="8">
        <v>44286</v>
      </c>
      <c r="CF258" s="5">
        <v>13.5</v>
      </c>
      <c r="CG258" s="8">
        <v>44286</v>
      </c>
      <c r="CH258" s="5">
        <v>1.1000000000000001</v>
      </c>
      <c r="CI258" s="8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8">
        <v>44286</v>
      </c>
      <c r="CV258" s="5">
        <v>2.25556</v>
      </c>
      <c r="DA258" s="8">
        <v>44286</v>
      </c>
      <c r="DB258" s="5">
        <v>20.8</v>
      </c>
      <c r="DC258" s="8">
        <v>44286</v>
      </c>
      <c r="DD258" s="5">
        <v>30.1</v>
      </c>
      <c r="DE258" s="8">
        <v>44286</v>
      </c>
      <c r="DF258" s="5">
        <v>4.7</v>
      </c>
      <c r="DG258" s="8">
        <v>44286</v>
      </c>
      <c r="DH258" s="5">
        <v>13.5</v>
      </c>
      <c r="DI258" s="8">
        <v>44286</v>
      </c>
      <c r="DJ258" s="5">
        <v>10.5</v>
      </c>
      <c r="DK258" s="8">
        <v>44286</v>
      </c>
      <c r="DL258" s="5">
        <v>26.1</v>
      </c>
      <c r="DM258" s="6">
        <v>44286</v>
      </c>
      <c r="DN258" s="5">
        <v>3.4</v>
      </c>
      <c r="DQ258" s="8"/>
      <c r="DS258" s="8">
        <v>44286</v>
      </c>
      <c r="DT258" s="5">
        <v>18.47</v>
      </c>
      <c r="DU258" s="8">
        <v>44286</v>
      </c>
      <c r="DV258" s="5">
        <v>24</v>
      </c>
      <c r="DW258" s="8">
        <v>44286</v>
      </c>
      <c r="DX258" s="5">
        <v>336.4</v>
      </c>
      <c r="DY258" s="6">
        <v>44286</v>
      </c>
      <c r="DZ258" s="5">
        <v>111.8</v>
      </c>
      <c r="EA258" s="8">
        <v>44286</v>
      </c>
      <c r="EB258" s="5">
        <v>101.0018</v>
      </c>
    </row>
    <row r="259" spans="1:132" x14ac:dyDescent="0.2">
      <c r="A259" s="8">
        <v>44316</v>
      </c>
      <c r="B259" s="5">
        <v>60.9</v>
      </c>
      <c r="C259" s="8">
        <v>44316</v>
      </c>
      <c r="D259" s="5">
        <v>64.8</v>
      </c>
      <c r="E259" s="8">
        <v>44316</v>
      </c>
      <c r="F259" s="5">
        <v>89.6</v>
      </c>
      <c r="G259" s="8">
        <v>44316</v>
      </c>
      <c r="H259" s="5">
        <v>63.3</v>
      </c>
      <c r="I259" s="8"/>
      <c r="K259" s="8"/>
      <c r="M259" s="8"/>
      <c r="O259" s="8">
        <v>44316</v>
      </c>
      <c r="P259" s="5">
        <v>68.5</v>
      </c>
      <c r="Q259" s="8">
        <v>44865</v>
      </c>
      <c r="R259" s="5">
        <v>-9.1</v>
      </c>
      <c r="S259" s="8">
        <v>44865</v>
      </c>
      <c r="T259" s="5">
        <v>-1</v>
      </c>
      <c r="U259" s="8"/>
      <c r="W259" s="8"/>
      <c r="Y259" s="8">
        <v>44316</v>
      </c>
      <c r="Z259" s="5">
        <v>48.9</v>
      </c>
      <c r="AA259" s="8">
        <v>44316</v>
      </c>
      <c r="AB259" s="5">
        <v>16</v>
      </c>
      <c r="AC259" s="8"/>
      <c r="AE259" s="8">
        <v>44316</v>
      </c>
      <c r="AF259" s="5">
        <v>88.3</v>
      </c>
      <c r="AG259" s="8">
        <v>44316</v>
      </c>
      <c r="AH259" s="5">
        <v>117.5</v>
      </c>
      <c r="AI259" s="8">
        <v>44316</v>
      </c>
      <c r="AJ259" s="5">
        <v>99.8</v>
      </c>
      <c r="AK259" s="8">
        <v>44316</v>
      </c>
      <c r="AL259" s="5">
        <v>319</v>
      </c>
      <c r="AM259" s="8">
        <v>44316</v>
      </c>
      <c r="AN259" s="5">
        <v>143198</v>
      </c>
      <c r="AO259" s="8"/>
      <c r="AQ259" s="8">
        <v>44316</v>
      </c>
      <c r="AR259" s="5">
        <v>6.1</v>
      </c>
      <c r="AS259" s="8"/>
      <c r="AU259" s="8">
        <v>44316</v>
      </c>
      <c r="AV259" s="5">
        <v>0.4</v>
      </c>
      <c r="AW259" s="8">
        <v>44316</v>
      </c>
      <c r="AX259" s="5">
        <v>0</v>
      </c>
      <c r="AY259" s="8">
        <v>44316</v>
      </c>
      <c r="AZ259" s="5">
        <v>0.14000000000000001</v>
      </c>
      <c r="BA259" s="8">
        <v>44316</v>
      </c>
      <c r="BB259" s="5">
        <v>6896</v>
      </c>
      <c r="BC259" s="6">
        <v>44316</v>
      </c>
      <c r="BD259" s="5">
        <v>40.9</v>
      </c>
      <c r="BE259" s="8">
        <v>44316</v>
      </c>
      <c r="BF259" s="5">
        <v>18.510000000000002</v>
      </c>
      <c r="BG259" s="8">
        <v>44316</v>
      </c>
      <c r="BH259" s="5">
        <v>18.010999999999999</v>
      </c>
      <c r="BI259" s="8">
        <v>44316</v>
      </c>
      <c r="BJ259" s="5">
        <v>52.5</v>
      </c>
      <c r="BK259" s="8">
        <v>44316</v>
      </c>
      <c r="BL259" s="5">
        <v>1</v>
      </c>
      <c r="BM259" s="8">
        <v>44316</v>
      </c>
      <c r="BN259" s="5">
        <v>42.67</v>
      </c>
      <c r="BO259" s="8">
        <v>44316</v>
      </c>
      <c r="BP259" s="5">
        <v>0.8</v>
      </c>
      <c r="BQ259" s="8">
        <v>44316</v>
      </c>
      <c r="BR259" s="5">
        <v>1492</v>
      </c>
      <c r="BS259" s="8">
        <v>44316</v>
      </c>
      <c r="BT259" s="5">
        <v>1738</v>
      </c>
      <c r="BU259" s="6">
        <v>44316</v>
      </c>
      <c r="BV259" s="5">
        <v>-0.67</v>
      </c>
      <c r="BW259" s="8">
        <v>44316</v>
      </c>
      <c r="BX259" s="5">
        <v>837</v>
      </c>
      <c r="BY259" s="8">
        <v>44316</v>
      </c>
      <c r="BZ259" s="5">
        <v>37.9</v>
      </c>
      <c r="CA259" s="8">
        <v>44316</v>
      </c>
      <c r="CB259" s="5">
        <v>34.6</v>
      </c>
      <c r="CC259" s="8">
        <v>44316</v>
      </c>
      <c r="CD259" s="5">
        <v>-66.528999999999996</v>
      </c>
      <c r="CE259" s="8">
        <v>44316</v>
      </c>
      <c r="CF259" s="5">
        <v>13.7</v>
      </c>
      <c r="CG259" s="8">
        <v>44316</v>
      </c>
      <c r="CH259" s="5">
        <v>0.6</v>
      </c>
      <c r="CI259" s="8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8">
        <v>44316</v>
      </c>
      <c r="CV259" s="5">
        <v>3.2205499999999998</v>
      </c>
      <c r="DA259" s="8">
        <v>44316</v>
      </c>
      <c r="DB259" s="5">
        <v>-12.9</v>
      </c>
      <c r="DC259" s="8">
        <v>44316</v>
      </c>
      <c r="DD259" s="5">
        <v>-3.9</v>
      </c>
      <c r="DE259" s="8">
        <v>44316</v>
      </c>
      <c r="DF259" s="5">
        <v>1.3</v>
      </c>
      <c r="DG259" s="8">
        <v>44316</v>
      </c>
      <c r="DH259" s="5">
        <v>29.7</v>
      </c>
      <c r="DI259" s="8">
        <v>44316</v>
      </c>
      <c r="DJ259" s="5">
        <v>25</v>
      </c>
      <c r="DK259" s="8">
        <v>44316</v>
      </c>
      <c r="DL259" s="5">
        <v>12.3</v>
      </c>
      <c r="DM259" s="6">
        <v>44316</v>
      </c>
      <c r="DN259" s="5">
        <v>3.2</v>
      </c>
      <c r="DQ259" s="8"/>
      <c r="DS259" s="8">
        <v>44316</v>
      </c>
      <c r="DT259" s="5">
        <v>19.46</v>
      </c>
      <c r="DU259" s="8">
        <v>44316</v>
      </c>
      <c r="DV259" s="5">
        <v>18.5</v>
      </c>
      <c r="DW259" s="8">
        <v>44316</v>
      </c>
      <c r="DX259" s="5">
        <v>295.60000000000002</v>
      </c>
      <c r="DY259" s="6">
        <v>44316</v>
      </c>
      <c r="DZ259" s="5">
        <v>113</v>
      </c>
      <c r="EA259" s="8">
        <v>44316</v>
      </c>
      <c r="EB259" s="5">
        <v>101.2657</v>
      </c>
    </row>
    <row r="260" spans="1:132" x14ac:dyDescent="0.2">
      <c r="A260" s="8">
        <v>44347</v>
      </c>
      <c r="B260" s="5">
        <v>61.7</v>
      </c>
      <c r="C260" s="8">
        <v>44347</v>
      </c>
      <c r="D260" s="5">
        <v>66.400000000000006</v>
      </c>
      <c r="E260" s="8">
        <v>44347</v>
      </c>
      <c r="F260" s="5">
        <v>88</v>
      </c>
      <c r="G260" s="8">
        <v>44347</v>
      </c>
      <c r="H260" s="5">
        <v>64.3</v>
      </c>
      <c r="I260" s="8"/>
      <c r="K260" s="8"/>
      <c r="M260" s="8"/>
      <c r="O260" s="8">
        <v>44347</v>
      </c>
      <c r="P260" s="5">
        <v>71.400000000000006</v>
      </c>
      <c r="Q260" s="8">
        <v>44895</v>
      </c>
      <c r="R260" s="5">
        <v>4.5</v>
      </c>
      <c r="S260" s="8">
        <v>44895</v>
      </c>
      <c r="T260" s="5">
        <v>-2</v>
      </c>
      <c r="U260" s="8"/>
      <c r="W260" s="8"/>
      <c r="Y260" s="8">
        <v>44347</v>
      </c>
      <c r="Z260" s="5">
        <v>32.6</v>
      </c>
      <c r="AA260" s="8">
        <v>44347</v>
      </c>
      <c r="AB260" s="5">
        <v>22</v>
      </c>
      <c r="AC260" s="8"/>
      <c r="AE260" s="8">
        <v>44347</v>
      </c>
      <c r="AF260" s="5">
        <v>82.9</v>
      </c>
      <c r="AG260" s="8">
        <v>44347</v>
      </c>
      <c r="AH260" s="5">
        <v>120</v>
      </c>
      <c r="AI260" s="8">
        <v>44347</v>
      </c>
      <c r="AJ260" s="5">
        <v>99.6</v>
      </c>
      <c r="AK260" s="8">
        <v>44347</v>
      </c>
      <c r="AL260" s="5">
        <v>451</v>
      </c>
      <c r="AM260" s="8">
        <v>44347</v>
      </c>
      <c r="AN260" s="5">
        <v>143811</v>
      </c>
      <c r="AO260" s="8"/>
      <c r="AQ260" s="8">
        <v>44347</v>
      </c>
      <c r="AR260" s="5">
        <v>5.8</v>
      </c>
      <c r="AS260" s="8"/>
      <c r="AU260" s="8">
        <v>44347</v>
      </c>
      <c r="AV260" s="5">
        <v>0.8</v>
      </c>
      <c r="AW260" s="8">
        <v>44347</v>
      </c>
      <c r="AX260" s="5">
        <v>1.1000000000000001</v>
      </c>
      <c r="AY260" s="8">
        <v>44347</v>
      </c>
      <c r="AZ260" s="5">
        <v>0.87</v>
      </c>
      <c r="BA260" s="8">
        <v>44347</v>
      </c>
      <c r="BB260" s="5">
        <v>7249</v>
      </c>
      <c r="BC260" s="6">
        <v>44347</v>
      </c>
      <c r="BD260" s="5">
        <v>29.5</v>
      </c>
      <c r="BE260" s="8">
        <v>44347</v>
      </c>
      <c r="BF260" s="5">
        <v>16.989999999999998</v>
      </c>
      <c r="BG260" s="8">
        <v>44347</v>
      </c>
      <c r="BH260" s="5">
        <v>17.093</v>
      </c>
      <c r="BI260" s="8">
        <v>44347</v>
      </c>
      <c r="BJ260" s="5">
        <v>26.9</v>
      </c>
      <c r="BK260" s="8">
        <v>44347</v>
      </c>
      <c r="BL260" s="5">
        <v>-1.2</v>
      </c>
      <c r="BM260" s="8">
        <v>44347</v>
      </c>
      <c r="BN260" s="5">
        <v>35.14</v>
      </c>
      <c r="BO260" s="8">
        <v>44347</v>
      </c>
      <c r="BP260" s="5">
        <v>1.4</v>
      </c>
      <c r="BQ260" s="8">
        <v>44347</v>
      </c>
      <c r="BR260" s="5">
        <v>1607</v>
      </c>
      <c r="BS260" s="8">
        <v>44347</v>
      </c>
      <c r="BT260" s="5">
        <v>1681</v>
      </c>
      <c r="BU260" s="6">
        <v>44347</v>
      </c>
      <c r="BV260" s="5">
        <v>-1.01</v>
      </c>
      <c r="BW260" s="8">
        <v>44347</v>
      </c>
      <c r="BX260" s="5">
        <v>726</v>
      </c>
      <c r="BY260" s="8">
        <v>44347</v>
      </c>
      <c r="BZ260" s="5">
        <v>44.1</v>
      </c>
      <c r="CA260" s="8">
        <v>44347</v>
      </c>
      <c r="CB260" s="5">
        <v>37.9</v>
      </c>
      <c r="CC260" s="8">
        <v>44347</v>
      </c>
      <c r="CD260" s="5">
        <v>-66.620999999999995</v>
      </c>
      <c r="CE260" s="8">
        <v>44347</v>
      </c>
      <c r="CF260" s="5">
        <v>23.5</v>
      </c>
      <c r="CG260" s="8">
        <v>44347</v>
      </c>
      <c r="CH260" s="5">
        <v>1.4</v>
      </c>
      <c r="CI260" s="8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8">
        <v>44347</v>
      </c>
      <c r="CV260" s="5">
        <v>3.64398</v>
      </c>
      <c r="DA260" s="8">
        <v>44347</v>
      </c>
      <c r="DB260" s="5">
        <v>-1.9</v>
      </c>
      <c r="DC260" s="8">
        <v>44347</v>
      </c>
      <c r="DD260" s="5">
        <v>-1.7</v>
      </c>
      <c r="DE260" s="8">
        <v>44347</v>
      </c>
      <c r="DF260" s="5">
        <v>0.2</v>
      </c>
      <c r="DG260" s="8">
        <v>44347</v>
      </c>
      <c r="DH260" s="5">
        <v>19.899999999999999</v>
      </c>
      <c r="DI260" s="8">
        <v>44347</v>
      </c>
      <c r="DJ260" s="5">
        <v>15.1</v>
      </c>
      <c r="DK260" s="8">
        <v>44347</v>
      </c>
      <c r="DL260" s="5">
        <v>9.9</v>
      </c>
      <c r="DM260" s="6">
        <v>44347</v>
      </c>
      <c r="DN260" s="5">
        <v>3</v>
      </c>
      <c r="DQ260" s="8"/>
      <c r="DS260" s="8">
        <v>44347</v>
      </c>
      <c r="DT260" s="5">
        <v>19.11</v>
      </c>
      <c r="DU260" s="8">
        <v>44347</v>
      </c>
      <c r="DV260" s="5">
        <v>14.4</v>
      </c>
      <c r="DW260" s="8">
        <v>44347</v>
      </c>
      <c r="DX260" s="5">
        <v>18.600000000000001</v>
      </c>
      <c r="DY260" s="6">
        <v>44347</v>
      </c>
      <c r="DZ260" s="5">
        <v>113.7</v>
      </c>
      <c r="EA260" s="8">
        <v>44347</v>
      </c>
      <c r="EB260" s="5">
        <v>101.337</v>
      </c>
    </row>
    <row r="261" spans="1:132" x14ac:dyDescent="0.2">
      <c r="A261" s="8">
        <v>44377</v>
      </c>
      <c r="B261" s="5">
        <v>61.4</v>
      </c>
      <c r="C261" s="8">
        <v>44377</v>
      </c>
      <c r="D261" s="5">
        <v>67.2</v>
      </c>
      <c r="E261" s="8">
        <v>44377</v>
      </c>
      <c r="F261" s="5">
        <v>92.1</v>
      </c>
      <c r="G261" s="8">
        <v>44377</v>
      </c>
      <c r="H261" s="5">
        <v>61.2</v>
      </c>
      <c r="I261" s="8"/>
      <c r="K261" s="8"/>
      <c r="M261" s="8"/>
      <c r="O261" s="8">
        <v>44377</v>
      </c>
      <c r="P261" s="5">
        <v>66.7</v>
      </c>
      <c r="Q261" s="8">
        <v>44926</v>
      </c>
      <c r="R261" s="5">
        <v>-11.2</v>
      </c>
      <c r="S261" s="8">
        <v>44926</v>
      </c>
      <c r="T261" s="5">
        <v>-5</v>
      </c>
      <c r="U261" s="8"/>
      <c r="W261" s="8"/>
      <c r="Y261" s="8">
        <v>44377</v>
      </c>
      <c r="Z261" s="5">
        <v>31.5</v>
      </c>
      <c r="AA261" s="8">
        <v>44377</v>
      </c>
      <c r="AB261" s="5">
        <v>27</v>
      </c>
      <c r="AC261" s="8"/>
      <c r="AE261" s="8">
        <v>44377</v>
      </c>
      <c r="AF261" s="5">
        <v>85.5</v>
      </c>
      <c r="AG261" s="8">
        <v>44377</v>
      </c>
      <c r="AH261" s="5">
        <v>128.9</v>
      </c>
      <c r="AI261" s="8">
        <v>44377</v>
      </c>
      <c r="AJ261" s="5">
        <v>102.5</v>
      </c>
      <c r="AK261" s="8">
        <v>44377</v>
      </c>
      <c r="AL261" s="5">
        <v>778</v>
      </c>
      <c r="AM261" s="8">
        <v>44377</v>
      </c>
      <c r="AN261" s="5">
        <v>144595</v>
      </c>
      <c r="AO261" s="8"/>
      <c r="AQ261" s="8">
        <v>44377</v>
      </c>
      <c r="AR261" s="5">
        <v>5.9</v>
      </c>
      <c r="AS261" s="8"/>
      <c r="AU261" s="8">
        <v>44377</v>
      </c>
      <c r="AV261" s="5">
        <v>0.6</v>
      </c>
      <c r="AW261" s="8">
        <v>44377</v>
      </c>
      <c r="AX261" s="5">
        <v>0.1</v>
      </c>
      <c r="AY261" s="8">
        <v>44377</v>
      </c>
      <c r="AZ261" s="5">
        <v>0.47</v>
      </c>
      <c r="BA261" s="8">
        <v>44377</v>
      </c>
      <c r="BB261" s="5">
        <v>7144</v>
      </c>
      <c r="BC261" s="6">
        <v>44377</v>
      </c>
      <c r="BD261" s="5">
        <v>20.7</v>
      </c>
      <c r="BE261" s="8">
        <v>44377</v>
      </c>
      <c r="BF261" s="5">
        <v>15.36</v>
      </c>
      <c r="BG261" s="8">
        <v>44377</v>
      </c>
      <c r="BH261" s="5">
        <v>15.512</v>
      </c>
      <c r="BI261" s="8">
        <v>44377</v>
      </c>
      <c r="BJ261" s="5">
        <v>18.100000000000001</v>
      </c>
      <c r="BK261" s="8">
        <v>44377</v>
      </c>
      <c r="BL261" s="5">
        <v>1.1000000000000001</v>
      </c>
      <c r="BM261" s="8">
        <v>44377</v>
      </c>
      <c r="BN261" s="5">
        <v>25.71</v>
      </c>
      <c r="BO261" s="8">
        <v>44377</v>
      </c>
      <c r="BP261" s="5">
        <v>1</v>
      </c>
      <c r="BQ261" s="8">
        <v>44377</v>
      </c>
      <c r="BR261" s="5">
        <v>1638</v>
      </c>
      <c r="BS261" s="8">
        <v>44377</v>
      </c>
      <c r="BT261" s="5">
        <v>1657</v>
      </c>
      <c r="BU261" s="6">
        <v>44377</v>
      </c>
      <c r="BV261" s="5">
        <v>1.87</v>
      </c>
      <c r="BW261" s="8">
        <v>44377</v>
      </c>
      <c r="BX261" s="5">
        <v>689</v>
      </c>
      <c r="BY261" s="8">
        <v>44377</v>
      </c>
      <c r="BZ261" s="5">
        <v>33.200000000000003</v>
      </c>
      <c r="CA261" s="8">
        <v>44377</v>
      </c>
      <c r="CB261" s="5">
        <v>35.9</v>
      </c>
      <c r="CC261" s="8">
        <v>44377</v>
      </c>
      <c r="CD261" s="5">
        <v>-71.488</v>
      </c>
      <c r="CE261" s="8">
        <v>44377</v>
      </c>
      <c r="CF261" s="5">
        <v>29.3</v>
      </c>
      <c r="CG261" s="8">
        <v>44377</v>
      </c>
      <c r="CH261" s="5">
        <v>1.5</v>
      </c>
      <c r="CI261" s="8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8">
        <v>44377</v>
      </c>
      <c r="CV261" s="5">
        <v>3.94922</v>
      </c>
      <c r="DA261" s="8">
        <v>44377</v>
      </c>
      <c r="DB261" s="5">
        <v>0.2</v>
      </c>
      <c r="DC261" s="8">
        <v>44377</v>
      </c>
      <c r="DD261" s="5">
        <v>-1.8</v>
      </c>
      <c r="DE261" s="8">
        <v>44377</v>
      </c>
      <c r="DF261" s="5">
        <v>1.4</v>
      </c>
      <c r="DG261" s="8">
        <v>44377</v>
      </c>
      <c r="DH261" s="5">
        <v>14.8</v>
      </c>
      <c r="DI261" s="8">
        <v>44377</v>
      </c>
      <c r="DJ261" s="5">
        <v>10</v>
      </c>
      <c r="DK261" s="8">
        <v>44377</v>
      </c>
      <c r="DL261" s="5">
        <v>8.6999999999999993</v>
      </c>
      <c r="DM261" s="6">
        <v>44377</v>
      </c>
      <c r="DN261" s="5">
        <v>3.2</v>
      </c>
      <c r="DQ261" s="8"/>
      <c r="DS261" s="8">
        <v>44377</v>
      </c>
      <c r="DT261" s="5">
        <v>18.600000000000001</v>
      </c>
      <c r="DU261" s="8">
        <v>44377</v>
      </c>
      <c r="DV261" s="5">
        <v>12.8</v>
      </c>
      <c r="DW261" s="8">
        <v>44377</v>
      </c>
      <c r="DX261" s="5">
        <v>16.600000000000001</v>
      </c>
      <c r="DY261" s="6">
        <v>44377</v>
      </c>
      <c r="DZ261" s="5">
        <v>114.7</v>
      </c>
      <c r="EA261" s="8">
        <v>44377</v>
      </c>
      <c r="EB261" s="5">
        <v>101.33839999999999</v>
      </c>
    </row>
    <row r="262" spans="1:132" x14ac:dyDescent="0.2">
      <c r="A262" s="8">
        <v>44408</v>
      </c>
      <c r="B262" s="5">
        <v>60</v>
      </c>
      <c r="C262" s="8">
        <v>44408</v>
      </c>
      <c r="D262" s="5">
        <v>65.5</v>
      </c>
      <c r="E262" s="8">
        <v>44408</v>
      </c>
      <c r="F262" s="5">
        <v>85.7</v>
      </c>
      <c r="G262" s="8">
        <v>44408</v>
      </c>
      <c r="H262" s="5">
        <v>64</v>
      </c>
      <c r="I262" s="8"/>
      <c r="K262" s="8"/>
      <c r="M262" s="8"/>
      <c r="O262" s="8">
        <v>44408</v>
      </c>
      <c r="P262" s="5">
        <v>72.099999999999994</v>
      </c>
      <c r="Q262" s="8">
        <v>44957</v>
      </c>
      <c r="R262" s="5">
        <v>-32.9</v>
      </c>
      <c r="S262" s="8">
        <v>44957</v>
      </c>
      <c r="T262" s="5">
        <v>-2</v>
      </c>
      <c r="U262" s="8"/>
      <c r="W262" s="8"/>
      <c r="Y262" s="8">
        <v>44408</v>
      </c>
      <c r="Z262" s="5">
        <v>27.1</v>
      </c>
      <c r="AA262" s="8">
        <v>44408</v>
      </c>
      <c r="AB262" s="5">
        <v>23</v>
      </c>
      <c r="AC262" s="8"/>
      <c r="AE262" s="8">
        <v>44408</v>
      </c>
      <c r="AF262" s="5">
        <v>81.2</v>
      </c>
      <c r="AG262" s="8">
        <v>44408</v>
      </c>
      <c r="AH262" s="5">
        <v>125.1</v>
      </c>
      <c r="AI262" s="8">
        <v>44408</v>
      </c>
      <c r="AJ262" s="5">
        <v>99.7</v>
      </c>
      <c r="AK262" s="8">
        <v>44408</v>
      </c>
      <c r="AL262" s="5">
        <v>939</v>
      </c>
      <c r="AM262" s="8">
        <v>44408</v>
      </c>
      <c r="AN262" s="5">
        <v>144916</v>
      </c>
      <c r="AO262" s="8"/>
      <c r="AQ262" s="8">
        <v>44408</v>
      </c>
      <c r="AR262" s="5">
        <v>5.4</v>
      </c>
      <c r="AS262" s="8"/>
      <c r="AU262" s="8">
        <v>44408</v>
      </c>
      <c r="AV262" s="5">
        <v>1.3</v>
      </c>
      <c r="AW262" s="8">
        <v>44408</v>
      </c>
      <c r="AX262" s="5">
        <v>0.8</v>
      </c>
      <c r="AY262" s="8">
        <v>44408</v>
      </c>
      <c r="AZ262" s="5">
        <v>0.42</v>
      </c>
      <c r="BA262" s="8">
        <v>44408</v>
      </c>
      <c r="BB262" s="5">
        <v>7479</v>
      </c>
      <c r="BC262" s="6">
        <v>44408</v>
      </c>
      <c r="BD262" s="5">
        <v>17.3</v>
      </c>
      <c r="BE262" s="8">
        <v>44408</v>
      </c>
      <c r="BF262" s="5">
        <v>14.75</v>
      </c>
      <c r="BG262" s="8">
        <v>44408</v>
      </c>
      <c r="BH262" s="5">
        <v>14.863</v>
      </c>
      <c r="BI262" s="8">
        <v>44408</v>
      </c>
      <c r="BJ262" s="5">
        <v>14.4</v>
      </c>
      <c r="BK262" s="8">
        <v>44408</v>
      </c>
      <c r="BL262" s="5">
        <v>-1.5</v>
      </c>
      <c r="BM262" s="8">
        <v>44408</v>
      </c>
      <c r="BN262" s="5">
        <v>22.15</v>
      </c>
      <c r="BO262" s="8">
        <v>44408</v>
      </c>
      <c r="BP262" s="5">
        <v>1.1000000000000001</v>
      </c>
      <c r="BQ262" s="8">
        <v>44408</v>
      </c>
      <c r="BR262" s="5">
        <v>1600</v>
      </c>
      <c r="BS262" s="8">
        <v>44408</v>
      </c>
      <c r="BT262" s="5">
        <v>1652</v>
      </c>
      <c r="BU262" s="6">
        <v>44408</v>
      </c>
      <c r="BV262" s="5">
        <v>1.34</v>
      </c>
      <c r="BW262" s="8">
        <v>44408</v>
      </c>
      <c r="BX262" s="5">
        <v>727</v>
      </c>
      <c r="BY262" s="8">
        <v>44408</v>
      </c>
      <c r="BZ262" s="5">
        <v>25.4</v>
      </c>
      <c r="CA262" s="8">
        <v>44408</v>
      </c>
      <c r="CB262" s="5">
        <v>23.2</v>
      </c>
      <c r="CC262" s="8">
        <v>44408</v>
      </c>
      <c r="CD262" s="5">
        <v>-69.950999999999993</v>
      </c>
      <c r="CE262" s="8"/>
      <c r="CG262" s="8">
        <v>44408</v>
      </c>
      <c r="CH262" s="5">
        <v>1.5</v>
      </c>
      <c r="CI262" s="8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8">
        <v>44408</v>
      </c>
      <c r="CV262" s="5">
        <v>4.0099900000000002</v>
      </c>
      <c r="DA262" s="8">
        <v>44408</v>
      </c>
      <c r="DB262" s="5">
        <v>1.1000000000000001</v>
      </c>
      <c r="DC262" s="8">
        <v>44408</v>
      </c>
      <c r="DD262" s="5">
        <v>-2.1</v>
      </c>
      <c r="DE262" s="8">
        <v>44408</v>
      </c>
      <c r="DF262" s="5">
        <v>0.3</v>
      </c>
      <c r="DG262" s="8">
        <v>44408</v>
      </c>
      <c r="DH262" s="5">
        <v>13.1</v>
      </c>
      <c r="DI262" s="8">
        <v>44408</v>
      </c>
      <c r="DJ262" s="5">
        <v>8.1999999999999993</v>
      </c>
      <c r="DK262" s="8">
        <v>44408</v>
      </c>
      <c r="DL262" s="5">
        <v>9.4</v>
      </c>
      <c r="DM262" s="6">
        <v>44408</v>
      </c>
      <c r="DN262" s="5">
        <v>3.7</v>
      </c>
      <c r="DQ262" s="8"/>
      <c r="DS262" s="8">
        <v>44408</v>
      </c>
      <c r="DT262" s="5">
        <v>19.98</v>
      </c>
      <c r="DU262" s="8">
        <v>44408</v>
      </c>
      <c r="DV262" s="5">
        <v>12.7</v>
      </c>
      <c r="DW262" s="8">
        <v>44408</v>
      </c>
      <c r="DX262" s="5">
        <v>16.2</v>
      </c>
      <c r="DY262" s="6">
        <v>44408</v>
      </c>
      <c r="DZ262" s="5">
        <v>115.7</v>
      </c>
      <c r="EA262" s="8">
        <v>44408</v>
      </c>
      <c r="EB262" s="5">
        <v>101.2893</v>
      </c>
    </row>
    <row r="263" spans="1:132" x14ac:dyDescent="0.2">
      <c r="A263" s="8">
        <v>44439</v>
      </c>
      <c r="B263" s="5">
        <v>59.6</v>
      </c>
      <c r="C263" s="8">
        <v>44439</v>
      </c>
      <c r="D263" s="5">
        <v>63.8</v>
      </c>
      <c r="E263" s="8">
        <v>44439</v>
      </c>
      <c r="F263" s="5">
        <v>79.400000000000006</v>
      </c>
      <c r="G263" s="8">
        <v>44439</v>
      </c>
      <c r="H263" s="5">
        <v>61.3</v>
      </c>
      <c r="I263" s="8"/>
      <c r="K263" s="8"/>
      <c r="M263" s="8"/>
      <c r="O263" s="8">
        <v>44439</v>
      </c>
      <c r="P263" s="5">
        <v>66.7</v>
      </c>
      <c r="Q263" s="8">
        <v>44985</v>
      </c>
      <c r="R263" s="5">
        <v>-5.8</v>
      </c>
      <c r="S263" s="8">
        <v>44985</v>
      </c>
      <c r="T263" s="5">
        <v>-2</v>
      </c>
      <c r="U263" s="8"/>
      <c r="W263" s="8"/>
      <c r="Y263" s="8">
        <v>44439</v>
      </c>
      <c r="Z263" s="5">
        <v>16.5</v>
      </c>
      <c r="AA263" s="8">
        <v>44439</v>
      </c>
      <c r="AB263" s="5">
        <v>14</v>
      </c>
      <c r="AC263" s="8"/>
      <c r="AE263" s="8">
        <v>44439</v>
      </c>
      <c r="AF263" s="5">
        <v>70.3</v>
      </c>
      <c r="AG263" s="8">
        <v>44439</v>
      </c>
      <c r="AH263" s="5">
        <v>115.2</v>
      </c>
      <c r="AI263" s="8">
        <v>44439</v>
      </c>
      <c r="AJ263" s="5">
        <v>100.1</v>
      </c>
      <c r="AK263" s="8">
        <v>44439</v>
      </c>
      <c r="AL263" s="5">
        <v>465</v>
      </c>
      <c r="AM263" s="8">
        <v>44439</v>
      </c>
      <c r="AN263" s="5">
        <v>145047</v>
      </c>
      <c r="AO263" s="8"/>
      <c r="AQ263" s="8">
        <v>44439</v>
      </c>
      <c r="AR263" s="5">
        <v>5.0999999999999996</v>
      </c>
      <c r="AS263" s="8"/>
      <c r="AU263" s="8">
        <v>44439</v>
      </c>
      <c r="AV263" s="5">
        <v>0.3</v>
      </c>
      <c r="AW263" s="8">
        <v>44439</v>
      </c>
      <c r="AX263" s="5">
        <v>-0.3</v>
      </c>
      <c r="AY263" s="8">
        <v>44439</v>
      </c>
      <c r="AZ263" s="5">
        <v>-0.03</v>
      </c>
      <c r="BA263" s="8">
        <v>44439</v>
      </c>
      <c r="BB263" s="5">
        <v>7521</v>
      </c>
      <c r="BC263" s="6">
        <v>44439</v>
      </c>
      <c r="BD263" s="5">
        <v>16</v>
      </c>
      <c r="BE263" s="8">
        <v>44439</v>
      </c>
      <c r="BF263" s="5">
        <v>13.06</v>
      </c>
      <c r="BG263" s="8">
        <v>44439</v>
      </c>
      <c r="BH263" s="5">
        <v>13.324</v>
      </c>
      <c r="BI263" s="8">
        <v>44439</v>
      </c>
      <c r="BJ263" s="5">
        <v>14.1</v>
      </c>
      <c r="BK263" s="8">
        <v>44439</v>
      </c>
      <c r="BL263" s="5">
        <v>0.7</v>
      </c>
      <c r="BM263" s="8">
        <v>44439</v>
      </c>
      <c r="BN263" s="5">
        <v>18.93</v>
      </c>
      <c r="BO263" s="8">
        <v>44439</v>
      </c>
      <c r="BP263" s="5">
        <v>1.3</v>
      </c>
      <c r="BQ263" s="8">
        <v>44439</v>
      </c>
      <c r="BR263" s="5">
        <v>1595</v>
      </c>
      <c r="BS263" s="8">
        <v>44439</v>
      </c>
      <c r="BT263" s="5">
        <v>1770</v>
      </c>
      <c r="BU263" s="6">
        <v>44439</v>
      </c>
      <c r="BV263" s="5">
        <v>-1.32</v>
      </c>
      <c r="BW263" s="8">
        <v>44439</v>
      </c>
      <c r="BX263" s="5">
        <v>691</v>
      </c>
      <c r="BY263" s="8">
        <v>44439</v>
      </c>
      <c r="BZ263" s="5">
        <v>23.2</v>
      </c>
      <c r="CA263" s="8">
        <v>44439</v>
      </c>
      <c r="CB263" s="5">
        <v>21.8</v>
      </c>
      <c r="CC263" s="8">
        <v>44439</v>
      </c>
      <c r="CD263" s="5">
        <v>-73.215000000000003</v>
      </c>
      <c r="CE263" s="8"/>
      <c r="CG263" s="8">
        <v>44439</v>
      </c>
      <c r="CH263" s="5">
        <v>1.7</v>
      </c>
      <c r="CI263" s="8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8">
        <v>44439</v>
      </c>
      <c r="CV263" s="5">
        <v>4.0188600000000001</v>
      </c>
      <c r="DA263" s="8">
        <v>44439</v>
      </c>
      <c r="DB263" s="5">
        <v>0.2</v>
      </c>
      <c r="DC263" s="8">
        <v>44439</v>
      </c>
      <c r="DD263" s="5">
        <v>1.6</v>
      </c>
      <c r="DE263" s="8">
        <v>44439</v>
      </c>
      <c r="DF263" s="5">
        <v>1</v>
      </c>
      <c r="DG263" s="8">
        <v>44439</v>
      </c>
      <c r="DH263" s="5">
        <v>13</v>
      </c>
      <c r="DI263" s="8">
        <v>44439</v>
      </c>
      <c r="DJ263" s="5">
        <v>8</v>
      </c>
      <c r="DK263" s="8">
        <v>44439</v>
      </c>
      <c r="DL263" s="5">
        <v>8.6999999999999993</v>
      </c>
      <c r="DM263" s="6">
        <v>44439</v>
      </c>
      <c r="DN263" s="5">
        <v>3.9</v>
      </c>
      <c r="DQ263" s="8"/>
      <c r="DS263" s="8">
        <v>44439</v>
      </c>
      <c r="DT263" s="5">
        <v>18.93</v>
      </c>
      <c r="DU263" s="8">
        <v>44439</v>
      </c>
      <c r="DV263" s="5">
        <v>13.5</v>
      </c>
      <c r="DW263" s="8">
        <v>44439</v>
      </c>
      <c r="DX263" s="5">
        <v>16.7</v>
      </c>
      <c r="DY263" s="6">
        <v>44439</v>
      </c>
      <c r="DZ263" s="5">
        <v>116.4</v>
      </c>
      <c r="EA263" s="8">
        <v>44439</v>
      </c>
      <c r="EB263" s="5">
        <v>101.2204</v>
      </c>
    </row>
    <row r="264" spans="1:132" x14ac:dyDescent="0.2">
      <c r="A264" s="8">
        <v>44469</v>
      </c>
      <c r="B264" s="5">
        <v>60.5</v>
      </c>
      <c r="C264" s="8">
        <v>44469</v>
      </c>
      <c r="D264" s="5">
        <v>64.2</v>
      </c>
      <c r="E264" s="8">
        <v>44469</v>
      </c>
      <c r="F264" s="5">
        <v>81.2</v>
      </c>
      <c r="G264" s="8">
        <v>44469</v>
      </c>
      <c r="H264" s="5">
        <v>62</v>
      </c>
      <c r="I264" s="8"/>
      <c r="K264" s="8"/>
      <c r="M264" s="8"/>
      <c r="O264" s="8">
        <v>44469</v>
      </c>
      <c r="P264" s="5">
        <v>67.5</v>
      </c>
      <c r="Q264" s="8">
        <v>45016</v>
      </c>
      <c r="R264" s="5">
        <v>-24.6</v>
      </c>
      <c r="S264" s="8">
        <v>45016</v>
      </c>
      <c r="T264" s="5">
        <v>-1</v>
      </c>
      <c r="U264" s="8"/>
      <c r="W264" s="8"/>
      <c r="Y264" s="8">
        <v>44469</v>
      </c>
      <c r="Z264" s="5">
        <v>32.4</v>
      </c>
      <c r="AA264" s="8">
        <v>44469</v>
      </c>
      <c r="AB264" s="5">
        <v>-3</v>
      </c>
      <c r="AC264" s="8"/>
      <c r="AE264" s="8">
        <v>44469</v>
      </c>
      <c r="AF264" s="5">
        <v>72.8</v>
      </c>
      <c r="AG264" s="8">
        <v>44469</v>
      </c>
      <c r="AH264" s="5">
        <v>109.8</v>
      </c>
      <c r="AI264" s="8">
        <v>44469</v>
      </c>
      <c r="AJ264" s="5">
        <v>99.1</v>
      </c>
      <c r="AK264" s="8">
        <v>44469</v>
      </c>
      <c r="AL264" s="5">
        <v>480</v>
      </c>
      <c r="AM264" s="8">
        <v>44469</v>
      </c>
      <c r="AN264" s="5">
        <v>145659</v>
      </c>
      <c r="AO264" s="8"/>
      <c r="AQ264" s="8">
        <v>44469</v>
      </c>
      <c r="AR264" s="5">
        <v>4.7</v>
      </c>
      <c r="AS264" s="8"/>
      <c r="AU264" s="8">
        <v>44469</v>
      </c>
      <c r="AV264" s="5">
        <v>0.2</v>
      </c>
      <c r="AW264" s="8">
        <v>44469</v>
      </c>
      <c r="AX264" s="5">
        <v>-0.9</v>
      </c>
      <c r="AY264" s="8">
        <v>44469</v>
      </c>
      <c r="AZ264" s="5">
        <v>-1.05</v>
      </c>
      <c r="BA264" s="8">
        <v>44469</v>
      </c>
      <c r="BB264" s="5">
        <v>7293</v>
      </c>
      <c r="BC264" s="6">
        <v>44469</v>
      </c>
      <c r="BD264" s="5">
        <v>16.100000000000001</v>
      </c>
      <c r="BE264" s="8">
        <v>44469</v>
      </c>
      <c r="BF264" s="5">
        <v>12.18</v>
      </c>
      <c r="BG264" s="8">
        <v>44469</v>
      </c>
      <c r="BH264" s="5">
        <v>12.316000000000001</v>
      </c>
      <c r="BI264" s="8">
        <v>44469</v>
      </c>
      <c r="BJ264" s="5">
        <v>12.6</v>
      </c>
      <c r="BK264" s="8">
        <v>44469</v>
      </c>
      <c r="BL264" s="5">
        <v>0.6</v>
      </c>
      <c r="BM264" s="8">
        <v>44469</v>
      </c>
      <c r="BN264" s="5">
        <v>20.38</v>
      </c>
      <c r="BO264" s="8">
        <v>44469</v>
      </c>
      <c r="BP264" s="5">
        <v>1.4</v>
      </c>
      <c r="BQ264" s="8">
        <v>44469</v>
      </c>
      <c r="BR264" s="5">
        <v>1563</v>
      </c>
      <c r="BS264" s="8">
        <v>44469</v>
      </c>
      <c r="BT264" s="5">
        <v>1625</v>
      </c>
      <c r="BU264" s="6">
        <v>44469</v>
      </c>
      <c r="BV264" s="5">
        <v>3.01</v>
      </c>
      <c r="BW264" s="8">
        <v>44469</v>
      </c>
      <c r="BX264" s="5">
        <v>731</v>
      </c>
      <c r="BY264" s="8">
        <v>44469</v>
      </c>
      <c r="BZ264" s="5">
        <v>17.5</v>
      </c>
      <c r="CA264" s="8">
        <v>44469</v>
      </c>
      <c r="CB264" s="5">
        <v>21.2</v>
      </c>
      <c r="CC264" s="8">
        <v>44469</v>
      </c>
      <c r="CD264" s="5">
        <v>-77.094999999999999</v>
      </c>
      <c r="CE264" s="8"/>
      <c r="CG264" s="8">
        <v>44469</v>
      </c>
      <c r="CH264" s="5">
        <v>-1</v>
      </c>
      <c r="CI264" s="8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8">
        <v>44469</v>
      </c>
      <c r="CV264" s="5">
        <v>4.0743900000000002</v>
      </c>
      <c r="DA264" s="8">
        <v>44469</v>
      </c>
      <c r="DB264" s="5">
        <v>-0.7</v>
      </c>
      <c r="DC264" s="8">
        <v>44469</v>
      </c>
      <c r="DD264" s="5">
        <v>-0.3</v>
      </c>
      <c r="DE264" s="8">
        <v>44469</v>
      </c>
      <c r="DF264" s="5">
        <v>0.6</v>
      </c>
      <c r="DG264" s="8">
        <v>44469</v>
      </c>
      <c r="DH264" s="5">
        <v>11.9</v>
      </c>
      <c r="DI264" s="8">
        <v>44469</v>
      </c>
      <c r="DJ264" s="5">
        <v>6.8</v>
      </c>
      <c r="DK264" s="8">
        <v>44469</v>
      </c>
      <c r="DL264" s="5">
        <v>7.2</v>
      </c>
      <c r="DM264" s="6">
        <v>44469</v>
      </c>
      <c r="DN264" s="5">
        <v>4.2</v>
      </c>
      <c r="DQ264" s="8"/>
      <c r="DS264" s="8">
        <v>44469</v>
      </c>
      <c r="DT264" s="5">
        <v>18.59</v>
      </c>
      <c r="DU264" s="8">
        <v>44469</v>
      </c>
      <c r="DV264" s="5">
        <v>12.8</v>
      </c>
      <c r="DW264" s="8">
        <v>44469</v>
      </c>
      <c r="DX264" s="5">
        <v>15.7</v>
      </c>
      <c r="DY264" s="6">
        <v>44469</v>
      </c>
      <c r="DZ264" s="5">
        <v>116.4</v>
      </c>
      <c r="EA264" s="8">
        <v>44469</v>
      </c>
      <c r="EB264" s="5">
        <v>101.1647</v>
      </c>
    </row>
    <row r="265" spans="1:132" x14ac:dyDescent="0.2">
      <c r="A265" s="8">
        <v>44500</v>
      </c>
      <c r="B265" s="5">
        <v>60.5</v>
      </c>
      <c r="C265" s="8">
        <v>44500</v>
      </c>
      <c r="D265" s="5">
        <v>60.2</v>
      </c>
      <c r="E265" s="8">
        <v>44500</v>
      </c>
      <c r="F265" s="5">
        <v>85.7</v>
      </c>
      <c r="G265" s="8">
        <v>44500</v>
      </c>
      <c r="H265" s="5">
        <v>66.8</v>
      </c>
      <c r="I265" s="8"/>
      <c r="K265" s="8"/>
      <c r="M265" s="8"/>
      <c r="O265" s="8">
        <v>44500</v>
      </c>
      <c r="P265" s="5">
        <v>69.5</v>
      </c>
      <c r="Q265" s="8">
        <v>45046</v>
      </c>
      <c r="R265" s="5">
        <v>10.8</v>
      </c>
      <c r="S265" s="8">
        <v>45046</v>
      </c>
      <c r="T265" s="5">
        <v>-9</v>
      </c>
      <c r="U265" s="8"/>
      <c r="W265" s="8"/>
      <c r="Y265" s="8">
        <v>44500</v>
      </c>
      <c r="Z265" s="5">
        <v>22.7</v>
      </c>
      <c r="AA265" s="8">
        <v>44500</v>
      </c>
      <c r="AB265" s="5">
        <v>11</v>
      </c>
      <c r="AC265" s="8"/>
      <c r="AE265" s="8">
        <v>44500</v>
      </c>
      <c r="AF265" s="5">
        <v>71.7</v>
      </c>
      <c r="AG265" s="8">
        <v>44500</v>
      </c>
      <c r="AH265" s="5">
        <v>111.6</v>
      </c>
      <c r="AI265" s="8">
        <v>44500</v>
      </c>
      <c r="AJ265" s="5">
        <v>98.2</v>
      </c>
      <c r="AK265" s="8">
        <v>44500</v>
      </c>
      <c r="AL265" s="5">
        <v>860</v>
      </c>
      <c r="AM265" s="8">
        <v>44500</v>
      </c>
      <c r="AN265" s="5">
        <v>146247</v>
      </c>
      <c r="AO265" s="8"/>
      <c r="AQ265" s="8">
        <v>44500</v>
      </c>
      <c r="AR265" s="5">
        <v>4.5</v>
      </c>
      <c r="AS265" s="8"/>
      <c r="AU265" s="8">
        <v>44500</v>
      </c>
      <c r="AV265" s="5">
        <v>1</v>
      </c>
      <c r="AW265" s="8">
        <v>44500</v>
      </c>
      <c r="AX265" s="5">
        <v>1.4</v>
      </c>
      <c r="AY265" s="8">
        <v>44500</v>
      </c>
      <c r="AZ265" s="5">
        <v>1.37</v>
      </c>
      <c r="BA265" s="8">
        <v>44500</v>
      </c>
      <c r="BB265" s="5">
        <v>7501</v>
      </c>
      <c r="BC265" s="6">
        <v>44500</v>
      </c>
      <c r="BD265" s="5">
        <v>17.3</v>
      </c>
      <c r="BE265" s="8">
        <v>44500</v>
      </c>
      <c r="BF265" s="5">
        <v>12.99</v>
      </c>
      <c r="BG265" s="8">
        <v>44500</v>
      </c>
      <c r="BH265" s="5">
        <v>12.827</v>
      </c>
      <c r="BI265" s="8">
        <v>44500</v>
      </c>
      <c r="BJ265" s="5">
        <v>14.8</v>
      </c>
      <c r="BK265" s="8">
        <v>44500</v>
      </c>
      <c r="BL265" s="5">
        <v>1.6</v>
      </c>
      <c r="BM265" s="8">
        <v>44500</v>
      </c>
      <c r="BN265" s="5">
        <v>20.02</v>
      </c>
      <c r="BO265" s="8">
        <v>44500</v>
      </c>
      <c r="BP265" s="5">
        <v>2.2999999999999998</v>
      </c>
      <c r="BQ265" s="8">
        <v>44500</v>
      </c>
      <c r="BR265" s="5">
        <v>1587</v>
      </c>
      <c r="BS265" s="8">
        <v>44500</v>
      </c>
      <c r="BT265" s="5">
        <v>1719</v>
      </c>
      <c r="BU265" s="6">
        <v>44500</v>
      </c>
      <c r="BV265" s="5">
        <v>0.65</v>
      </c>
      <c r="BW265" s="8">
        <v>44500</v>
      </c>
      <c r="BX265" s="5">
        <v>683</v>
      </c>
      <c r="BY265" s="8">
        <v>44500</v>
      </c>
      <c r="BZ265" s="5">
        <v>22.8</v>
      </c>
      <c r="CA265" s="8">
        <v>44500</v>
      </c>
      <c r="CB265" s="5">
        <v>19.5</v>
      </c>
      <c r="CC265" s="8">
        <v>44500</v>
      </c>
      <c r="CD265" s="5">
        <v>-66.941999999999993</v>
      </c>
      <c r="CE265" s="8"/>
      <c r="CG265" s="8">
        <v>44500</v>
      </c>
      <c r="CH265" s="5">
        <v>2.7</v>
      </c>
      <c r="CI265" s="8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8">
        <v>44500</v>
      </c>
      <c r="CV265" s="5">
        <v>4.5008100000000004</v>
      </c>
      <c r="DA265" s="8">
        <v>44500</v>
      </c>
      <c r="DB265" s="5">
        <v>0.7</v>
      </c>
      <c r="DC265" s="8">
        <v>44500</v>
      </c>
      <c r="DD265" s="5">
        <v>-0.1</v>
      </c>
      <c r="DE265" s="8">
        <v>44500</v>
      </c>
      <c r="DF265" s="5">
        <v>1.3</v>
      </c>
      <c r="DG265" s="8">
        <v>44500</v>
      </c>
      <c r="DH265" s="5">
        <v>13</v>
      </c>
      <c r="DI265" s="8">
        <v>44500</v>
      </c>
      <c r="DJ265" s="5">
        <v>7.2</v>
      </c>
      <c r="DK265" s="8">
        <v>44500</v>
      </c>
      <c r="DL265" s="5">
        <v>6.6</v>
      </c>
      <c r="DM265" s="6">
        <v>44500</v>
      </c>
      <c r="DN265" s="5">
        <v>4.0999999999999996</v>
      </c>
      <c r="DQ265" s="8"/>
      <c r="DS265" s="8">
        <v>44500</v>
      </c>
      <c r="DT265" s="5">
        <v>16.62</v>
      </c>
      <c r="DU265" s="8">
        <v>44500</v>
      </c>
      <c r="DV265" s="5">
        <v>12.8</v>
      </c>
      <c r="DW265" s="8">
        <v>44500</v>
      </c>
      <c r="DX265" s="5">
        <v>15.5</v>
      </c>
      <c r="DY265" s="6">
        <v>44500</v>
      </c>
      <c r="DZ265" s="5">
        <v>117.1</v>
      </c>
      <c r="EA265" s="8">
        <v>44500</v>
      </c>
      <c r="EB265" s="5">
        <v>101.12860000000001</v>
      </c>
    </row>
    <row r="266" spans="1:132" x14ac:dyDescent="0.2">
      <c r="A266" s="8">
        <v>44530</v>
      </c>
      <c r="B266" s="5">
        <v>60.7</v>
      </c>
      <c r="C266" s="8">
        <v>44530</v>
      </c>
      <c r="D266" s="5">
        <v>60.7</v>
      </c>
      <c r="E266" s="8">
        <v>44530</v>
      </c>
      <c r="F266" s="5">
        <v>82.4</v>
      </c>
      <c r="G266" s="8">
        <v>44530</v>
      </c>
      <c r="H266" s="5">
        <v>67.099999999999994</v>
      </c>
      <c r="I266" s="8"/>
      <c r="K266" s="8"/>
      <c r="M266" s="8"/>
      <c r="O266" s="8">
        <v>44530</v>
      </c>
      <c r="P266" s="5">
        <v>64.3</v>
      </c>
      <c r="Q266" s="8">
        <v>45077</v>
      </c>
      <c r="R266" s="5">
        <v>-31.8</v>
      </c>
      <c r="S266" s="8">
        <v>45077</v>
      </c>
      <c r="T266" s="5">
        <v>-2</v>
      </c>
      <c r="U266" s="8"/>
      <c r="W266" s="8"/>
      <c r="Y266" s="8">
        <v>44530</v>
      </c>
      <c r="Z266" s="5">
        <v>40.6</v>
      </c>
      <c r="AA266" s="8">
        <v>44530</v>
      </c>
      <c r="AB266" s="5">
        <v>14</v>
      </c>
      <c r="AC266" s="8"/>
      <c r="AE266" s="8">
        <v>44530</v>
      </c>
      <c r="AF266" s="5">
        <v>67.400000000000006</v>
      </c>
      <c r="AG266" s="8">
        <v>44530</v>
      </c>
      <c r="AH266" s="5">
        <v>111.9</v>
      </c>
      <c r="AI266" s="8">
        <v>44530</v>
      </c>
      <c r="AJ266" s="5">
        <v>98.4</v>
      </c>
      <c r="AK266" s="8">
        <v>44530</v>
      </c>
      <c r="AL266" s="5">
        <v>631</v>
      </c>
      <c r="AM266" s="8">
        <v>44530</v>
      </c>
      <c r="AN266" s="5">
        <v>147635</v>
      </c>
      <c r="AO266" s="8"/>
      <c r="AQ266" s="8">
        <v>44530</v>
      </c>
      <c r="AR266" s="5">
        <v>4.0999999999999996</v>
      </c>
      <c r="AS266" s="8"/>
      <c r="AU266" s="8">
        <v>44530</v>
      </c>
      <c r="AV266" s="5">
        <v>2.5</v>
      </c>
      <c r="AW266" s="8">
        <v>44530</v>
      </c>
      <c r="AX266" s="5">
        <v>0.9</v>
      </c>
      <c r="AY266" s="8">
        <v>44530</v>
      </c>
      <c r="AZ266" s="5">
        <v>0.91</v>
      </c>
      <c r="BA266" s="8">
        <v>44530</v>
      </c>
      <c r="BB266" s="5">
        <v>7173</v>
      </c>
      <c r="BC266" s="6">
        <v>44530</v>
      </c>
      <c r="BD266" s="5">
        <v>18.8</v>
      </c>
      <c r="BE266" s="8">
        <v>44530</v>
      </c>
      <c r="BF266" s="5">
        <v>12.86</v>
      </c>
      <c r="BG266" s="8">
        <v>44530</v>
      </c>
      <c r="BH266" s="5">
        <v>13.11</v>
      </c>
      <c r="BI266" s="8">
        <v>44530</v>
      </c>
      <c r="BJ266" s="5">
        <v>17.100000000000001</v>
      </c>
      <c r="BK266" s="8">
        <v>44530</v>
      </c>
      <c r="BL266" s="5">
        <v>1.1000000000000001</v>
      </c>
      <c r="BM266" s="8">
        <v>44530</v>
      </c>
      <c r="BN266" s="5">
        <v>22.28</v>
      </c>
      <c r="BO266" s="8">
        <v>44530</v>
      </c>
      <c r="BP266" s="5">
        <v>1.5</v>
      </c>
      <c r="BQ266" s="8">
        <v>44530</v>
      </c>
      <c r="BR266" s="5">
        <v>1704</v>
      </c>
      <c r="BS266" s="8">
        <v>44530</v>
      </c>
      <c r="BT266" s="5">
        <v>1766</v>
      </c>
      <c r="BU266" s="6">
        <v>44530</v>
      </c>
      <c r="BV266" s="5">
        <v>3.54</v>
      </c>
      <c r="BW266" s="8">
        <v>44530</v>
      </c>
      <c r="BX266" s="5">
        <v>787</v>
      </c>
      <c r="BY266" s="8">
        <v>44530</v>
      </c>
      <c r="BZ266" s="5">
        <v>21.8</v>
      </c>
      <c r="CA266" s="8">
        <v>44530</v>
      </c>
      <c r="CB266" s="5">
        <v>22.3</v>
      </c>
      <c r="CC266" s="8">
        <v>44530</v>
      </c>
      <c r="CD266" s="5">
        <v>-80.153000000000006</v>
      </c>
      <c r="CE266" s="8"/>
      <c r="CG266" s="8">
        <v>44530</v>
      </c>
      <c r="CH266" s="5">
        <v>1.8</v>
      </c>
      <c r="CI266" s="8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8">
        <v>44530</v>
      </c>
      <c r="CV266" s="5">
        <v>4.9511099999999999</v>
      </c>
      <c r="DA266" s="8">
        <v>44530</v>
      </c>
      <c r="DB266" s="5">
        <v>0.5</v>
      </c>
      <c r="DC266" s="8">
        <v>44530</v>
      </c>
      <c r="DD266" s="5">
        <v>0.8</v>
      </c>
      <c r="DE266" s="8">
        <v>44530</v>
      </c>
      <c r="DF266" s="5">
        <v>0.8</v>
      </c>
      <c r="DG266" s="8">
        <v>44530</v>
      </c>
      <c r="DH266" s="5">
        <v>14.1</v>
      </c>
      <c r="DI266" s="8">
        <v>44530</v>
      </c>
      <c r="DJ266" s="5">
        <v>7.6</v>
      </c>
      <c r="DK266" s="8">
        <v>44530</v>
      </c>
      <c r="DL266" s="5">
        <v>6.2</v>
      </c>
      <c r="DM266" s="6">
        <v>44530</v>
      </c>
      <c r="DN266" s="5">
        <v>4.3</v>
      </c>
      <c r="DQ266" s="8"/>
      <c r="DS266" s="8">
        <v>44530</v>
      </c>
      <c r="DT266" s="5">
        <v>15.24</v>
      </c>
      <c r="DU266" s="8">
        <v>44530</v>
      </c>
      <c r="DV266" s="5">
        <v>12.5</v>
      </c>
      <c r="DW266" s="8">
        <v>44530</v>
      </c>
      <c r="DX266" s="5">
        <v>15</v>
      </c>
      <c r="DY266" s="6">
        <v>44530</v>
      </c>
      <c r="DZ266" s="5">
        <v>117.8</v>
      </c>
      <c r="EA266" s="8">
        <v>44530</v>
      </c>
      <c r="EB266" s="5">
        <v>101.0996</v>
      </c>
    </row>
    <row r="267" spans="1:132" x14ac:dyDescent="0.2">
      <c r="A267" s="8">
        <v>44561</v>
      </c>
      <c r="B267" s="5">
        <v>58.3</v>
      </c>
      <c r="C267" s="8">
        <v>44561</v>
      </c>
      <c r="D267" s="5">
        <v>60.6</v>
      </c>
      <c r="E267" s="8">
        <v>44561</v>
      </c>
      <c r="F267" s="5">
        <v>68.2</v>
      </c>
      <c r="G267" s="8">
        <v>44561</v>
      </c>
      <c r="H267" s="5">
        <v>61.6</v>
      </c>
      <c r="I267" s="8"/>
      <c r="K267" s="8"/>
      <c r="M267" s="8"/>
      <c r="O267" s="8">
        <v>44561</v>
      </c>
      <c r="P267" s="5">
        <v>64.5</v>
      </c>
      <c r="Q267" s="8">
        <v>45107</v>
      </c>
      <c r="R267" s="5">
        <v>6.6</v>
      </c>
      <c r="S267" s="8">
        <v>45107</v>
      </c>
      <c r="T267" s="5">
        <v>-11</v>
      </c>
      <c r="U267" s="8"/>
      <c r="W267" s="8"/>
      <c r="Y267" s="8">
        <v>44561</v>
      </c>
      <c r="Z267" s="5">
        <v>13.8</v>
      </c>
      <c r="AA267" s="8">
        <v>44561</v>
      </c>
      <c r="AB267" s="5">
        <v>12</v>
      </c>
      <c r="AC267" s="8"/>
      <c r="AE267" s="8">
        <v>44561</v>
      </c>
      <c r="AF267" s="5">
        <v>70.599999999999994</v>
      </c>
      <c r="AG267" s="8">
        <v>44561</v>
      </c>
      <c r="AH267" s="5">
        <v>115.2</v>
      </c>
      <c r="AI267" s="8">
        <v>44561</v>
      </c>
      <c r="AJ267" s="5">
        <v>98.9</v>
      </c>
      <c r="AK267" s="8">
        <v>44561</v>
      </c>
      <c r="AL267" s="5">
        <v>566</v>
      </c>
      <c r="AM267" s="8">
        <v>44561</v>
      </c>
      <c r="AN267" s="5">
        <v>148139</v>
      </c>
      <c r="AO267" s="8"/>
      <c r="AQ267" s="8">
        <v>44561</v>
      </c>
      <c r="AR267" s="5">
        <v>3.9</v>
      </c>
      <c r="AS267" s="8"/>
      <c r="AU267" s="8">
        <v>44561</v>
      </c>
      <c r="AV267" s="5">
        <v>1.7</v>
      </c>
      <c r="AW267" s="8">
        <v>44561</v>
      </c>
      <c r="AX267" s="5">
        <v>0.1</v>
      </c>
      <c r="AY267" s="8">
        <v>44561</v>
      </c>
      <c r="AZ267" s="5">
        <v>-7.0000000000000007E-2</v>
      </c>
      <c r="BA267" s="8">
        <v>44561</v>
      </c>
      <c r="BB267" s="5">
        <v>7246</v>
      </c>
      <c r="BC267" s="6">
        <v>44561</v>
      </c>
      <c r="BD267" s="5">
        <v>16.5</v>
      </c>
      <c r="BE267" s="8">
        <v>44561</v>
      </c>
      <c r="BF267" s="5">
        <v>12.44</v>
      </c>
      <c r="BG267" s="8">
        <v>44561</v>
      </c>
      <c r="BH267" s="5">
        <v>12.776</v>
      </c>
      <c r="BI267" s="8">
        <v>44561</v>
      </c>
      <c r="BJ267" s="5">
        <v>15.1</v>
      </c>
      <c r="BK267" s="8">
        <v>44561</v>
      </c>
      <c r="BL267" s="5">
        <v>-0.8</v>
      </c>
      <c r="BM267" s="8">
        <v>44561</v>
      </c>
      <c r="BN267" s="5">
        <v>20.32</v>
      </c>
      <c r="BO267" s="8">
        <v>44561</v>
      </c>
      <c r="BP267" s="5">
        <v>2.6</v>
      </c>
      <c r="BQ267" s="8">
        <v>44561</v>
      </c>
      <c r="BR267" s="5">
        <v>1757</v>
      </c>
      <c r="BS267" s="8">
        <v>44561</v>
      </c>
      <c r="BT267" s="5">
        <v>1913</v>
      </c>
      <c r="BU267" s="6">
        <v>44561</v>
      </c>
      <c r="BV267" s="5">
        <v>-3.42</v>
      </c>
      <c r="BW267" s="8">
        <v>44561</v>
      </c>
      <c r="BX267" s="5">
        <v>834</v>
      </c>
      <c r="BY267" s="8">
        <v>44561</v>
      </c>
      <c r="BZ267" s="5">
        <v>20.5</v>
      </c>
      <c r="CA267" s="8">
        <v>44561</v>
      </c>
      <c r="CB267" s="5">
        <v>22.8</v>
      </c>
      <c r="CC267" s="8">
        <v>44561</v>
      </c>
      <c r="CD267" s="5">
        <v>-80.792000000000002</v>
      </c>
      <c r="CE267" s="8"/>
      <c r="CG267" s="8">
        <v>44561</v>
      </c>
      <c r="CH267" s="5">
        <v>0.9</v>
      </c>
      <c r="CI267" s="8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8">
        <v>44561</v>
      </c>
      <c r="CV267" s="5">
        <v>5.2380100000000001</v>
      </c>
      <c r="DA267" s="8">
        <v>44561</v>
      </c>
      <c r="DB267" s="5">
        <v>0.3</v>
      </c>
      <c r="DC267" s="8">
        <v>44561</v>
      </c>
      <c r="DD267" s="5">
        <v>0.1</v>
      </c>
      <c r="DE267" s="8">
        <v>44561</v>
      </c>
      <c r="DF267" s="5">
        <v>0.3</v>
      </c>
      <c r="DG267" s="8">
        <v>44561</v>
      </c>
      <c r="DH267" s="5">
        <v>13.5</v>
      </c>
      <c r="DI267" s="8">
        <v>44561</v>
      </c>
      <c r="DJ267" s="5">
        <v>6.9</v>
      </c>
      <c r="DK267" s="8">
        <v>44561</v>
      </c>
      <c r="DL267" s="5">
        <v>6.1</v>
      </c>
      <c r="DM267" s="6">
        <v>44561</v>
      </c>
      <c r="DN267" s="5">
        <v>4.5</v>
      </c>
      <c r="DQ267" s="8"/>
      <c r="DS267" s="8">
        <v>44561</v>
      </c>
      <c r="DT267" s="5">
        <v>14.36</v>
      </c>
      <c r="DU267" s="8">
        <v>44561</v>
      </c>
      <c r="DV267" s="5">
        <v>12.6</v>
      </c>
      <c r="DW267" s="8">
        <v>44561</v>
      </c>
      <c r="DX267" s="5">
        <v>14.8</v>
      </c>
      <c r="DY267" s="6">
        <v>44561</v>
      </c>
      <c r="DZ267" s="5">
        <v>118.6</v>
      </c>
      <c r="EA267" s="8">
        <v>44561</v>
      </c>
      <c r="EB267" s="5">
        <v>101.0521</v>
      </c>
    </row>
    <row r="268" spans="1:132" x14ac:dyDescent="0.2">
      <c r="A268" s="8">
        <v>44592</v>
      </c>
      <c r="B268" s="5">
        <v>57.4</v>
      </c>
      <c r="C268" s="8">
        <v>44592</v>
      </c>
      <c r="D268" s="5">
        <v>58.7</v>
      </c>
      <c r="E268" s="8">
        <v>44592</v>
      </c>
      <c r="F268" s="5">
        <v>76.099999999999994</v>
      </c>
      <c r="G268" s="8">
        <v>44592</v>
      </c>
      <c r="H268" s="5">
        <v>60</v>
      </c>
      <c r="I268" s="8"/>
      <c r="K268" s="8"/>
      <c r="M268" s="8"/>
      <c r="O268" s="8">
        <v>44592</v>
      </c>
      <c r="P268" s="5">
        <v>64.7</v>
      </c>
      <c r="Q268" s="8">
        <v>45138</v>
      </c>
      <c r="R268" s="5">
        <v>1.1000000000000001</v>
      </c>
      <c r="S268" s="8">
        <v>45138</v>
      </c>
      <c r="T268" s="5">
        <v>-9</v>
      </c>
      <c r="U268" s="8"/>
      <c r="W268" s="8"/>
      <c r="Y268" s="8">
        <v>44592</v>
      </c>
      <c r="Z268" s="5">
        <v>19.899999999999999</v>
      </c>
      <c r="AA268" s="8">
        <v>44592</v>
      </c>
      <c r="AB268" s="5">
        <v>8</v>
      </c>
      <c r="AC268" s="8"/>
      <c r="AE268" s="8">
        <v>44592</v>
      </c>
      <c r="AF268" s="5">
        <v>67.2</v>
      </c>
      <c r="AG268" s="8">
        <v>44592</v>
      </c>
      <c r="AH268" s="5">
        <v>111.1</v>
      </c>
      <c r="AI268" s="8">
        <v>44592</v>
      </c>
      <c r="AJ268" s="5">
        <v>97.1</v>
      </c>
      <c r="AK268" s="8">
        <v>44592</v>
      </c>
      <c r="AL268" s="5">
        <v>251</v>
      </c>
      <c r="AM268" s="8">
        <v>44592</v>
      </c>
      <c r="AN268" s="5">
        <v>148438</v>
      </c>
      <c r="AO268" s="8"/>
      <c r="AQ268" s="8">
        <v>44592</v>
      </c>
      <c r="AR268" s="5">
        <v>4</v>
      </c>
      <c r="AS268" s="8"/>
      <c r="AU268" s="8">
        <v>44592</v>
      </c>
      <c r="AV268" s="5">
        <v>3</v>
      </c>
      <c r="AW268" s="8">
        <v>44592</v>
      </c>
      <c r="AX268" s="5">
        <v>-0.6</v>
      </c>
      <c r="AY268" s="8">
        <v>44592</v>
      </c>
      <c r="AZ268" s="5">
        <v>0.02</v>
      </c>
      <c r="BA268" s="8">
        <v>44592</v>
      </c>
      <c r="BB268" s="5">
        <v>7266</v>
      </c>
      <c r="BC268" s="6">
        <v>44592</v>
      </c>
      <c r="BD268" s="5">
        <v>15.8</v>
      </c>
      <c r="BE268" s="8">
        <v>44592</v>
      </c>
      <c r="BF268" s="5">
        <v>15.04</v>
      </c>
      <c r="BG268" s="8">
        <v>44592</v>
      </c>
      <c r="BH268" s="5">
        <v>14.374000000000001</v>
      </c>
      <c r="BI268" s="8">
        <v>44592</v>
      </c>
      <c r="BJ268" s="5">
        <v>12.9</v>
      </c>
      <c r="BK268" s="8">
        <v>44592</v>
      </c>
      <c r="BL268" s="5">
        <v>1.8</v>
      </c>
      <c r="BM268" s="8">
        <v>44592</v>
      </c>
      <c r="BN268" s="5">
        <v>20.46</v>
      </c>
      <c r="BO268" s="8">
        <v>44592</v>
      </c>
      <c r="BP268" s="5">
        <v>1.5</v>
      </c>
      <c r="BQ268" s="8">
        <v>44592</v>
      </c>
      <c r="BR268" s="5">
        <v>1712</v>
      </c>
      <c r="BS268" s="8">
        <v>44592</v>
      </c>
      <c r="BT268" s="5">
        <v>1915</v>
      </c>
      <c r="BU268" s="6">
        <v>44592</v>
      </c>
      <c r="BV268" s="5">
        <v>3.54</v>
      </c>
      <c r="BW268" s="8">
        <v>44592</v>
      </c>
      <c r="BX268" s="5">
        <v>798</v>
      </c>
      <c r="BY268" s="8">
        <v>44592</v>
      </c>
      <c r="BZ268" s="5">
        <v>16.5</v>
      </c>
      <c r="CA268" s="8">
        <v>44592</v>
      </c>
      <c r="CB268" s="5">
        <v>21.3</v>
      </c>
      <c r="CC268" s="8">
        <v>44592</v>
      </c>
      <c r="CD268" s="5">
        <v>-85.564999999999998</v>
      </c>
      <c r="CE268" s="8"/>
      <c r="CG268" s="8">
        <v>44592</v>
      </c>
      <c r="CH268" s="5">
        <v>2.2000000000000002</v>
      </c>
      <c r="CI268" s="8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8">
        <v>44592</v>
      </c>
      <c r="CV268" s="5">
        <v>5.3695000000000004</v>
      </c>
      <c r="DA268" s="8">
        <v>44592</v>
      </c>
      <c r="DB268" s="5">
        <v>-0.3</v>
      </c>
      <c r="DC268" s="8">
        <v>44592</v>
      </c>
      <c r="DD268" s="5">
        <v>-11.2</v>
      </c>
      <c r="DE268" s="8">
        <v>44592</v>
      </c>
      <c r="DF268" s="5">
        <v>0.5</v>
      </c>
      <c r="DG268" s="8">
        <v>44592</v>
      </c>
      <c r="DH268" s="5">
        <v>12.2</v>
      </c>
      <c r="DI268" s="8">
        <v>44592</v>
      </c>
      <c r="DJ268" s="5">
        <v>5.6</v>
      </c>
      <c r="DK268" s="8">
        <v>44592</v>
      </c>
      <c r="DL268" s="5">
        <v>4.0999999999999996</v>
      </c>
      <c r="DM268" s="6">
        <v>44592</v>
      </c>
      <c r="DN268" s="5">
        <v>5.0999999999999996</v>
      </c>
      <c r="DQ268" s="8"/>
      <c r="DS268" s="8">
        <v>44592</v>
      </c>
      <c r="DT268" s="5">
        <v>12.19</v>
      </c>
      <c r="DU268" s="8">
        <v>44592</v>
      </c>
      <c r="DV268" s="5">
        <v>11.6</v>
      </c>
      <c r="DW268" s="8">
        <v>44592</v>
      </c>
      <c r="DX268" s="5">
        <v>13.5</v>
      </c>
      <c r="DY268" s="6">
        <v>44592</v>
      </c>
      <c r="DZ268" s="5">
        <v>117.6</v>
      </c>
      <c r="EA268" s="8">
        <v>44592</v>
      </c>
      <c r="EB268" s="5">
        <v>100.96850000000001</v>
      </c>
    </row>
    <row r="269" spans="1:132" x14ac:dyDescent="0.2">
      <c r="A269" s="8">
        <v>44620</v>
      </c>
      <c r="B269" s="5">
        <v>58.3</v>
      </c>
      <c r="C269" s="8">
        <v>44620</v>
      </c>
      <c r="D269" s="5">
        <v>61.3</v>
      </c>
      <c r="E269" s="8">
        <v>44620</v>
      </c>
      <c r="F269" s="5">
        <v>75.599999999999994</v>
      </c>
      <c r="G269" s="8">
        <v>44620</v>
      </c>
      <c r="H269" s="5">
        <v>57.2</v>
      </c>
      <c r="I269" s="8"/>
      <c r="K269" s="8"/>
      <c r="M269" s="8"/>
      <c r="O269" s="8">
        <v>44620</v>
      </c>
      <c r="P269" s="5">
        <v>58.2</v>
      </c>
      <c r="Q269" s="8">
        <v>45169</v>
      </c>
      <c r="R269" s="5">
        <v>-19</v>
      </c>
      <c r="S269" s="8">
        <v>45169</v>
      </c>
      <c r="T269" s="5">
        <v>0</v>
      </c>
      <c r="U269" s="8"/>
      <c r="W269" s="8"/>
      <c r="Y269" s="8">
        <v>44620</v>
      </c>
      <c r="Z269" s="5">
        <v>19.100000000000001</v>
      </c>
      <c r="AA269" s="8">
        <v>44620</v>
      </c>
      <c r="AB269" s="5">
        <v>6</v>
      </c>
      <c r="AC269" s="8"/>
      <c r="AE269" s="8">
        <v>44620</v>
      </c>
      <c r="AF269" s="5">
        <v>62.8</v>
      </c>
      <c r="AG269" s="8">
        <v>44620</v>
      </c>
      <c r="AH269" s="5">
        <v>105.7</v>
      </c>
      <c r="AI269" s="8">
        <v>44620</v>
      </c>
      <c r="AJ269" s="5">
        <v>95.7</v>
      </c>
      <c r="AK269" s="8">
        <v>44620</v>
      </c>
      <c r="AL269" s="5">
        <v>862</v>
      </c>
      <c r="AM269" s="8">
        <v>44620</v>
      </c>
      <c r="AN269" s="5">
        <v>149918</v>
      </c>
      <c r="AO269" s="8"/>
      <c r="AQ269" s="8">
        <v>44620</v>
      </c>
      <c r="AR269" s="5">
        <v>3.8</v>
      </c>
      <c r="AS269" s="8"/>
      <c r="AU269" s="8">
        <v>44620</v>
      </c>
      <c r="AV269" s="5">
        <v>2.2999999999999998</v>
      </c>
      <c r="AW269" s="8">
        <v>44620</v>
      </c>
      <c r="AX269" s="5">
        <v>0.9</v>
      </c>
      <c r="AY269" s="8">
        <v>44620</v>
      </c>
      <c r="AZ269" s="5">
        <v>0.62</v>
      </c>
      <c r="BA269" s="8">
        <v>44620</v>
      </c>
      <c r="BB269" s="5">
        <v>6401</v>
      </c>
      <c r="BC269" s="6">
        <v>44620</v>
      </c>
      <c r="BD269" s="5">
        <v>18.899999999999999</v>
      </c>
      <c r="BE269" s="8">
        <v>44620</v>
      </c>
      <c r="BF269" s="5">
        <v>14.07</v>
      </c>
      <c r="BG269" s="8">
        <v>44620</v>
      </c>
      <c r="BH269" s="5">
        <v>13.666</v>
      </c>
      <c r="BI269" s="8">
        <v>44620</v>
      </c>
      <c r="BJ269" s="5">
        <v>17.100000000000001</v>
      </c>
      <c r="BK269" s="8">
        <v>44620</v>
      </c>
      <c r="BL269" s="5">
        <v>1</v>
      </c>
      <c r="BM269" s="8">
        <v>44620</v>
      </c>
      <c r="BN269" s="5">
        <v>23.97</v>
      </c>
      <c r="BO269" s="8">
        <v>44620</v>
      </c>
      <c r="BP269" s="5">
        <v>2.8</v>
      </c>
      <c r="BQ269" s="8">
        <v>44620</v>
      </c>
      <c r="BR269" s="5">
        <v>1742</v>
      </c>
      <c r="BS269" s="8">
        <v>44620</v>
      </c>
      <c r="BT269" s="5">
        <v>1860</v>
      </c>
      <c r="BU269" s="6">
        <v>44620</v>
      </c>
      <c r="BV269" s="5">
        <v>-8.4</v>
      </c>
      <c r="BW269" s="8">
        <v>44620</v>
      </c>
      <c r="BX269" s="5">
        <v>781</v>
      </c>
      <c r="BY269" s="8">
        <v>44620</v>
      </c>
      <c r="BZ269" s="5">
        <v>21</v>
      </c>
      <c r="CA269" s="8">
        <v>44620</v>
      </c>
      <c r="CB269" s="5">
        <v>23.6</v>
      </c>
      <c r="CC269" s="8">
        <v>44620</v>
      </c>
      <c r="CD269" s="5">
        <v>-87.07</v>
      </c>
      <c r="CE269" s="8"/>
      <c r="CG269" s="8">
        <v>44620</v>
      </c>
      <c r="CH269" s="5">
        <v>0.1</v>
      </c>
      <c r="CI269" s="8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8">
        <v>44620</v>
      </c>
      <c r="CV269" s="5">
        <v>5.5747</v>
      </c>
      <c r="DA269" s="8">
        <v>44620</v>
      </c>
      <c r="DB269" s="5">
        <v>0.6</v>
      </c>
      <c r="DC269" s="8">
        <v>44620</v>
      </c>
      <c r="DD269" s="5">
        <v>-3.1</v>
      </c>
      <c r="DE269" s="8">
        <v>44620</v>
      </c>
      <c r="DF269" s="5">
        <v>0.7</v>
      </c>
      <c r="DG269" s="8">
        <v>44620</v>
      </c>
      <c r="DH269" s="5">
        <v>13.7</v>
      </c>
      <c r="DI269" s="8">
        <v>44620</v>
      </c>
      <c r="DJ269" s="5">
        <v>6.7</v>
      </c>
      <c r="DK269" s="8">
        <v>44620</v>
      </c>
      <c r="DL269" s="5">
        <v>4.0999999999999996</v>
      </c>
      <c r="DM269" s="6">
        <v>44620</v>
      </c>
      <c r="DN269" s="5">
        <v>5.8</v>
      </c>
      <c r="DQ269" s="8"/>
      <c r="DS269" s="8">
        <v>44620</v>
      </c>
      <c r="DT269" s="5">
        <v>9.59</v>
      </c>
      <c r="DU269" s="8">
        <v>44620</v>
      </c>
      <c r="DV269" s="5">
        <v>10.5</v>
      </c>
      <c r="DW269" s="8">
        <v>44620</v>
      </c>
      <c r="DX269" s="5">
        <v>12.3</v>
      </c>
      <c r="DY269" s="6">
        <v>44620</v>
      </c>
      <c r="DZ269" s="5">
        <v>117.9</v>
      </c>
      <c r="EA269" s="8">
        <v>44620</v>
      </c>
      <c r="EB269" s="5">
        <v>100.83929999999999</v>
      </c>
    </row>
    <row r="270" spans="1:132" x14ac:dyDescent="0.2">
      <c r="A270" s="8">
        <v>44651</v>
      </c>
      <c r="B270" s="5">
        <v>57.3</v>
      </c>
      <c r="C270" s="8">
        <v>44651</v>
      </c>
      <c r="D270" s="5">
        <v>54.5</v>
      </c>
      <c r="E270" s="8">
        <v>44651</v>
      </c>
      <c r="F270" s="5">
        <v>87.1</v>
      </c>
      <c r="G270" s="8">
        <v>44651</v>
      </c>
      <c r="H270" s="5">
        <v>58.3</v>
      </c>
      <c r="I270" s="8"/>
      <c r="K270" s="8"/>
      <c r="M270" s="8"/>
      <c r="O270" s="8">
        <v>44651</v>
      </c>
      <c r="P270" s="5">
        <v>61</v>
      </c>
      <c r="Q270" s="8">
        <v>45199</v>
      </c>
      <c r="R270" s="5">
        <v>1.9</v>
      </c>
      <c r="S270" s="8">
        <v>45199</v>
      </c>
      <c r="T270" s="5">
        <v>-7</v>
      </c>
      <c r="U270" s="8"/>
      <c r="W270" s="8"/>
      <c r="Y270" s="8">
        <v>44651</v>
      </c>
      <c r="Z270" s="5">
        <v>23.3</v>
      </c>
      <c r="AA270" s="8">
        <v>44651</v>
      </c>
      <c r="AB270" s="5">
        <v>10</v>
      </c>
      <c r="AC270" s="8"/>
      <c r="AE270" s="8">
        <v>44651</v>
      </c>
      <c r="AF270" s="5">
        <v>59.4</v>
      </c>
      <c r="AG270" s="8">
        <v>44651</v>
      </c>
      <c r="AH270" s="5">
        <v>107.6</v>
      </c>
      <c r="AI270" s="8">
        <v>44651</v>
      </c>
      <c r="AJ270" s="5">
        <v>93.2</v>
      </c>
      <c r="AK270" s="8">
        <v>44651</v>
      </c>
      <c r="AL270" s="5">
        <v>494</v>
      </c>
      <c r="AM270" s="8">
        <v>44651</v>
      </c>
      <c r="AN270" s="5">
        <v>150557</v>
      </c>
      <c r="AO270" s="8"/>
      <c r="AQ270" s="8">
        <v>44651</v>
      </c>
      <c r="AR270" s="5">
        <v>3.6</v>
      </c>
      <c r="AS270" s="8"/>
      <c r="AU270" s="8">
        <v>44651</v>
      </c>
      <c r="AV270" s="5">
        <v>1.4</v>
      </c>
      <c r="AW270" s="8">
        <v>44651</v>
      </c>
      <c r="AX270" s="5">
        <v>0.9</v>
      </c>
      <c r="AY270" s="8">
        <v>44651</v>
      </c>
      <c r="AZ270" s="5">
        <v>0.81</v>
      </c>
      <c r="BA270" s="8">
        <v>44651</v>
      </c>
      <c r="BB270" s="5">
        <v>6981</v>
      </c>
      <c r="BC270" s="6">
        <v>44651</v>
      </c>
      <c r="BD270" s="5">
        <v>15.4</v>
      </c>
      <c r="BE270" s="8">
        <v>44651</v>
      </c>
      <c r="BF270" s="5">
        <v>13.33</v>
      </c>
      <c r="BG270" s="8">
        <v>44651</v>
      </c>
      <c r="BH270" s="5">
        <v>13.577</v>
      </c>
      <c r="BI270" s="8">
        <v>44651</v>
      </c>
      <c r="BJ270" s="5">
        <v>7.8</v>
      </c>
      <c r="BK270" s="8">
        <v>44651</v>
      </c>
      <c r="BL270" s="5">
        <v>2.1</v>
      </c>
      <c r="BM270" s="8">
        <v>44651</v>
      </c>
      <c r="BN270" s="5">
        <v>21.66</v>
      </c>
      <c r="BO270" s="8">
        <v>44651</v>
      </c>
      <c r="BP270" s="5">
        <v>2.5</v>
      </c>
      <c r="BQ270" s="8">
        <v>44651</v>
      </c>
      <c r="BR270" s="5">
        <v>1678</v>
      </c>
      <c r="BS270" s="8">
        <v>44651</v>
      </c>
      <c r="BT270" s="5">
        <v>1879</v>
      </c>
      <c r="BU270" s="6">
        <v>44651</v>
      </c>
      <c r="BV270" s="5">
        <v>-4.41</v>
      </c>
      <c r="BW270" s="8">
        <v>44651</v>
      </c>
      <c r="BX270" s="5">
        <v>713</v>
      </c>
      <c r="BY270" s="8">
        <v>44651</v>
      </c>
      <c r="BZ270" s="5">
        <v>18.8</v>
      </c>
      <c r="CA270" s="8">
        <v>44651</v>
      </c>
      <c r="CB270" s="5">
        <v>27.3</v>
      </c>
      <c r="CC270" s="8">
        <v>44651</v>
      </c>
      <c r="CD270" s="5">
        <v>-101.914</v>
      </c>
      <c r="CE270" s="8"/>
      <c r="CG270" s="8">
        <v>44651</v>
      </c>
      <c r="CH270" s="5">
        <v>2.1</v>
      </c>
      <c r="CI270" s="8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8">
        <v>44651</v>
      </c>
      <c r="CV270" s="5">
        <v>5.5495799999999997</v>
      </c>
      <c r="DA270" s="8">
        <v>44651</v>
      </c>
      <c r="DB270" s="5">
        <v>0.4</v>
      </c>
      <c r="DC270" s="8">
        <v>44651</v>
      </c>
      <c r="DD270" s="5">
        <v>-21.5</v>
      </c>
      <c r="DE270" s="8">
        <v>44651</v>
      </c>
      <c r="DF270" s="5">
        <v>1.2</v>
      </c>
      <c r="DG270" s="8">
        <v>44651</v>
      </c>
      <c r="DH270" s="5">
        <v>9.9</v>
      </c>
      <c r="DI270" s="8">
        <v>44651</v>
      </c>
      <c r="DJ270" s="5">
        <v>2.8</v>
      </c>
      <c r="DK270" s="8">
        <v>44651</v>
      </c>
      <c r="DL270" s="5">
        <v>3.4</v>
      </c>
      <c r="DM270" s="6">
        <v>44651</v>
      </c>
      <c r="DN270" s="5">
        <v>6</v>
      </c>
      <c r="DQ270" s="8"/>
      <c r="DS270" s="8">
        <v>44651</v>
      </c>
      <c r="DT270" s="5">
        <v>6.26</v>
      </c>
      <c r="DU270" s="8">
        <v>44651</v>
      </c>
      <c r="DV270" s="5">
        <v>9.6999999999999993</v>
      </c>
      <c r="DW270" s="8">
        <v>44651</v>
      </c>
      <c r="DX270" s="5">
        <v>11.3</v>
      </c>
      <c r="DY270" s="6">
        <v>44651</v>
      </c>
      <c r="DZ270" s="5">
        <v>117.8</v>
      </c>
      <c r="EA270" s="8">
        <v>44651</v>
      </c>
      <c r="EB270" s="5">
        <v>100.6485</v>
      </c>
    </row>
    <row r="271" spans="1:132" x14ac:dyDescent="0.2">
      <c r="A271" s="8">
        <v>44681</v>
      </c>
      <c r="B271" s="5">
        <v>55.6</v>
      </c>
      <c r="C271" s="8">
        <v>44681</v>
      </c>
      <c r="D271" s="5">
        <v>53.7</v>
      </c>
      <c r="E271" s="8">
        <v>44681</v>
      </c>
      <c r="F271" s="5">
        <v>84.6</v>
      </c>
      <c r="G271" s="8">
        <v>44681</v>
      </c>
      <c r="H271" s="5">
        <v>57.9</v>
      </c>
      <c r="I271" s="8"/>
      <c r="K271" s="8"/>
      <c r="M271" s="8"/>
      <c r="O271" s="8">
        <v>44681</v>
      </c>
      <c r="P271" s="5">
        <v>54.2</v>
      </c>
      <c r="Q271" s="8">
        <v>45230</v>
      </c>
      <c r="R271" s="5">
        <v>-4.5999999999999996</v>
      </c>
      <c r="S271" s="8">
        <v>45230</v>
      </c>
      <c r="T271" s="5">
        <v>-6</v>
      </c>
      <c r="U271" s="8"/>
      <c r="W271" s="8"/>
      <c r="Y271" s="8">
        <v>44681</v>
      </c>
      <c r="Z271" s="5">
        <v>16.899999999999999</v>
      </c>
      <c r="AA271" s="8">
        <v>44681</v>
      </c>
      <c r="AB271" s="5">
        <v>7</v>
      </c>
      <c r="AC271" s="8"/>
      <c r="AE271" s="8">
        <v>44681</v>
      </c>
      <c r="AF271" s="5">
        <v>65.2</v>
      </c>
      <c r="AG271" s="8">
        <v>44681</v>
      </c>
      <c r="AH271" s="5">
        <v>108.6</v>
      </c>
      <c r="AI271" s="8">
        <v>44681</v>
      </c>
      <c r="AJ271" s="5">
        <v>93.2</v>
      </c>
      <c r="AK271" s="8">
        <v>44681</v>
      </c>
      <c r="AL271" s="5">
        <v>272</v>
      </c>
      <c r="AM271" s="8">
        <v>44681</v>
      </c>
      <c r="AN271" s="5">
        <v>150583</v>
      </c>
      <c r="AO271" s="8"/>
      <c r="AQ271" s="8">
        <v>44681</v>
      </c>
      <c r="AR271" s="5">
        <v>3.7</v>
      </c>
      <c r="AS271" s="8"/>
      <c r="AU271" s="8">
        <v>44681</v>
      </c>
      <c r="AV271" s="5">
        <v>2.1</v>
      </c>
      <c r="AW271" s="8">
        <v>44681</v>
      </c>
      <c r="AX271" s="5">
        <v>0</v>
      </c>
      <c r="AY271" s="8">
        <v>44681</v>
      </c>
      <c r="AZ271" s="5">
        <v>0.22</v>
      </c>
      <c r="BA271" s="8">
        <v>44681</v>
      </c>
      <c r="BB271" s="5">
        <v>6855</v>
      </c>
      <c r="BC271" s="6">
        <v>44681</v>
      </c>
      <c r="BD271" s="5">
        <v>14.6</v>
      </c>
      <c r="BE271" s="8">
        <v>44681</v>
      </c>
      <c r="BF271" s="5">
        <v>14.29</v>
      </c>
      <c r="BG271" s="8">
        <v>44681</v>
      </c>
      <c r="BH271" s="5">
        <v>14.037000000000001</v>
      </c>
      <c r="BI271" s="8">
        <v>44681</v>
      </c>
      <c r="BJ271" s="5">
        <v>8.1</v>
      </c>
      <c r="BK271" s="8">
        <v>44681</v>
      </c>
      <c r="BL271" s="5">
        <v>1.4</v>
      </c>
      <c r="BM271" s="8">
        <v>44681</v>
      </c>
      <c r="BN271" s="5">
        <v>19.5</v>
      </c>
      <c r="BO271" s="8">
        <v>44681</v>
      </c>
      <c r="BP271" s="5">
        <v>2.4</v>
      </c>
      <c r="BQ271" s="8">
        <v>44681</v>
      </c>
      <c r="BR271" s="5">
        <v>1828</v>
      </c>
      <c r="BS271" s="8">
        <v>44681</v>
      </c>
      <c r="BT271" s="5">
        <v>1835</v>
      </c>
      <c r="BU271" s="6">
        <v>44681</v>
      </c>
      <c r="BV271" s="5">
        <v>-1.78</v>
      </c>
      <c r="BW271" s="8">
        <v>44681</v>
      </c>
      <c r="BX271" s="5">
        <v>636</v>
      </c>
      <c r="BY271" s="8">
        <v>44681</v>
      </c>
      <c r="BZ271" s="5">
        <v>22.7</v>
      </c>
      <c r="CA271" s="8">
        <v>44681</v>
      </c>
      <c r="CB271" s="5">
        <v>24.1</v>
      </c>
      <c r="CC271" s="8">
        <v>44681</v>
      </c>
      <c r="CD271" s="5">
        <v>-85.376000000000005</v>
      </c>
      <c r="CE271" s="8"/>
      <c r="CG271" s="8">
        <v>44681</v>
      </c>
      <c r="CH271" s="5">
        <v>0.6</v>
      </c>
      <c r="CI271" s="8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8">
        <v>44681</v>
      </c>
      <c r="CV271" s="5">
        <v>5.2549400000000004</v>
      </c>
      <c r="DA271" s="8">
        <v>44681</v>
      </c>
      <c r="DB271" s="5">
        <v>0.3</v>
      </c>
      <c r="DC271" s="8">
        <v>44681</v>
      </c>
      <c r="DD271" s="5">
        <v>-7.4</v>
      </c>
      <c r="DE271" s="8">
        <v>44681</v>
      </c>
      <c r="DF271" s="5">
        <v>0.6</v>
      </c>
      <c r="DG271" s="8">
        <v>44681</v>
      </c>
      <c r="DH271" s="5">
        <v>9.1999999999999993</v>
      </c>
      <c r="DI271" s="8">
        <v>44681</v>
      </c>
      <c r="DJ271" s="5">
        <v>2.4</v>
      </c>
      <c r="DK271" s="8">
        <v>44681</v>
      </c>
      <c r="DL271" s="5">
        <v>3.1</v>
      </c>
      <c r="DM271" s="6">
        <v>44681</v>
      </c>
      <c r="DN271" s="5">
        <v>6</v>
      </c>
      <c r="DQ271" s="8"/>
      <c r="DS271" s="8">
        <v>44681</v>
      </c>
      <c r="DT271" s="5">
        <v>5.95</v>
      </c>
      <c r="DU271" s="8">
        <v>44681</v>
      </c>
      <c r="DV271" s="5">
        <v>7.9</v>
      </c>
      <c r="DW271" s="8">
        <v>44681</v>
      </c>
      <c r="DX271" s="5">
        <v>9.3000000000000007</v>
      </c>
      <c r="DY271" s="6">
        <v>44681</v>
      </c>
      <c r="DZ271" s="5">
        <v>117.3</v>
      </c>
      <c r="EA271" s="8">
        <v>44681</v>
      </c>
      <c r="EB271" s="5">
        <v>100.39579999999999</v>
      </c>
    </row>
    <row r="272" spans="1:132" x14ac:dyDescent="0.2">
      <c r="A272" s="8">
        <v>44712</v>
      </c>
      <c r="B272" s="5">
        <v>56.1</v>
      </c>
      <c r="C272" s="8">
        <v>44712</v>
      </c>
      <c r="D272" s="5">
        <v>55.3</v>
      </c>
      <c r="E272" s="8">
        <v>44712</v>
      </c>
      <c r="F272" s="5">
        <v>82.2</v>
      </c>
      <c r="G272" s="8">
        <v>44712</v>
      </c>
      <c r="H272" s="5">
        <v>56.9</v>
      </c>
      <c r="I272" s="8"/>
      <c r="K272" s="8"/>
      <c r="M272" s="8"/>
      <c r="O272" s="8">
        <v>44712</v>
      </c>
      <c r="P272" s="5">
        <v>58.8</v>
      </c>
      <c r="Q272" s="8">
        <v>45260</v>
      </c>
      <c r="R272" s="5">
        <v>9.1</v>
      </c>
      <c r="S272" s="8">
        <v>45260</v>
      </c>
      <c r="T272" s="5">
        <v>-2</v>
      </c>
      <c r="U272" s="8"/>
      <c r="W272" s="8"/>
      <c r="Y272" s="8">
        <v>44712</v>
      </c>
      <c r="Z272" s="5">
        <v>3.5</v>
      </c>
      <c r="AA272" s="8">
        <v>44712</v>
      </c>
      <c r="AB272" s="5">
        <v>-9</v>
      </c>
      <c r="AC272" s="8"/>
      <c r="AE272" s="8">
        <v>44712</v>
      </c>
      <c r="AF272" s="5">
        <v>58.4</v>
      </c>
      <c r="AG272" s="8">
        <v>44712</v>
      </c>
      <c r="AH272" s="5">
        <v>103.2</v>
      </c>
      <c r="AI272" s="8">
        <v>44712</v>
      </c>
      <c r="AJ272" s="5">
        <v>93.1</v>
      </c>
      <c r="AK272" s="8">
        <v>44712</v>
      </c>
      <c r="AL272" s="5">
        <v>286</v>
      </c>
      <c r="AM272" s="8">
        <v>44712</v>
      </c>
      <c r="AN272" s="5">
        <v>150655</v>
      </c>
      <c r="AO272" s="8"/>
      <c r="AQ272" s="8">
        <v>44712</v>
      </c>
      <c r="AR272" s="5">
        <v>3.6</v>
      </c>
      <c r="AS272" s="8"/>
      <c r="AU272" s="8">
        <v>44712</v>
      </c>
      <c r="AV272" s="5">
        <v>0.6</v>
      </c>
      <c r="AW272" s="8">
        <v>44712</v>
      </c>
      <c r="AX272" s="5">
        <v>-0.2</v>
      </c>
      <c r="AY272" s="8">
        <v>44712</v>
      </c>
      <c r="AZ272" s="5">
        <v>0.06</v>
      </c>
      <c r="BA272" s="8">
        <v>44712</v>
      </c>
      <c r="BB272" s="5">
        <v>7178</v>
      </c>
      <c r="BC272" s="6">
        <v>44712</v>
      </c>
      <c r="BD272" s="5">
        <v>15.1</v>
      </c>
      <c r="BE272" s="8">
        <v>44712</v>
      </c>
      <c r="BF272" s="5">
        <v>12.68</v>
      </c>
      <c r="BG272" s="8">
        <v>44712</v>
      </c>
      <c r="BH272" s="5">
        <v>12.936</v>
      </c>
      <c r="BI272" s="8">
        <v>44712</v>
      </c>
      <c r="BJ272" s="5">
        <v>9</v>
      </c>
      <c r="BK272" s="8">
        <v>44712</v>
      </c>
      <c r="BL272" s="5">
        <v>-0.3</v>
      </c>
      <c r="BM272" s="8">
        <v>44712</v>
      </c>
      <c r="BN272" s="5">
        <v>19.16</v>
      </c>
      <c r="BO272" s="8">
        <v>44712</v>
      </c>
      <c r="BP272" s="5">
        <v>2.2000000000000002</v>
      </c>
      <c r="BQ272" s="8">
        <v>44712</v>
      </c>
      <c r="BR272" s="5">
        <v>1540</v>
      </c>
      <c r="BS272" s="8">
        <v>44712</v>
      </c>
      <c r="BT272" s="5">
        <v>1712</v>
      </c>
      <c r="BU272" s="6">
        <v>44712</v>
      </c>
      <c r="BV272" s="5">
        <v>-3.25</v>
      </c>
      <c r="BW272" s="8">
        <v>44712</v>
      </c>
      <c r="BX272" s="5">
        <v>648</v>
      </c>
      <c r="BY272" s="8">
        <v>44712</v>
      </c>
      <c r="BZ272" s="5">
        <v>22.3</v>
      </c>
      <c r="CA272" s="8">
        <v>44712</v>
      </c>
      <c r="CB272" s="5">
        <v>23.3</v>
      </c>
      <c r="CC272" s="8">
        <v>44712</v>
      </c>
      <c r="CD272" s="5">
        <v>-84.254999999999995</v>
      </c>
      <c r="CE272" s="8"/>
      <c r="CG272" s="8">
        <v>44712</v>
      </c>
      <c r="CH272" s="5">
        <v>1</v>
      </c>
      <c r="CI272" s="8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8">
        <v>44712</v>
      </c>
      <c r="CV272" s="5">
        <v>5.07456</v>
      </c>
      <c r="DA272" s="8">
        <v>44712</v>
      </c>
      <c r="DB272" s="5">
        <v>0.4</v>
      </c>
      <c r="DC272" s="8">
        <v>44712</v>
      </c>
      <c r="DD272" s="5">
        <v>-4.7</v>
      </c>
      <c r="DE272" s="8">
        <v>44712</v>
      </c>
      <c r="DF272" s="5">
        <v>0.4</v>
      </c>
      <c r="DG272" s="8">
        <v>44712</v>
      </c>
      <c r="DH272" s="5">
        <v>9.4</v>
      </c>
      <c r="DI272" s="8">
        <v>44712</v>
      </c>
      <c r="DJ272" s="5">
        <v>2.5</v>
      </c>
      <c r="DK272" s="8">
        <v>44712</v>
      </c>
      <c r="DL272" s="5">
        <v>3.1</v>
      </c>
      <c r="DM272" s="6">
        <v>44712</v>
      </c>
      <c r="DN272" s="5">
        <v>6.1</v>
      </c>
      <c r="DQ272" s="8"/>
      <c r="DS272" s="8">
        <v>44712</v>
      </c>
      <c r="DT272" s="5">
        <v>6.11</v>
      </c>
      <c r="DU272" s="8">
        <v>44712</v>
      </c>
      <c r="DV272" s="5">
        <v>6.2</v>
      </c>
      <c r="DW272" s="8">
        <v>44712</v>
      </c>
      <c r="DX272" s="5">
        <v>7.3</v>
      </c>
      <c r="DY272" s="6">
        <v>44712</v>
      </c>
      <c r="DZ272" s="5">
        <v>116.4</v>
      </c>
      <c r="EA272" s="8">
        <v>44712</v>
      </c>
      <c r="EB272" s="5">
        <v>100.0882</v>
      </c>
    </row>
    <row r="273" spans="1:132" x14ac:dyDescent="0.2">
      <c r="A273" s="8">
        <v>44742</v>
      </c>
      <c r="B273" s="5">
        <v>53.4</v>
      </c>
      <c r="C273" s="8">
        <v>44742</v>
      </c>
      <c r="D273" s="5">
        <v>50</v>
      </c>
      <c r="E273" s="8">
        <v>44742</v>
      </c>
      <c r="F273" s="5">
        <v>78.5</v>
      </c>
      <c r="G273" s="8">
        <v>44742</v>
      </c>
      <c r="H273" s="5">
        <v>55.9</v>
      </c>
      <c r="I273" s="8"/>
      <c r="K273" s="8"/>
      <c r="M273" s="8"/>
      <c r="O273" s="8">
        <v>44742</v>
      </c>
      <c r="P273" s="5">
        <v>55.3</v>
      </c>
      <c r="Q273" s="8">
        <v>45291</v>
      </c>
      <c r="R273" s="5">
        <v>-14.5</v>
      </c>
      <c r="S273" s="8">
        <v>45291</v>
      </c>
      <c r="T273" s="5">
        <v>-1</v>
      </c>
      <c r="U273" s="8"/>
      <c r="W273" s="8"/>
      <c r="Y273" s="8">
        <v>44742</v>
      </c>
      <c r="Z273" s="5">
        <v>-2.7</v>
      </c>
      <c r="AA273" s="8">
        <v>44742</v>
      </c>
      <c r="AB273" s="5">
        <v>-8</v>
      </c>
      <c r="AC273" s="8"/>
      <c r="AE273" s="8">
        <v>44742</v>
      </c>
      <c r="AF273" s="5">
        <v>50</v>
      </c>
      <c r="AG273" s="8">
        <v>44742</v>
      </c>
      <c r="AH273" s="5">
        <v>98.4</v>
      </c>
      <c r="AI273" s="8">
        <v>44742</v>
      </c>
      <c r="AJ273" s="5">
        <v>89.5</v>
      </c>
      <c r="AK273" s="8">
        <v>44742</v>
      </c>
      <c r="AL273" s="5">
        <v>420</v>
      </c>
      <c r="AM273" s="8">
        <v>44742</v>
      </c>
      <c r="AN273" s="5">
        <v>150900</v>
      </c>
      <c r="AO273" s="8"/>
      <c r="AQ273" s="8">
        <v>44742</v>
      </c>
      <c r="AR273" s="5">
        <v>3.6</v>
      </c>
      <c r="AS273" s="8"/>
      <c r="AU273" s="8">
        <v>44742</v>
      </c>
      <c r="AV273" s="5">
        <v>-0.6</v>
      </c>
      <c r="AW273" s="8">
        <v>44742</v>
      </c>
      <c r="AX273" s="5">
        <v>-0.3</v>
      </c>
      <c r="AY273" s="8">
        <v>44742</v>
      </c>
      <c r="AZ273" s="5">
        <v>-0.14000000000000001</v>
      </c>
      <c r="BA273" s="8">
        <v>44742</v>
      </c>
      <c r="BB273" s="5">
        <v>6900</v>
      </c>
      <c r="BC273" s="6">
        <v>44742</v>
      </c>
      <c r="BD273" s="5">
        <v>15</v>
      </c>
      <c r="BE273" s="8">
        <v>44742</v>
      </c>
      <c r="BF273" s="5">
        <v>13</v>
      </c>
      <c r="BG273" s="8">
        <v>44742</v>
      </c>
      <c r="BH273" s="5">
        <v>13.266</v>
      </c>
      <c r="BI273" s="8">
        <v>44742</v>
      </c>
      <c r="BJ273" s="5">
        <v>8.6</v>
      </c>
      <c r="BK273" s="8">
        <v>44742</v>
      </c>
      <c r="BL273" s="5">
        <v>0.7</v>
      </c>
      <c r="BM273" s="8">
        <v>44742</v>
      </c>
      <c r="BN273" s="5">
        <v>19.27</v>
      </c>
      <c r="BO273" s="8">
        <v>44742</v>
      </c>
      <c r="BP273" s="5">
        <v>1.6</v>
      </c>
      <c r="BQ273" s="8">
        <v>44742</v>
      </c>
      <c r="BR273" s="5">
        <v>1542</v>
      </c>
      <c r="BS273" s="8">
        <v>44742</v>
      </c>
      <c r="BT273" s="5">
        <v>1745</v>
      </c>
      <c r="BU273" s="6">
        <v>44742</v>
      </c>
      <c r="BV273" s="5">
        <v>-4.67</v>
      </c>
      <c r="BW273" s="8">
        <v>44742</v>
      </c>
      <c r="BX273" s="5">
        <v>543</v>
      </c>
      <c r="BY273" s="8">
        <v>44742</v>
      </c>
      <c r="BZ273" s="5">
        <v>22.8</v>
      </c>
      <c r="CA273" s="8">
        <v>44742</v>
      </c>
      <c r="CB273" s="5">
        <v>20.5</v>
      </c>
      <c r="CC273" s="8">
        <v>44742</v>
      </c>
      <c r="CD273" s="5">
        <v>-81.215000000000003</v>
      </c>
      <c r="CE273" s="8"/>
      <c r="CG273" s="8">
        <v>44742</v>
      </c>
      <c r="CH273" s="5">
        <v>1.1000000000000001</v>
      </c>
      <c r="CI273" s="8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8">
        <v>44742</v>
      </c>
      <c r="CV273" s="5">
        <v>5.1925800000000004</v>
      </c>
      <c r="DA273" s="8">
        <v>44742</v>
      </c>
      <c r="DB273" s="5">
        <v>0.4</v>
      </c>
      <c r="DC273" s="8">
        <v>44742</v>
      </c>
      <c r="DD273" s="5">
        <v>-4.5999999999999996</v>
      </c>
      <c r="DE273" s="8">
        <v>44742</v>
      </c>
      <c r="DF273" s="5">
        <v>0.9</v>
      </c>
      <c r="DG273" s="8">
        <v>44742</v>
      </c>
      <c r="DH273" s="5">
        <v>8.9</v>
      </c>
      <c r="DI273" s="8">
        <v>44742</v>
      </c>
      <c r="DJ273" s="5">
        <v>1.7</v>
      </c>
      <c r="DK273" s="8">
        <v>44742</v>
      </c>
      <c r="DL273" s="5">
        <v>2.7</v>
      </c>
      <c r="DM273" s="6">
        <v>44742</v>
      </c>
      <c r="DN273" s="5">
        <v>6.7</v>
      </c>
      <c r="DQ273" s="8"/>
      <c r="DS273" s="8">
        <v>44742</v>
      </c>
      <c r="DT273" s="5">
        <v>7.08</v>
      </c>
      <c r="DU273" s="8">
        <v>44742</v>
      </c>
      <c r="DV273" s="5">
        <v>5.7</v>
      </c>
      <c r="DW273" s="8">
        <v>44742</v>
      </c>
      <c r="DX273" s="5">
        <v>6.6</v>
      </c>
      <c r="DY273" s="6">
        <v>44742</v>
      </c>
      <c r="DZ273" s="5">
        <v>115.6</v>
      </c>
      <c r="EA273" s="8">
        <v>44742</v>
      </c>
      <c r="EB273" s="5">
        <v>99.772900000000007</v>
      </c>
    </row>
    <row r="274" spans="1:132" x14ac:dyDescent="0.2">
      <c r="A274" s="8">
        <v>44773</v>
      </c>
      <c r="B274" s="5">
        <v>52.8</v>
      </c>
      <c r="C274" s="8">
        <v>44773</v>
      </c>
      <c r="D274" s="5">
        <v>48.4</v>
      </c>
      <c r="E274" s="8">
        <v>44773</v>
      </c>
      <c r="F274" s="5">
        <v>60</v>
      </c>
      <c r="G274" s="8">
        <v>44773</v>
      </c>
      <c r="H274" s="5">
        <v>56.4</v>
      </c>
      <c r="I274" s="8"/>
      <c r="K274" s="8"/>
      <c r="M274" s="8"/>
      <c r="O274" s="8">
        <v>44773</v>
      </c>
      <c r="P274" s="5">
        <v>52.3</v>
      </c>
      <c r="Q274" s="8">
        <v>45322</v>
      </c>
      <c r="R274" s="5">
        <v>-43.7</v>
      </c>
      <c r="S274" s="8">
        <v>45322</v>
      </c>
      <c r="T274" s="5">
        <v>-9</v>
      </c>
      <c r="U274" s="8"/>
      <c r="W274" s="8"/>
      <c r="Y274" s="8">
        <v>44773</v>
      </c>
      <c r="Z274" s="5">
        <v>-7.4</v>
      </c>
      <c r="AA274" s="8">
        <v>44773</v>
      </c>
      <c r="AB274" s="5">
        <v>-1</v>
      </c>
      <c r="AC274" s="8"/>
      <c r="AE274" s="8">
        <v>44773</v>
      </c>
      <c r="AF274" s="5">
        <v>51.5</v>
      </c>
      <c r="AG274" s="8">
        <v>44773</v>
      </c>
      <c r="AH274" s="5">
        <v>95.3</v>
      </c>
      <c r="AI274" s="8">
        <v>44773</v>
      </c>
      <c r="AJ274" s="5">
        <v>89.9</v>
      </c>
      <c r="AK274" s="8">
        <v>44773</v>
      </c>
      <c r="AL274" s="5">
        <v>690</v>
      </c>
      <c r="AM274" s="8">
        <v>44773</v>
      </c>
      <c r="AN274" s="5">
        <v>151320</v>
      </c>
      <c r="AO274" s="8"/>
      <c r="AQ274" s="8">
        <v>44773</v>
      </c>
      <c r="AR274" s="5">
        <v>3.5</v>
      </c>
      <c r="AS274" s="8"/>
      <c r="AU274" s="8">
        <v>44773</v>
      </c>
      <c r="AV274" s="5">
        <v>0.4</v>
      </c>
      <c r="AW274" s="8">
        <v>44773</v>
      </c>
      <c r="AX274" s="5">
        <v>0</v>
      </c>
      <c r="AY274" s="8">
        <v>44773</v>
      </c>
      <c r="AZ274" s="5">
        <v>0.22</v>
      </c>
      <c r="BA274" s="8">
        <v>44773</v>
      </c>
      <c r="BB274" s="5">
        <v>7000</v>
      </c>
      <c r="BC274" s="6">
        <v>44773</v>
      </c>
      <c r="BD274" s="5">
        <v>12.2</v>
      </c>
      <c r="BE274" s="8">
        <v>44773</v>
      </c>
      <c r="BF274" s="5">
        <v>13.35</v>
      </c>
      <c r="BG274" s="8">
        <v>44773</v>
      </c>
      <c r="BH274" s="5">
        <v>13.493</v>
      </c>
      <c r="BI274" s="8">
        <v>44773</v>
      </c>
      <c r="BJ274" s="5">
        <v>9.5</v>
      </c>
      <c r="BK274" s="8">
        <v>44773</v>
      </c>
      <c r="BL274" s="5">
        <v>-0.7</v>
      </c>
      <c r="BM274" s="8">
        <v>44773</v>
      </c>
      <c r="BN274" s="5">
        <v>13.91</v>
      </c>
      <c r="BO274" s="8">
        <v>44773</v>
      </c>
      <c r="BP274" s="5">
        <v>0.6</v>
      </c>
      <c r="BQ274" s="8">
        <v>44773</v>
      </c>
      <c r="BR274" s="5">
        <v>1392</v>
      </c>
      <c r="BS274" s="8">
        <v>44773</v>
      </c>
      <c r="BT274" s="5">
        <v>1719</v>
      </c>
      <c r="BU274" s="6">
        <v>44773</v>
      </c>
      <c r="BV274" s="5">
        <v>-4.71</v>
      </c>
      <c r="BW274" s="8">
        <v>44773</v>
      </c>
      <c r="BX274" s="5">
        <v>519</v>
      </c>
      <c r="BY274" s="8">
        <v>44773</v>
      </c>
      <c r="BZ274" s="5">
        <v>22</v>
      </c>
      <c r="CA274" s="8">
        <v>44773</v>
      </c>
      <c r="CB274" s="5">
        <v>17</v>
      </c>
      <c r="CC274" s="8">
        <v>44773</v>
      </c>
      <c r="CD274" s="5">
        <v>-71.040000000000006</v>
      </c>
      <c r="CE274" s="8"/>
      <c r="CG274" s="8">
        <v>44773</v>
      </c>
      <c r="CH274" s="5">
        <v>-0.9</v>
      </c>
      <c r="CI274" s="8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8">
        <v>44773</v>
      </c>
      <c r="CV274" s="5">
        <v>4.9615</v>
      </c>
      <c r="DA274" s="8">
        <v>44773</v>
      </c>
      <c r="DB274" s="5">
        <v>0.8</v>
      </c>
      <c r="DC274" s="8">
        <v>44773</v>
      </c>
      <c r="DD274" s="5">
        <v>-4.3</v>
      </c>
      <c r="DE274" s="8">
        <v>44773</v>
      </c>
      <c r="DF274" s="5">
        <v>0</v>
      </c>
      <c r="DG274" s="8">
        <v>44773</v>
      </c>
      <c r="DH274" s="5">
        <v>8.6999999999999993</v>
      </c>
      <c r="DI274" s="8">
        <v>44773</v>
      </c>
      <c r="DJ274" s="5">
        <v>1.9</v>
      </c>
      <c r="DK274" s="8">
        <v>44773</v>
      </c>
      <c r="DL274" s="5">
        <v>3.5</v>
      </c>
      <c r="DM274" s="6">
        <v>44773</v>
      </c>
      <c r="DN274" s="5">
        <v>6.7</v>
      </c>
      <c r="DQ274" s="8"/>
      <c r="DS274" s="8">
        <v>44773</v>
      </c>
      <c r="DT274" s="5">
        <v>9.06</v>
      </c>
      <c r="DU274" s="8">
        <v>44773</v>
      </c>
      <c r="DV274" s="5">
        <v>4.9000000000000004</v>
      </c>
      <c r="DW274" s="8">
        <v>44773</v>
      </c>
      <c r="DX274" s="5">
        <v>5.4</v>
      </c>
      <c r="DY274" s="6">
        <v>44773</v>
      </c>
      <c r="DZ274" s="5">
        <v>114.9</v>
      </c>
      <c r="EA274" s="8">
        <v>44773</v>
      </c>
      <c r="EB274" s="5">
        <v>99.503299999999996</v>
      </c>
    </row>
    <row r="275" spans="1:132" x14ac:dyDescent="0.2">
      <c r="A275" s="8">
        <v>44804</v>
      </c>
      <c r="B275" s="5">
        <v>52.8</v>
      </c>
      <c r="C275" s="8">
        <v>44804</v>
      </c>
      <c r="D275" s="5">
        <v>50.1</v>
      </c>
      <c r="E275" s="8">
        <v>44804</v>
      </c>
      <c r="F275" s="5">
        <v>52.5</v>
      </c>
      <c r="G275" s="8">
        <v>44804</v>
      </c>
      <c r="H275" s="5">
        <v>55.9</v>
      </c>
      <c r="I275" s="8"/>
      <c r="K275" s="8"/>
      <c r="M275" s="8"/>
      <c r="O275" s="8">
        <v>44804</v>
      </c>
      <c r="P275" s="5">
        <v>52</v>
      </c>
      <c r="Q275" s="8">
        <v>45351</v>
      </c>
      <c r="R275" s="5">
        <v>-2.4</v>
      </c>
      <c r="S275" s="8">
        <v>45351</v>
      </c>
      <c r="T275" s="5">
        <v>-4</v>
      </c>
      <c r="U275" s="8"/>
      <c r="W275" s="8"/>
      <c r="Y275" s="8">
        <v>44804</v>
      </c>
      <c r="Z275" s="5">
        <v>2.7</v>
      </c>
      <c r="AA275" s="8">
        <v>44804</v>
      </c>
      <c r="AB275" s="5">
        <v>-4</v>
      </c>
      <c r="AC275" s="8"/>
      <c r="AE275" s="8">
        <v>44804</v>
      </c>
      <c r="AF275" s="5">
        <v>58.2</v>
      </c>
      <c r="AG275" s="8">
        <v>44804</v>
      </c>
      <c r="AH275" s="5">
        <v>103.6</v>
      </c>
      <c r="AI275" s="8">
        <v>44804</v>
      </c>
      <c r="AJ275" s="5">
        <v>91.8</v>
      </c>
      <c r="AK275" s="8">
        <v>44804</v>
      </c>
      <c r="AL275" s="5">
        <v>243</v>
      </c>
      <c r="AM275" s="8">
        <v>44804</v>
      </c>
      <c r="AN275" s="5">
        <v>151875</v>
      </c>
      <c r="AO275" s="8"/>
      <c r="AQ275" s="8">
        <v>44804</v>
      </c>
      <c r="AR275" s="5">
        <v>3.6</v>
      </c>
      <c r="AS275" s="8"/>
      <c r="AU275" s="8">
        <v>44804</v>
      </c>
      <c r="AV275" s="5">
        <v>-0.5</v>
      </c>
      <c r="AW275" s="8">
        <v>44804</v>
      </c>
      <c r="AX275" s="5">
        <v>0.2</v>
      </c>
      <c r="AY275" s="8">
        <v>44804</v>
      </c>
      <c r="AZ275" s="5">
        <v>0.12</v>
      </c>
      <c r="BA275" s="8">
        <v>44804</v>
      </c>
      <c r="BB275" s="5">
        <v>7000</v>
      </c>
      <c r="BC275" s="6">
        <v>44804</v>
      </c>
      <c r="BD275" s="5">
        <v>12.2</v>
      </c>
      <c r="BE275" s="8">
        <v>44804</v>
      </c>
      <c r="BF275" s="5">
        <v>13.18</v>
      </c>
      <c r="BG275" s="8">
        <v>44804</v>
      </c>
      <c r="BH275" s="5">
        <v>13.494999999999999</v>
      </c>
      <c r="BI275" s="8">
        <v>44804</v>
      </c>
      <c r="BJ275" s="5">
        <v>9.4</v>
      </c>
      <c r="BK275" s="8">
        <v>44804</v>
      </c>
      <c r="BL275" s="5">
        <v>0.6</v>
      </c>
      <c r="BM275" s="8">
        <v>44804</v>
      </c>
      <c r="BN275" s="5">
        <v>14.53</v>
      </c>
      <c r="BO275" s="8">
        <v>44804</v>
      </c>
      <c r="BP275" s="5">
        <v>1.3</v>
      </c>
      <c r="BQ275" s="8">
        <v>44804</v>
      </c>
      <c r="BR275" s="5">
        <v>1520</v>
      </c>
      <c r="BS275" s="8">
        <v>44804</v>
      </c>
      <c r="BT275" s="5">
        <v>1542</v>
      </c>
      <c r="BU275" s="6">
        <v>44804</v>
      </c>
      <c r="BV275" s="5">
        <v>-2.2599999999999998</v>
      </c>
      <c r="BW275" s="8">
        <v>44804</v>
      </c>
      <c r="BX275" s="5">
        <v>644</v>
      </c>
      <c r="BY275" s="8">
        <v>44804</v>
      </c>
      <c r="BZ275" s="5">
        <v>21.3</v>
      </c>
      <c r="CA275" s="8">
        <v>44804</v>
      </c>
      <c r="CB275" s="5">
        <v>14.3</v>
      </c>
      <c r="CC275" s="8">
        <v>44804</v>
      </c>
      <c r="CD275" s="5">
        <v>-68.522000000000006</v>
      </c>
      <c r="CE275" s="8"/>
      <c r="CG275" s="8">
        <v>44804</v>
      </c>
      <c r="CH275" s="5">
        <v>-0.4</v>
      </c>
      <c r="CI275" s="8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8">
        <v>44804</v>
      </c>
      <c r="CV275" s="5">
        <v>5.2074699999999998</v>
      </c>
      <c r="DA275" s="8">
        <v>44804</v>
      </c>
      <c r="DB275" s="5">
        <v>0.5</v>
      </c>
      <c r="DC275" s="8">
        <v>44804</v>
      </c>
      <c r="DD275" s="5">
        <v>-3.8</v>
      </c>
      <c r="DE275" s="8">
        <v>44804</v>
      </c>
      <c r="DF275" s="5">
        <v>0.8</v>
      </c>
      <c r="DG275" s="8">
        <v>44804</v>
      </c>
      <c r="DH275" s="5">
        <v>8.5</v>
      </c>
      <c r="DI275" s="8">
        <v>44804</v>
      </c>
      <c r="DJ275" s="5">
        <v>1.8</v>
      </c>
      <c r="DK275" s="8">
        <v>44804</v>
      </c>
      <c r="DL275" s="5">
        <v>3.2</v>
      </c>
      <c r="DM275" s="6">
        <v>44804</v>
      </c>
      <c r="DN275" s="5">
        <v>6.7</v>
      </c>
      <c r="DQ275" s="8"/>
      <c r="DS275" s="8">
        <v>44804</v>
      </c>
      <c r="DT275" s="5">
        <v>9.49</v>
      </c>
      <c r="DU275" s="8">
        <v>44804</v>
      </c>
      <c r="DV275" s="5">
        <v>3.8</v>
      </c>
      <c r="DW275" s="8">
        <v>44804</v>
      </c>
      <c r="DX275" s="5">
        <v>3.7</v>
      </c>
      <c r="DY275" s="6">
        <v>44804</v>
      </c>
      <c r="DZ275" s="5">
        <v>114.6</v>
      </c>
      <c r="EA275" s="8">
        <v>44804</v>
      </c>
      <c r="EB275" s="5">
        <v>99.296199999999999</v>
      </c>
    </row>
    <row r="276" spans="1:132" x14ac:dyDescent="0.2">
      <c r="A276" s="8">
        <v>44834</v>
      </c>
      <c r="B276" s="5">
        <v>50.8</v>
      </c>
      <c r="C276" s="8">
        <v>44834</v>
      </c>
      <c r="D276" s="5">
        <v>46.9</v>
      </c>
      <c r="E276" s="8">
        <v>44834</v>
      </c>
      <c r="F276" s="5">
        <v>51.7</v>
      </c>
      <c r="G276" s="8">
        <v>44834</v>
      </c>
      <c r="H276" s="5">
        <v>55.7</v>
      </c>
      <c r="I276" s="8"/>
      <c r="K276" s="8"/>
      <c r="M276" s="8"/>
      <c r="O276" s="8">
        <v>44834</v>
      </c>
      <c r="P276" s="5">
        <v>47.4</v>
      </c>
      <c r="Q276" s="8">
        <v>45382</v>
      </c>
      <c r="R276" s="5">
        <v>-20.9</v>
      </c>
      <c r="S276" s="8">
        <v>45382</v>
      </c>
      <c r="T276" s="5">
        <v>-7</v>
      </c>
      <c r="U276" s="8"/>
      <c r="W276" s="8"/>
      <c r="Y276" s="8">
        <v>44834</v>
      </c>
      <c r="Z276" s="5">
        <v>-7.8</v>
      </c>
      <c r="AA276" s="8">
        <v>44834</v>
      </c>
      <c r="AB276" s="5">
        <v>-5</v>
      </c>
      <c r="AC276" s="8"/>
      <c r="AE276" s="8">
        <v>44834</v>
      </c>
      <c r="AF276" s="5">
        <v>58.6</v>
      </c>
      <c r="AG276" s="8">
        <v>44834</v>
      </c>
      <c r="AH276" s="5">
        <v>107.8</v>
      </c>
      <c r="AI276" s="8">
        <v>44834</v>
      </c>
      <c r="AJ276" s="5">
        <v>92.1</v>
      </c>
      <c r="AK276" s="8">
        <v>44834</v>
      </c>
      <c r="AL276" s="5">
        <v>255</v>
      </c>
      <c r="AM276" s="8">
        <v>44834</v>
      </c>
      <c r="AN276" s="5">
        <v>151922</v>
      </c>
      <c r="AO276" s="8"/>
      <c r="AQ276" s="8">
        <v>44834</v>
      </c>
      <c r="AR276" s="5">
        <v>3.5</v>
      </c>
      <c r="AS276" s="8"/>
      <c r="AU276" s="8">
        <v>44834</v>
      </c>
      <c r="AV276" s="5">
        <v>-0.1</v>
      </c>
      <c r="AW276" s="8">
        <v>44834</v>
      </c>
      <c r="AX276" s="5">
        <v>0.2</v>
      </c>
      <c r="AY276" s="8">
        <v>44834</v>
      </c>
      <c r="AZ276" s="5">
        <v>0.35</v>
      </c>
      <c r="BA276" s="8">
        <v>44834</v>
      </c>
      <c r="BB276" s="5">
        <v>6600</v>
      </c>
      <c r="BC276" s="6">
        <v>44834</v>
      </c>
      <c r="BD276" s="5">
        <v>10.9</v>
      </c>
      <c r="BE276" s="8">
        <v>44834</v>
      </c>
      <c r="BF276" s="5">
        <v>13.49</v>
      </c>
      <c r="BG276" s="8">
        <v>44834</v>
      </c>
      <c r="BH276" s="5">
        <v>13.702</v>
      </c>
      <c r="BI276" s="8">
        <v>44834</v>
      </c>
      <c r="BJ276" s="5">
        <v>8.5</v>
      </c>
      <c r="BK276" s="8">
        <v>44834</v>
      </c>
      <c r="BL276" s="5">
        <v>-0.3</v>
      </c>
      <c r="BM276" s="8">
        <v>44834</v>
      </c>
      <c r="BN276" s="5">
        <v>12.6</v>
      </c>
      <c r="BO276" s="8">
        <v>44834</v>
      </c>
      <c r="BP276" s="5">
        <v>0.3</v>
      </c>
      <c r="BQ276" s="8">
        <v>44834</v>
      </c>
      <c r="BR276" s="5">
        <v>1470</v>
      </c>
      <c r="BS276" s="8">
        <v>44834</v>
      </c>
      <c r="BT276" s="5">
        <v>1613</v>
      </c>
      <c r="BU276" s="6">
        <v>44834</v>
      </c>
      <c r="BV276" s="5">
        <v>-1.05</v>
      </c>
      <c r="BW276" s="8">
        <v>44834</v>
      </c>
      <c r="BX276" s="5">
        <v>556</v>
      </c>
      <c r="BY276" s="8">
        <v>44834</v>
      </c>
      <c r="BZ276" s="5">
        <v>22.2</v>
      </c>
      <c r="CA276" s="8">
        <v>44834</v>
      </c>
      <c r="CB276" s="5">
        <v>14.3</v>
      </c>
      <c r="CC276" s="8">
        <v>44834</v>
      </c>
      <c r="CD276" s="5">
        <v>-71.216999999999999</v>
      </c>
      <c r="CE276" s="8"/>
      <c r="CG276" s="8">
        <v>44834</v>
      </c>
      <c r="CH276" s="5">
        <v>-0.8</v>
      </c>
      <c r="CI276" s="8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8">
        <v>44834</v>
      </c>
      <c r="CV276" s="5">
        <v>5.4720800000000001</v>
      </c>
      <c r="DA276" s="8">
        <v>44834</v>
      </c>
      <c r="DB276" s="5">
        <v>0.4</v>
      </c>
      <c r="DC276" s="8">
        <v>44834</v>
      </c>
      <c r="DD276" s="5">
        <v>-2.2999999999999998</v>
      </c>
      <c r="DE276" s="8">
        <v>44834</v>
      </c>
      <c r="DF276" s="5">
        <v>0.6</v>
      </c>
      <c r="DG276" s="8">
        <v>44834</v>
      </c>
      <c r="DH276" s="5">
        <v>8.6</v>
      </c>
      <c r="DI276" s="8">
        <v>44834</v>
      </c>
      <c r="DJ276" s="5">
        <v>1.9</v>
      </c>
      <c r="DK276" s="8">
        <v>44834</v>
      </c>
      <c r="DL276" s="5">
        <v>3</v>
      </c>
      <c r="DM276" s="6">
        <v>44834</v>
      </c>
      <c r="DN276" s="5">
        <v>6.3</v>
      </c>
      <c r="DQ276" s="8"/>
      <c r="DS276" s="8">
        <v>44834</v>
      </c>
      <c r="DT276" s="5">
        <v>8.4600000000000009</v>
      </c>
      <c r="DU276" s="8">
        <v>44834</v>
      </c>
      <c r="DV276" s="5">
        <v>2.7</v>
      </c>
      <c r="DW276" s="8">
        <v>44834</v>
      </c>
      <c r="DX276" s="5">
        <v>2.2000000000000002</v>
      </c>
      <c r="DY276" s="6">
        <v>44834</v>
      </c>
      <c r="DZ276" s="5">
        <v>113.9</v>
      </c>
      <c r="EA276" s="8">
        <v>44834</v>
      </c>
      <c r="EB276" s="5">
        <v>99.137</v>
      </c>
    </row>
    <row r="277" spans="1:132" x14ac:dyDescent="0.2">
      <c r="A277" s="8">
        <v>44865</v>
      </c>
      <c r="B277" s="5">
        <v>50</v>
      </c>
      <c r="C277" s="8">
        <v>44865</v>
      </c>
      <c r="D277" s="5">
        <v>48.7</v>
      </c>
      <c r="E277" s="8">
        <v>44865</v>
      </c>
      <c r="F277" s="5">
        <v>46.6</v>
      </c>
      <c r="G277" s="8">
        <v>44865</v>
      </c>
      <c r="H277" s="5">
        <v>54.7</v>
      </c>
      <c r="I277" s="8"/>
      <c r="K277" s="8"/>
      <c r="M277" s="8"/>
      <c r="O277" s="8">
        <v>44865</v>
      </c>
      <c r="P277" s="5">
        <v>46.8</v>
      </c>
      <c r="Q277" s="8">
        <v>45412</v>
      </c>
      <c r="R277" s="5">
        <v>-14.3</v>
      </c>
      <c r="S277" s="8">
        <v>45412</v>
      </c>
      <c r="T277" s="5">
        <v>-8</v>
      </c>
      <c r="U277" s="8"/>
      <c r="W277" s="8"/>
      <c r="Y277" s="8">
        <v>44865</v>
      </c>
      <c r="Z277" s="5">
        <v>-9.9</v>
      </c>
      <c r="AA277" s="8">
        <v>44865</v>
      </c>
      <c r="AB277" s="5">
        <v>-11</v>
      </c>
      <c r="AC277" s="8"/>
      <c r="AE277" s="8">
        <v>44865</v>
      </c>
      <c r="AF277" s="5">
        <v>59.9</v>
      </c>
      <c r="AG277" s="8">
        <v>44865</v>
      </c>
      <c r="AH277" s="5">
        <v>102.2</v>
      </c>
      <c r="AI277" s="8">
        <v>44865</v>
      </c>
      <c r="AJ277" s="5">
        <v>91.3</v>
      </c>
      <c r="AK277" s="8">
        <v>44865</v>
      </c>
      <c r="AL277" s="5">
        <v>361</v>
      </c>
      <c r="AM277" s="8">
        <v>44865</v>
      </c>
      <c r="AN277" s="5">
        <v>151290</v>
      </c>
      <c r="AO277" s="8"/>
      <c r="AQ277" s="8">
        <v>44865</v>
      </c>
      <c r="AR277" s="5">
        <v>3.6</v>
      </c>
      <c r="AS277" s="8"/>
      <c r="AU277" s="8">
        <v>44865</v>
      </c>
      <c r="AV277" s="5">
        <v>-0.3</v>
      </c>
      <c r="AW277" s="8">
        <v>44865</v>
      </c>
      <c r="AX277" s="5">
        <v>0.1</v>
      </c>
      <c r="AY277" s="8">
        <v>44865</v>
      </c>
      <c r="AZ277" s="5">
        <v>-0.09</v>
      </c>
      <c r="BA277" s="8">
        <v>44865</v>
      </c>
      <c r="BB277" s="5">
        <v>6700</v>
      </c>
      <c r="BC277" s="6">
        <v>44865</v>
      </c>
      <c r="BD277" s="5">
        <v>9.1999999999999993</v>
      </c>
      <c r="BE277" s="8">
        <v>44865</v>
      </c>
      <c r="BF277" s="5">
        <v>14.9</v>
      </c>
      <c r="BG277" s="8">
        <v>44865</v>
      </c>
      <c r="BH277" s="5">
        <v>14.682</v>
      </c>
      <c r="BI277" s="8">
        <v>44865</v>
      </c>
      <c r="BJ277" s="5">
        <v>8.1</v>
      </c>
      <c r="BK277" s="8">
        <v>44865</v>
      </c>
      <c r="BL277" s="5">
        <v>1.3</v>
      </c>
      <c r="BM277" s="8">
        <v>44865</v>
      </c>
      <c r="BN277" s="5">
        <v>9.81</v>
      </c>
      <c r="BO277" s="8">
        <v>44865</v>
      </c>
      <c r="BP277" s="5">
        <v>0.6</v>
      </c>
      <c r="BQ277" s="8">
        <v>44865</v>
      </c>
      <c r="BR277" s="5">
        <v>1440</v>
      </c>
      <c r="BS277" s="8">
        <v>44865</v>
      </c>
      <c r="BT277" s="5">
        <v>1560</v>
      </c>
      <c r="BU277" s="6">
        <v>44865</v>
      </c>
      <c r="BV277" s="5">
        <v>-4.47</v>
      </c>
      <c r="BW277" s="8">
        <v>44865</v>
      </c>
      <c r="BX277" s="5">
        <v>577</v>
      </c>
      <c r="BY277" s="8">
        <v>44865</v>
      </c>
      <c r="BZ277" s="5">
        <v>13.5</v>
      </c>
      <c r="CA277" s="8">
        <v>44865</v>
      </c>
      <c r="CB277" s="5">
        <v>13.2</v>
      </c>
      <c r="CC277" s="8">
        <v>44865</v>
      </c>
      <c r="CD277" s="5">
        <v>-75.266000000000005</v>
      </c>
      <c r="CE277" s="8"/>
      <c r="CG277" s="8">
        <v>44865</v>
      </c>
      <c r="CH277" s="5">
        <v>2.2000000000000002</v>
      </c>
      <c r="CI277" s="8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8">
        <v>44865</v>
      </c>
      <c r="CV277" s="5">
        <v>5.32585</v>
      </c>
      <c r="DA277" s="8">
        <v>44865</v>
      </c>
      <c r="DB277" s="5">
        <v>0.5</v>
      </c>
      <c r="DC277" s="8">
        <v>44865</v>
      </c>
      <c r="DD277" s="5">
        <v>-2</v>
      </c>
      <c r="DE277" s="8">
        <v>44865</v>
      </c>
      <c r="DF277" s="5">
        <v>0.6</v>
      </c>
      <c r="DG277" s="8">
        <v>44865</v>
      </c>
      <c r="DH277" s="5">
        <v>7.8</v>
      </c>
      <c r="DI277" s="8">
        <v>44865</v>
      </c>
      <c r="DJ277" s="5">
        <v>1.4</v>
      </c>
      <c r="DK277" s="8">
        <v>44865</v>
      </c>
      <c r="DL277" s="5">
        <v>3</v>
      </c>
      <c r="DM277" s="6">
        <v>44865</v>
      </c>
      <c r="DN277" s="5">
        <v>6.4</v>
      </c>
      <c r="DQ277" s="8"/>
      <c r="DS277" s="8">
        <v>44865</v>
      </c>
      <c r="DT277" s="5">
        <v>6.66</v>
      </c>
      <c r="DU277" s="8">
        <v>44865</v>
      </c>
      <c r="DV277" s="5">
        <v>1.5</v>
      </c>
      <c r="DW277" s="8">
        <v>44865</v>
      </c>
      <c r="DX277" s="5">
        <v>0.4</v>
      </c>
      <c r="DY277" s="6">
        <v>44865</v>
      </c>
      <c r="DZ277" s="5">
        <v>112.9</v>
      </c>
      <c r="EA277" s="8">
        <v>44865</v>
      </c>
      <c r="EB277" s="5">
        <v>99.015900000000002</v>
      </c>
    </row>
    <row r="278" spans="1:132" x14ac:dyDescent="0.2">
      <c r="A278" s="8">
        <v>44895</v>
      </c>
      <c r="B278" s="5">
        <v>48.9</v>
      </c>
      <c r="C278" s="8">
        <v>44895</v>
      </c>
      <c r="D278" s="5">
        <v>46.4</v>
      </c>
      <c r="E278" s="8">
        <v>44895</v>
      </c>
      <c r="F278" s="5">
        <v>43</v>
      </c>
      <c r="G278" s="8">
        <v>44895</v>
      </c>
      <c r="H278" s="5">
        <v>55.2</v>
      </c>
      <c r="I278" s="8"/>
      <c r="K278" s="8"/>
      <c r="M278" s="8"/>
      <c r="O278" s="8">
        <v>44895</v>
      </c>
      <c r="P278" s="5">
        <v>37.799999999999997</v>
      </c>
      <c r="Q278" s="8">
        <v>45443</v>
      </c>
      <c r="R278" s="5">
        <v>-15.6</v>
      </c>
      <c r="S278" s="8">
        <v>45443</v>
      </c>
      <c r="T278" s="5">
        <v>-2</v>
      </c>
      <c r="U278" s="8"/>
      <c r="W278" s="8"/>
      <c r="Y278" s="8">
        <v>44895</v>
      </c>
      <c r="Z278" s="5">
        <v>-17</v>
      </c>
      <c r="AA278" s="8">
        <v>44895</v>
      </c>
      <c r="AB278" s="5">
        <v>-7</v>
      </c>
      <c r="AC278" s="8"/>
      <c r="AE278" s="8">
        <v>44895</v>
      </c>
      <c r="AF278" s="5">
        <v>56.7</v>
      </c>
      <c r="AG278" s="8">
        <v>44895</v>
      </c>
      <c r="AH278" s="5">
        <v>101.4</v>
      </c>
      <c r="AI278" s="8">
        <v>44895</v>
      </c>
      <c r="AJ278" s="5">
        <v>91.9</v>
      </c>
      <c r="AK278" s="8">
        <v>44895</v>
      </c>
      <c r="AL278" s="5">
        <v>258</v>
      </c>
      <c r="AM278" s="8">
        <v>44895</v>
      </c>
      <c r="AN278" s="5">
        <v>151338</v>
      </c>
      <c r="AO278" s="8"/>
      <c r="AQ278" s="8">
        <v>44895</v>
      </c>
      <c r="AR278" s="5">
        <v>3.6</v>
      </c>
      <c r="AS278" s="8"/>
      <c r="AU278" s="8">
        <v>44895</v>
      </c>
      <c r="AV278" s="5">
        <v>0.3</v>
      </c>
      <c r="AW278" s="8">
        <v>44895</v>
      </c>
      <c r="AX278" s="5">
        <v>-0.7</v>
      </c>
      <c r="AY278" s="8">
        <v>44895</v>
      </c>
      <c r="AZ278" s="5">
        <v>-0.33</v>
      </c>
      <c r="BA278" s="8">
        <v>44895</v>
      </c>
      <c r="BB278" s="5">
        <v>6400</v>
      </c>
      <c r="BC278" s="6">
        <v>44895</v>
      </c>
      <c r="BD278" s="5">
        <v>6.4</v>
      </c>
      <c r="BE278" s="8">
        <v>44895</v>
      </c>
      <c r="BF278" s="5">
        <v>14.14</v>
      </c>
      <c r="BG278" s="8">
        <v>44895</v>
      </c>
      <c r="BH278" s="5">
        <v>14.272</v>
      </c>
      <c r="BI278" s="8">
        <v>44895</v>
      </c>
      <c r="BJ278" s="5">
        <v>5.6</v>
      </c>
      <c r="BK278" s="8">
        <v>44895</v>
      </c>
      <c r="BL278" s="5">
        <v>-1.2</v>
      </c>
      <c r="BM278" s="8">
        <v>44895</v>
      </c>
      <c r="BN278" s="5">
        <v>6.22</v>
      </c>
      <c r="BO278" s="8">
        <v>44895</v>
      </c>
      <c r="BP278" s="5">
        <v>0.6</v>
      </c>
      <c r="BQ278" s="8">
        <v>44895</v>
      </c>
      <c r="BR278" s="5">
        <v>1420</v>
      </c>
      <c r="BS278" s="8">
        <v>44895</v>
      </c>
      <c r="BT278" s="5">
        <v>1402</v>
      </c>
      <c r="BU278" s="6">
        <v>44895</v>
      </c>
      <c r="BV278" s="5">
        <v>-6.68</v>
      </c>
      <c r="BW278" s="8">
        <v>44895</v>
      </c>
      <c r="BX278" s="5">
        <v>596</v>
      </c>
      <c r="BY278" s="8">
        <v>44895</v>
      </c>
      <c r="BZ278" s="5">
        <v>10.8</v>
      </c>
      <c r="CA278" s="8">
        <v>44895</v>
      </c>
      <c r="CB278" s="5">
        <v>2.2999999999999998</v>
      </c>
      <c r="CC278" s="8">
        <v>44895</v>
      </c>
      <c r="CD278" s="5">
        <v>-62.561</v>
      </c>
      <c r="CE278" s="8"/>
      <c r="CG278" s="8">
        <v>44895</v>
      </c>
      <c r="CH278" s="5">
        <v>-2.1</v>
      </c>
      <c r="CI278" s="8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8">
        <v>44895</v>
      </c>
      <c r="CV278" s="5">
        <v>5.0903600000000004</v>
      </c>
      <c r="DA278" s="8">
        <v>44895</v>
      </c>
      <c r="DB278" s="5">
        <v>0.1</v>
      </c>
      <c r="DC278" s="8">
        <v>44895</v>
      </c>
      <c r="DD278" s="5">
        <v>-1.6</v>
      </c>
      <c r="DE278" s="8">
        <v>44895</v>
      </c>
      <c r="DF278" s="5">
        <v>-0.1</v>
      </c>
      <c r="DG278" s="8">
        <v>44895</v>
      </c>
      <c r="DH278" s="5">
        <v>6.9</v>
      </c>
      <c r="DI278" s="8">
        <v>44895</v>
      </c>
      <c r="DJ278" s="5">
        <v>0.9</v>
      </c>
      <c r="DK278" s="8">
        <v>44895</v>
      </c>
      <c r="DL278" s="5">
        <v>3.3</v>
      </c>
      <c r="DM278" s="6">
        <v>44895</v>
      </c>
      <c r="DN278" s="5">
        <v>6.4</v>
      </c>
      <c r="DQ278" s="8"/>
      <c r="DS278" s="8">
        <v>44895</v>
      </c>
      <c r="DT278" s="5">
        <v>6.83</v>
      </c>
      <c r="DU278" s="8">
        <v>44895</v>
      </c>
      <c r="DV278" s="5">
        <v>0.4</v>
      </c>
      <c r="DW278" s="8">
        <v>44895</v>
      </c>
      <c r="DX278" s="5">
        <v>-1.4</v>
      </c>
      <c r="DY278" s="6">
        <v>44895</v>
      </c>
      <c r="DZ278" s="5">
        <v>111.8</v>
      </c>
      <c r="EA278" s="8">
        <v>44895</v>
      </c>
      <c r="EB278" s="5">
        <v>98.925399999999996</v>
      </c>
    </row>
    <row r="279" spans="1:132" x14ac:dyDescent="0.2">
      <c r="A279" s="8">
        <v>44926</v>
      </c>
      <c r="B279" s="5">
        <v>48.1</v>
      </c>
      <c r="C279" s="8">
        <v>44926</v>
      </c>
      <c r="D279" s="5">
        <v>44.9</v>
      </c>
      <c r="E279" s="8">
        <v>44926</v>
      </c>
      <c r="F279" s="5">
        <v>39.4</v>
      </c>
      <c r="G279" s="8">
        <v>44926</v>
      </c>
      <c r="H279" s="5">
        <v>49</v>
      </c>
      <c r="I279" s="8"/>
      <c r="K279" s="8"/>
      <c r="M279" s="8"/>
      <c r="O279" s="8">
        <v>44926</v>
      </c>
      <c r="P279" s="5">
        <v>45.2</v>
      </c>
      <c r="Q279" s="8">
        <v>45473</v>
      </c>
      <c r="R279" s="5">
        <v>-6</v>
      </c>
      <c r="S279" s="8">
        <v>45473</v>
      </c>
      <c r="T279" s="5">
        <v>-8</v>
      </c>
      <c r="U279" s="8"/>
      <c r="W279" s="8"/>
      <c r="Y279" s="8">
        <v>44926</v>
      </c>
      <c r="Z279" s="5">
        <v>-15.2</v>
      </c>
      <c r="AA279" s="8">
        <v>44926</v>
      </c>
      <c r="AB279" s="5">
        <v>-4</v>
      </c>
      <c r="AC279" s="8"/>
      <c r="AE279" s="8">
        <v>44926</v>
      </c>
      <c r="AF279" s="5">
        <v>59.8</v>
      </c>
      <c r="AG279" s="8">
        <v>44926</v>
      </c>
      <c r="AH279" s="5">
        <v>109</v>
      </c>
      <c r="AI279" s="8">
        <v>44926</v>
      </c>
      <c r="AJ279" s="5">
        <v>89.8</v>
      </c>
      <c r="AK279" s="8">
        <v>44926</v>
      </c>
      <c r="AL279" s="5">
        <v>136</v>
      </c>
      <c r="AM279" s="8">
        <v>44926</v>
      </c>
      <c r="AN279" s="5">
        <v>152421</v>
      </c>
      <c r="AO279" s="8"/>
      <c r="AQ279" s="8">
        <v>44926</v>
      </c>
      <c r="AR279" s="5">
        <v>3.5</v>
      </c>
      <c r="AS279" s="8"/>
      <c r="AU279" s="8">
        <v>44926</v>
      </c>
      <c r="AV279" s="5">
        <v>0.5</v>
      </c>
      <c r="AW279" s="8">
        <v>44926</v>
      </c>
      <c r="AX279" s="5">
        <v>-1.8</v>
      </c>
      <c r="AY279" s="8">
        <v>44926</v>
      </c>
      <c r="AZ279" s="5">
        <v>-1.24</v>
      </c>
      <c r="BA279" s="8">
        <v>44926</v>
      </c>
      <c r="BB279" s="5">
        <v>6500</v>
      </c>
      <c r="BC279" s="6">
        <v>44926</v>
      </c>
      <c r="BD279" s="5">
        <v>5.3</v>
      </c>
      <c r="BE279" s="8">
        <v>44926</v>
      </c>
      <c r="BF279" s="5">
        <v>13.31</v>
      </c>
      <c r="BG279" s="8">
        <v>44926</v>
      </c>
      <c r="BH279" s="5">
        <v>13.551</v>
      </c>
      <c r="BI279" s="8">
        <v>44926</v>
      </c>
      <c r="BJ279" s="5">
        <v>5.4</v>
      </c>
      <c r="BK279" s="8">
        <v>44926</v>
      </c>
      <c r="BL279" s="5">
        <v>-1</v>
      </c>
      <c r="BM279" s="8">
        <v>44926</v>
      </c>
      <c r="BN279" s="5">
        <v>5.39</v>
      </c>
      <c r="BO279" s="8">
        <v>44926</v>
      </c>
      <c r="BP279" s="5">
        <v>-0.1</v>
      </c>
      <c r="BQ279" s="8">
        <v>44926</v>
      </c>
      <c r="BR279" s="5">
        <v>1340</v>
      </c>
      <c r="BS279" s="8">
        <v>44926</v>
      </c>
      <c r="BT279" s="5">
        <v>1400</v>
      </c>
      <c r="BU279" s="6">
        <v>44926</v>
      </c>
      <c r="BV279" s="5">
        <v>-1.67</v>
      </c>
      <c r="BW279" s="8">
        <v>44926</v>
      </c>
      <c r="BX279" s="5">
        <v>632</v>
      </c>
      <c r="BY279" s="8">
        <v>44926</v>
      </c>
      <c r="BZ279" s="5">
        <v>7.2</v>
      </c>
      <c r="CA279" s="8">
        <v>44926</v>
      </c>
      <c r="CB279" s="5">
        <v>2.2000000000000002</v>
      </c>
      <c r="CC279" s="8">
        <v>44926</v>
      </c>
      <c r="CD279" s="5">
        <v>-70.762</v>
      </c>
      <c r="CE279" s="8"/>
      <c r="CG279" s="8">
        <v>44926</v>
      </c>
      <c r="CH279" s="5">
        <v>-0.3</v>
      </c>
      <c r="CI279" s="8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8">
        <v>44926</v>
      </c>
      <c r="CV279" s="5">
        <v>4.8651299999999997</v>
      </c>
      <c r="DA279" s="8">
        <v>44926</v>
      </c>
      <c r="DB279" s="5">
        <v>0.2</v>
      </c>
      <c r="DC279" s="8">
        <v>44926</v>
      </c>
      <c r="DD279" s="5">
        <v>-0.9</v>
      </c>
      <c r="DE279" s="8">
        <v>44926</v>
      </c>
      <c r="DF279" s="5">
        <v>0.3</v>
      </c>
      <c r="DG279" s="8">
        <v>44926</v>
      </c>
      <c r="DH279" s="5">
        <v>6.8</v>
      </c>
      <c r="DI279" s="8">
        <v>44926</v>
      </c>
      <c r="DJ279" s="5">
        <v>1.3</v>
      </c>
      <c r="DK279" s="8">
        <v>44926</v>
      </c>
      <c r="DL279" s="5">
        <v>3.4</v>
      </c>
      <c r="DM279" s="6">
        <v>44926</v>
      </c>
      <c r="DN279" s="5">
        <v>6.1</v>
      </c>
      <c r="DQ279" s="8"/>
      <c r="DS279" s="8">
        <v>44926</v>
      </c>
      <c r="DT279" s="5">
        <v>7.7</v>
      </c>
      <c r="DU279" s="8">
        <v>44926</v>
      </c>
      <c r="DV279" s="5">
        <v>-0.9</v>
      </c>
      <c r="DW279" s="8">
        <v>44926</v>
      </c>
      <c r="DX279" s="5">
        <v>-3.3</v>
      </c>
      <c r="DY279" s="6">
        <v>44926</v>
      </c>
      <c r="DZ279" s="5">
        <v>111</v>
      </c>
      <c r="EA279" s="8">
        <v>44926</v>
      </c>
      <c r="EB279" s="5">
        <v>98.870699999999999</v>
      </c>
    </row>
    <row r="280" spans="1:132" x14ac:dyDescent="0.2">
      <c r="A280" s="8">
        <v>44957</v>
      </c>
      <c r="B280" s="5">
        <v>47.4</v>
      </c>
      <c r="C280" s="8">
        <v>44957</v>
      </c>
      <c r="D280" s="5">
        <v>42.8</v>
      </c>
      <c r="E280" s="8">
        <v>44957</v>
      </c>
      <c r="F280" s="5">
        <v>44.5</v>
      </c>
      <c r="G280" s="8">
        <v>44957</v>
      </c>
      <c r="H280" s="5">
        <v>54.7</v>
      </c>
      <c r="I280" s="8"/>
      <c r="K280" s="8"/>
      <c r="M280" s="8"/>
      <c r="O280" s="8">
        <v>44957</v>
      </c>
      <c r="P280" s="5">
        <v>43.8</v>
      </c>
      <c r="Q280" s="8">
        <v>45504</v>
      </c>
      <c r="R280" s="5">
        <v>-6.6</v>
      </c>
      <c r="S280" s="8">
        <v>45504</v>
      </c>
      <c r="T280" s="5">
        <v>-13</v>
      </c>
      <c r="U280" s="8"/>
      <c r="W280" s="8"/>
      <c r="Y280" s="8">
        <v>44957</v>
      </c>
      <c r="Z280" s="5">
        <v>-9.8000000000000007</v>
      </c>
      <c r="AA280" s="8">
        <v>44957</v>
      </c>
      <c r="AB280" s="5">
        <v>-7</v>
      </c>
      <c r="AC280" s="8"/>
      <c r="AE280" s="8">
        <v>44957</v>
      </c>
      <c r="AF280" s="5">
        <v>64.900000000000006</v>
      </c>
      <c r="AG280" s="8">
        <v>44957</v>
      </c>
      <c r="AH280" s="5">
        <v>106</v>
      </c>
      <c r="AI280" s="8">
        <v>44957</v>
      </c>
      <c r="AJ280" s="5">
        <v>90.3</v>
      </c>
      <c r="AK280" s="8">
        <v>44957</v>
      </c>
      <c r="AL280" s="5">
        <v>482</v>
      </c>
      <c r="AM280" s="8">
        <v>44957</v>
      </c>
      <c r="AN280" s="5">
        <v>153139</v>
      </c>
      <c r="AO280" s="8"/>
      <c r="AQ280" s="8">
        <v>44957</v>
      </c>
      <c r="AR280" s="5">
        <v>3.4</v>
      </c>
      <c r="AS280" s="8"/>
      <c r="AU280" s="8">
        <v>44957</v>
      </c>
      <c r="AV280" s="5">
        <v>0.5</v>
      </c>
      <c r="AW280" s="8">
        <v>44957</v>
      </c>
      <c r="AX280" s="5">
        <v>1.8</v>
      </c>
      <c r="AY280" s="8">
        <v>44957</v>
      </c>
      <c r="AZ280" s="5">
        <v>0.9</v>
      </c>
      <c r="BA280" s="8">
        <v>44957</v>
      </c>
      <c r="BB280" s="5">
        <v>6500</v>
      </c>
      <c r="BC280" s="6">
        <v>44957</v>
      </c>
      <c r="BD280" s="5">
        <v>4.5999999999999996</v>
      </c>
      <c r="BE280" s="8">
        <v>44957</v>
      </c>
      <c r="BF280" s="5">
        <v>15.74</v>
      </c>
      <c r="BG280" s="8">
        <v>44957</v>
      </c>
      <c r="BH280" s="5">
        <v>15.103999999999999</v>
      </c>
      <c r="BI280" s="8">
        <v>44957</v>
      </c>
      <c r="BJ280" s="5">
        <v>7.7</v>
      </c>
      <c r="BK280" s="8">
        <v>44957</v>
      </c>
      <c r="BL280" s="5">
        <v>4.0999999999999996</v>
      </c>
      <c r="BM280" s="8">
        <v>44957</v>
      </c>
      <c r="BN280" s="5">
        <v>2.5</v>
      </c>
      <c r="BO280" s="8">
        <v>44957</v>
      </c>
      <c r="BP280" s="5">
        <v>-0.7</v>
      </c>
      <c r="BQ280" s="8">
        <v>44957</v>
      </c>
      <c r="BR280" s="5">
        <v>1361</v>
      </c>
      <c r="BS280" s="8">
        <v>44957</v>
      </c>
      <c r="BT280" s="5">
        <v>1443</v>
      </c>
      <c r="BU280" s="6">
        <v>44957</v>
      </c>
      <c r="BV280" s="5">
        <v>-1.21</v>
      </c>
      <c r="BW280" s="8">
        <v>44957</v>
      </c>
      <c r="BX280" s="5">
        <v>639</v>
      </c>
      <c r="BY280" s="8">
        <v>44957</v>
      </c>
      <c r="BZ280" s="5">
        <v>11.6</v>
      </c>
      <c r="CA280" s="8">
        <v>44957</v>
      </c>
      <c r="CB280" s="5">
        <v>3.5</v>
      </c>
      <c r="CC280" s="8">
        <v>44957</v>
      </c>
      <c r="CD280" s="5">
        <v>-69.959999999999994</v>
      </c>
      <c r="CE280" s="8"/>
      <c r="CG280" s="8">
        <v>44957</v>
      </c>
      <c r="CH280" s="5">
        <v>1.6</v>
      </c>
      <c r="CI280" s="8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8">
        <v>44957</v>
      </c>
      <c r="CV280" s="5">
        <v>4.9011800000000001</v>
      </c>
      <c r="DA280" s="8">
        <v>44957</v>
      </c>
      <c r="DB280" s="5">
        <v>1</v>
      </c>
      <c r="DC280" s="8">
        <v>44957</v>
      </c>
      <c r="DD280" s="5">
        <v>3.2</v>
      </c>
      <c r="DE280" s="8">
        <v>44957</v>
      </c>
      <c r="DF280" s="5">
        <v>1.6</v>
      </c>
      <c r="DG280" s="8">
        <v>44957</v>
      </c>
      <c r="DH280" s="5">
        <v>7.9</v>
      </c>
      <c r="DI280" s="8">
        <v>44957</v>
      </c>
      <c r="DJ280" s="5">
        <v>2.2999999999999998</v>
      </c>
      <c r="DK280" s="8">
        <v>44957</v>
      </c>
      <c r="DL280" s="5">
        <v>4.4000000000000004</v>
      </c>
      <c r="DM280" s="6">
        <v>44957</v>
      </c>
      <c r="DN280" s="5">
        <v>6.1</v>
      </c>
      <c r="DQ280" s="8"/>
      <c r="DS280" s="8">
        <v>44957</v>
      </c>
      <c r="DT280" s="5">
        <v>6.04</v>
      </c>
      <c r="DU280" s="8">
        <v>44957</v>
      </c>
      <c r="DV280" s="5">
        <v>-1.6</v>
      </c>
      <c r="DW280" s="8">
        <v>44957</v>
      </c>
      <c r="DX280" s="5">
        <v>-4.5999999999999996</v>
      </c>
      <c r="DY280" s="6">
        <v>44957</v>
      </c>
      <c r="DZ280" s="5">
        <v>110.4</v>
      </c>
      <c r="EA280" s="8">
        <v>44957</v>
      </c>
      <c r="EB280" s="5">
        <v>98.8416</v>
      </c>
    </row>
    <row r="281" spans="1:132" x14ac:dyDescent="0.2">
      <c r="A281" s="8">
        <v>44985</v>
      </c>
      <c r="B281" s="5">
        <v>47.7</v>
      </c>
      <c r="C281" s="8">
        <v>44985</v>
      </c>
      <c r="D281" s="5">
        <v>47</v>
      </c>
      <c r="E281" s="8">
        <v>44985</v>
      </c>
      <c r="F281" s="5">
        <v>51.3</v>
      </c>
      <c r="G281" s="8">
        <v>44985</v>
      </c>
      <c r="H281" s="5">
        <v>55</v>
      </c>
      <c r="I281" s="8"/>
      <c r="K281" s="8"/>
      <c r="M281" s="8"/>
      <c r="O281" s="8">
        <v>44985</v>
      </c>
      <c r="P281" s="5">
        <v>43</v>
      </c>
      <c r="Q281" s="8">
        <v>45535</v>
      </c>
      <c r="R281" s="5">
        <v>-4.7</v>
      </c>
      <c r="S281" s="8">
        <v>45535</v>
      </c>
      <c r="T281" s="5">
        <v>-3</v>
      </c>
      <c r="U281" s="8"/>
      <c r="W281" s="8"/>
      <c r="Y281" s="8">
        <v>44985</v>
      </c>
      <c r="Z281" s="5">
        <v>-17.8</v>
      </c>
      <c r="AA281" s="8">
        <v>44985</v>
      </c>
      <c r="AB281" s="5">
        <v>-14</v>
      </c>
      <c r="AC281" s="8"/>
      <c r="AE281" s="8">
        <v>44985</v>
      </c>
      <c r="AF281" s="5">
        <v>66.900000000000006</v>
      </c>
      <c r="AG281" s="8">
        <v>44985</v>
      </c>
      <c r="AH281" s="5">
        <v>103.4</v>
      </c>
      <c r="AI281" s="8">
        <v>44985</v>
      </c>
      <c r="AJ281" s="5">
        <v>90.9</v>
      </c>
      <c r="AK281" s="8">
        <v>44985</v>
      </c>
      <c r="AL281" s="5">
        <v>287</v>
      </c>
      <c r="AM281" s="8">
        <v>44985</v>
      </c>
      <c r="AN281" s="5">
        <v>153113</v>
      </c>
      <c r="AO281" s="8"/>
      <c r="AQ281" s="8">
        <v>44985</v>
      </c>
      <c r="AR281" s="5">
        <v>3.6</v>
      </c>
      <c r="AS281" s="8"/>
      <c r="AU281" s="8">
        <v>44985</v>
      </c>
      <c r="AV281" s="5">
        <v>0.7</v>
      </c>
      <c r="AW281" s="8">
        <v>44985</v>
      </c>
      <c r="AX281" s="5">
        <v>-0.1</v>
      </c>
      <c r="AY281" s="8">
        <v>44985</v>
      </c>
      <c r="AZ281" s="5">
        <v>0.05</v>
      </c>
      <c r="BA281" s="8">
        <v>44985</v>
      </c>
      <c r="BB281" s="5">
        <v>6000</v>
      </c>
      <c r="BC281" s="6">
        <v>44985</v>
      </c>
      <c r="BD281" s="5">
        <v>2.9</v>
      </c>
      <c r="BE281" s="8">
        <v>44985</v>
      </c>
      <c r="BF281" s="5">
        <v>14.89</v>
      </c>
      <c r="BG281" s="8">
        <v>44985</v>
      </c>
      <c r="BH281" s="5">
        <v>14.875</v>
      </c>
      <c r="BI281" s="8">
        <v>44985</v>
      </c>
      <c r="BJ281" s="5">
        <v>5.5</v>
      </c>
      <c r="BK281" s="8">
        <v>44985</v>
      </c>
      <c r="BL281" s="5">
        <v>-1.1000000000000001</v>
      </c>
      <c r="BM281" s="8">
        <v>44985</v>
      </c>
      <c r="BN281" s="5">
        <v>0.96</v>
      </c>
      <c r="BO281" s="8">
        <v>44985</v>
      </c>
      <c r="BP281" s="5">
        <v>-0.2</v>
      </c>
      <c r="BQ281" s="8">
        <v>44985</v>
      </c>
      <c r="BR281" s="5">
        <v>1404</v>
      </c>
      <c r="BS281" s="8">
        <v>44985</v>
      </c>
      <c r="BT281" s="5">
        <v>1620</v>
      </c>
      <c r="BU281" s="6">
        <v>44985</v>
      </c>
      <c r="BV281" s="5">
        <v>11.3</v>
      </c>
      <c r="BW281" s="8">
        <v>44985</v>
      </c>
      <c r="BX281" s="5">
        <v>625</v>
      </c>
      <c r="BY281" s="8">
        <v>44985</v>
      </c>
      <c r="BZ281" s="5">
        <v>7.2</v>
      </c>
      <c r="CA281" s="8">
        <v>44985</v>
      </c>
      <c r="CB281" s="5">
        <v>0.1</v>
      </c>
      <c r="CC281" s="8">
        <v>44985</v>
      </c>
      <c r="CD281" s="5">
        <v>-70.521000000000001</v>
      </c>
      <c r="CE281" s="8"/>
      <c r="CG281" s="8">
        <v>44985</v>
      </c>
      <c r="CH281" s="5">
        <v>-1.8</v>
      </c>
      <c r="CI281" s="8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8">
        <v>44985</v>
      </c>
      <c r="CV281" s="5">
        <v>4.8445400000000003</v>
      </c>
      <c r="DA281" s="8">
        <v>44985</v>
      </c>
      <c r="DB281" s="5">
        <v>0.5</v>
      </c>
      <c r="DC281" s="8">
        <v>44985</v>
      </c>
      <c r="DD281" s="5">
        <v>3.5</v>
      </c>
      <c r="DE281" s="8">
        <v>44985</v>
      </c>
      <c r="DF281" s="5">
        <v>0.4</v>
      </c>
      <c r="DG281" s="8">
        <v>44985</v>
      </c>
      <c r="DH281" s="5">
        <v>7.6</v>
      </c>
      <c r="DI281" s="8">
        <v>44985</v>
      </c>
      <c r="DJ281" s="5">
        <v>2.2999999999999998</v>
      </c>
      <c r="DK281" s="8">
        <v>44985</v>
      </c>
      <c r="DL281" s="5">
        <v>4.7</v>
      </c>
      <c r="DM281" s="6">
        <v>44985</v>
      </c>
      <c r="DN281" s="5">
        <v>6.1</v>
      </c>
      <c r="DQ281" s="8"/>
      <c r="DS281" s="8">
        <v>44985</v>
      </c>
      <c r="DT281" s="5">
        <v>6.14</v>
      </c>
      <c r="DU281" s="8">
        <v>44985</v>
      </c>
      <c r="DV281" s="5">
        <v>-2.1</v>
      </c>
      <c r="DW281" s="8">
        <v>44985</v>
      </c>
      <c r="DX281" s="5">
        <v>-5.9</v>
      </c>
      <c r="DY281" s="6">
        <v>44985</v>
      </c>
      <c r="DZ281" s="5">
        <v>109.7</v>
      </c>
      <c r="EA281" s="8">
        <v>44985</v>
      </c>
      <c r="EB281" s="5">
        <v>98.824299999999994</v>
      </c>
    </row>
    <row r="282" spans="1:132" x14ac:dyDescent="0.2">
      <c r="A282" s="8">
        <v>45016</v>
      </c>
      <c r="B282" s="5">
        <v>46.5</v>
      </c>
      <c r="C282" s="8">
        <v>45016</v>
      </c>
      <c r="D282" s="5">
        <v>44.6</v>
      </c>
      <c r="E282" s="8">
        <v>45016</v>
      </c>
      <c r="F282" s="5">
        <v>49.2</v>
      </c>
      <c r="G282" s="8">
        <v>45016</v>
      </c>
      <c r="H282" s="5">
        <v>51.2</v>
      </c>
      <c r="I282" s="8"/>
      <c r="K282" s="8"/>
      <c r="M282" s="8"/>
      <c r="O282" s="8">
        <v>45016</v>
      </c>
      <c r="P282" s="5">
        <v>43.1</v>
      </c>
      <c r="Q282" s="8"/>
      <c r="S282" s="8"/>
      <c r="U282" s="8"/>
      <c r="W282" s="8"/>
      <c r="Y282" s="8">
        <v>45016</v>
      </c>
      <c r="Z282" s="5">
        <v>-22.4</v>
      </c>
      <c r="AA282" s="8">
        <v>45016</v>
      </c>
      <c r="AB282" s="5">
        <v>-7</v>
      </c>
      <c r="AC282" s="8"/>
      <c r="AE282" s="8">
        <v>45016</v>
      </c>
      <c r="AF282" s="5">
        <v>62</v>
      </c>
      <c r="AG282" s="8">
        <v>45016</v>
      </c>
      <c r="AH282" s="5">
        <v>104</v>
      </c>
      <c r="AI282" s="8">
        <v>45016</v>
      </c>
      <c r="AJ282" s="5">
        <v>90.1</v>
      </c>
      <c r="AK282" s="8">
        <v>45016</v>
      </c>
      <c r="AL282" s="5">
        <v>146</v>
      </c>
      <c r="AM282" s="8">
        <v>45016</v>
      </c>
      <c r="AN282" s="5">
        <v>153718</v>
      </c>
      <c r="AO282" s="8"/>
      <c r="AQ282" s="8">
        <v>45016</v>
      </c>
      <c r="AR282" s="5">
        <v>3.5</v>
      </c>
      <c r="AS282" s="8"/>
      <c r="AU282" s="8">
        <v>45016</v>
      </c>
      <c r="AV282" s="5">
        <v>1</v>
      </c>
      <c r="AW282" s="8">
        <v>45016</v>
      </c>
      <c r="AX282" s="5">
        <v>-0.6</v>
      </c>
      <c r="AY282" s="8">
        <v>45016</v>
      </c>
      <c r="AZ282" s="5">
        <v>0.01</v>
      </c>
      <c r="BA282" s="8">
        <v>45016</v>
      </c>
      <c r="BB282" s="5">
        <v>6700</v>
      </c>
      <c r="BC282" s="6">
        <v>45016</v>
      </c>
      <c r="BD282" s="5">
        <v>-0.9</v>
      </c>
      <c r="BE282" s="8">
        <v>45016</v>
      </c>
      <c r="BF282" s="5">
        <v>14.82</v>
      </c>
      <c r="BG282" s="8">
        <v>45016</v>
      </c>
      <c r="BH282" s="5">
        <v>14.929</v>
      </c>
      <c r="BI282" s="8">
        <v>45016</v>
      </c>
      <c r="BJ282" s="5">
        <v>2.2000000000000002</v>
      </c>
      <c r="BK282" s="8">
        <v>45016</v>
      </c>
      <c r="BL282" s="5">
        <v>-1.1000000000000001</v>
      </c>
      <c r="BM282" s="8">
        <v>45016</v>
      </c>
      <c r="BN282" s="5">
        <v>-3.68</v>
      </c>
      <c r="BO282" s="8">
        <v>45016</v>
      </c>
      <c r="BP282" s="5">
        <v>0.1</v>
      </c>
      <c r="BQ282" s="8">
        <v>45016</v>
      </c>
      <c r="BR282" s="5">
        <v>1342</v>
      </c>
      <c r="BS282" s="8">
        <v>45016</v>
      </c>
      <c r="BT282" s="5">
        <v>1493</v>
      </c>
      <c r="BU282" s="6">
        <v>45016</v>
      </c>
      <c r="BV282" s="5">
        <v>-3.97</v>
      </c>
      <c r="BW282" s="8">
        <v>45016</v>
      </c>
      <c r="BX282" s="5">
        <v>644</v>
      </c>
      <c r="BY282" s="8">
        <v>45016</v>
      </c>
      <c r="BZ282" s="5">
        <v>4.2</v>
      </c>
      <c r="CA282" s="8">
        <v>45016</v>
      </c>
      <c r="CB282" s="5">
        <v>-9</v>
      </c>
      <c r="CC282" s="8">
        <v>45016</v>
      </c>
      <c r="CD282" s="5">
        <v>-60.320999999999998</v>
      </c>
      <c r="CE282" s="8"/>
      <c r="CG282" s="8">
        <v>45016</v>
      </c>
      <c r="CH282" s="5">
        <v>0.1</v>
      </c>
      <c r="CI282" s="8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8">
        <v>45016</v>
      </c>
      <c r="CV282" s="5">
        <v>4.7829600000000001</v>
      </c>
      <c r="DA282" s="8">
        <v>45016</v>
      </c>
      <c r="DB282" s="5">
        <v>0.5</v>
      </c>
      <c r="DC282" s="8">
        <v>45016</v>
      </c>
      <c r="DD282" s="5">
        <v>4.4000000000000004</v>
      </c>
      <c r="DE282" s="8">
        <v>45016</v>
      </c>
      <c r="DF282" s="5">
        <v>-0.1</v>
      </c>
      <c r="DG282" s="8">
        <v>45016</v>
      </c>
      <c r="DH282" s="5">
        <v>6.3</v>
      </c>
      <c r="DI282" s="8">
        <v>45016</v>
      </c>
      <c r="DJ282" s="5">
        <v>1.7</v>
      </c>
      <c r="DK282" s="8">
        <v>45016</v>
      </c>
      <c r="DL282" s="5">
        <v>5.2</v>
      </c>
      <c r="DM282" s="6">
        <v>45016</v>
      </c>
      <c r="DN282" s="5">
        <v>6.4</v>
      </c>
      <c r="DQ282" s="8"/>
      <c r="DS282" s="8">
        <v>45016</v>
      </c>
      <c r="DT282" s="5">
        <v>5.49</v>
      </c>
      <c r="DU282" s="8">
        <v>45016</v>
      </c>
      <c r="DV282" s="5">
        <v>-3.8</v>
      </c>
      <c r="DW282" s="8">
        <v>45016</v>
      </c>
      <c r="DX282" s="5">
        <v>-8.3000000000000007</v>
      </c>
      <c r="DY282" s="6">
        <v>45016</v>
      </c>
      <c r="DZ282" s="5">
        <v>108.4</v>
      </c>
      <c r="EA282" s="8">
        <v>45016</v>
      </c>
      <c r="EB282" s="5">
        <v>98.825000000000003</v>
      </c>
    </row>
    <row r="283" spans="1:132" x14ac:dyDescent="0.2">
      <c r="A283" s="8">
        <v>45046</v>
      </c>
      <c r="B283" s="5">
        <v>47</v>
      </c>
      <c r="C283" s="8">
        <v>45046</v>
      </c>
      <c r="D283" s="5">
        <v>45.5</v>
      </c>
      <c r="E283" s="8">
        <v>45046</v>
      </c>
      <c r="F283" s="5">
        <v>53.2</v>
      </c>
      <c r="G283" s="8">
        <v>45046</v>
      </c>
      <c r="H283" s="5">
        <v>52.3</v>
      </c>
      <c r="I283" s="8"/>
      <c r="K283" s="8"/>
      <c r="M283" s="8"/>
      <c r="O283" s="8">
        <v>45046</v>
      </c>
      <c r="P283" s="5">
        <v>46.8</v>
      </c>
      <c r="Q283" s="8"/>
      <c r="S283" s="8"/>
      <c r="U283" s="8"/>
      <c r="W283" s="8"/>
      <c r="Y283" s="8">
        <v>45046</v>
      </c>
      <c r="Z283" s="5">
        <v>-26.3</v>
      </c>
      <c r="AA283" s="8">
        <v>45046</v>
      </c>
      <c r="AB283" s="5">
        <v>-12</v>
      </c>
      <c r="AC283" s="8"/>
      <c r="AE283" s="8">
        <v>45046</v>
      </c>
      <c r="AF283" s="5">
        <v>63.7</v>
      </c>
      <c r="AG283" s="8">
        <v>45046</v>
      </c>
      <c r="AH283" s="5">
        <v>103.7</v>
      </c>
      <c r="AI283" s="8">
        <v>45046</v>
      </c>
      <c r="AJ283" s="5">
        <v>89</v>
      </c>
      <c r="AK283" s="8">
        <v>45046</v>
      </c>
      <c r="AL283" s="5">
        <v>278</v>
      </c>
      <c r="AM283" s="8">
        <v>45046</v>
      </c>
      <c r="AN283" s="5">
        <v>153866</v>
      </c>
      <c r="AO283" s="8"/>
      <c r="AQ283" s="8">
        <v>45046</v>
      </c>
      <c r="AR283" s="5">
        <v>3.4</v>
      </c>
      <c r="AS283" s="8"/>
      <c r="AU283" s="8">
        <v>45046</v>
      </c>
      <c r="AV283" s="5">
        <v>1.3</v>
      </c>
      <c r="AW283" s="8">
        <v>45046</v>
      </c>
      <c r="AX283" s="5">
        <v>0.7</v>
      </c>
      <c r="AY283" s="8">
        <v>45046</v>
      </c>
      <c r="AZ283" s="5">
        <v>0.4</v>
      </c>
      <c r="BA283" s="8">
        <v>45046</v>
      </c>
      <c r="BB283" s="5">
        <v>6600</v>
      </c>
      <c r="BC283" s="6">
        <v>45046</v>
      </c>
      <c r="BD283" s="5">
        <v>-1.3</v>
      </c>
      <c r="BE283" s="8">
        <v>45046</v>
      </c>
      <c r="BF283" s="5">
        <v>15.91</v>
      </c>
      <c r="BG283" s="8">
        <v>45046</v>
      </c>
      <c r="BH283" s="5">
        <v>15.678000000000001</v>
      </c>
      <c r="BI283" s="8">
        <v>45046</v>
      </c>
      <c r="BJ283" s="5">
        <v>1.6</v>
      </c>
      <c r="BK283" s="8">
        <v>45046</v>
      </c>
      <c r="BL283" s="5">
        <v>0.7</v>
      </c>
      <c r="BM283" s="8">
        <v>45046</v>
      </c>
      <c r="BN283" s="5">
        <v>-3.56</v>
      </c>
      <c r="BO283" s="8">
        <v>45046</v>
      </c>
      <c r="BP283" s="5">
        <v>-0.5</v>
      </c>
      <c r="BQ283" s="8">
        <v>45046</v>
      </c>
      <c r="BR283" s="5">
        <v>1368</v>
      </c>
      <c r="BS283" s="8">
        <v>45046</v>
      </c>
      <c r="BT283" s="5">
        <v>1470</v>
      </c>
      <c r="BU283" s="6">
        <v>45046</v>
      </c>
      <c r="BV283" s="5">
        <v>-2.99</v>
      </c>
      <c r="BW283" s="8">
        <v>45046</v>
      </c>
      <c r="BX283" s="5">
        <v>687</v>
      </c>
      <c r="BY283" s="8">
        <v>45046</v>
      </c>
      <c r="BZ283" s="5">
        <v>-1.3</v>
      </c>
      <c r="CA283" s="8">
        <v>45046</v>
      </c>
      <c r="CB283" s="5">
        <v>-4.7</v>
      </c>
      <c r="CC283" s="8">
        <v>45046</v>
      </c>
      <c r="CD283" s="5">
        <v>-72.756</v>
      </c>
      <c r="CE283" s="8"/>
      <c r="CG283" s="8">
        <v>45046</v>
      </c>
      <c r="CH283" s="5">
        <v>0.9</v>
      </c>
      <c r="CI283" s="8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8">
        <v>45046</v>
      </c>
      <c r="CV283" s="5">
        <v>4.7629999999999999</v>
      </c>
      <c r="DA283" s="8">
        <v>45046</v>
      </c>
      <c r="DB283" s="5">
        <v>0.2</v>
      </c>
      <c r="DC283" s="8">
        <v>45046</v>
      </c>
      <c r="DD283" s="5">
        <v>4.5</v>
      </c>
      <c r="DE283" s="8">
        <v>45046</v>
      </c>
      <c r="DF283" s="5">
        <v>0.4</v>
      </c>
      <c r="DG283" s="8">
        <v>45046</v>
      </c>
      <c r="DH283" s="5">
        <v>6.1</v>
      </c>
      <c r="DI283" s="8">
        <v>45046</v>
      </c>
      <c r="DJ283" s="5">
        <v>1.6</v>
      </c>
      <c r="DK283" s="8">
        <v>45046</v>
      </c>
      <c r="DL283" s="5">
        <v>5.2</v>
      </c>
      <c r="DM283" s="6">
        <v>45046</v>
      </c>
      <c r="DN283" s="5">
        <v>6.1</v>
      </c>
      <c r="DQ283" s="8"/>
      <c r="DS283" s="8">
        <v>45046</v>
      </c>
      <c r="DT283" s="5">
        <v>3.71</v>
      </c>
      <c r="DU283" s="8">
        <v>45046</v>
      </c>
      <c r="DV283" s="5">
        <v>-4.5</v>
      </c>
      <c r="DW283" s="8">
        <v>45046</v>
      </c>
      <c r="DX283" s="5">
        <v>-10</v>
      </c>
      <c r="DY283" s="6">
        <v>45046</v>
      </c>
      <c r="DZ283" s="5">
        <v>107.6</v>
      </c>
      <c r="EA283" s="8">
        <v>45046</v>
      </c>
      <c r="EB283" s="5">
        <v>98.863399999999999</v>
      </c>
    </row>
    <row r="284" spans="1:132" x14ac:dyDescent="0.2">
      <c r="A284" s="8">
        <v>45077</v>
      </c>
      <c r="B284" s="5">
        <v>46.6</v>
      </c>
      <c r="C284" s="8">
        <v>45077</v>
      </c>
      <c r="D284" s="5">
        <v>42.9</v>
      </c>
      <c r="E284" s="8">
        <v>45077</v>
      </c>
      <c r="F284" s="5">
        <v>44.2</v>
      </c>
      <c r="G284" s="8">
        <v>45077</v>
      </c>
      <c r="H284" s="5">
        <v>51</v>
      </c>
      <c r="I284" s="8"/>
      <c r="K284" s="8"/>
      <c r="M284" s="8"/>
      <c r="O284" s="8">
        <v>45077</v>
      </c>
      <c r="P284" s="5">
        <v>40.799999999999997</v>
      </c>
      <c r="Q284" s="8"/>
      <c r="S284" s="8"/>
      <c r="U284" s="8"/>
      <c r="W284" s="8"/>
      <c r="Y284" s="8">
        <v>45077</v>
      </c>
      <c r="Z284" s="5">
        <v>-10</v>
      </c>
      <c r="AA284" s="8">
        <v>45077</v>
      </c>
      <c r="AB284" s="5">
        <v>-11</v>
      </c>
      <c r="AC284" s="8"/>
      <c r="AE284" s="8">
        <v>45077</v>
      </c>
      <c r="AF284" s="5">
        <v>59</v>
      </c>
      <c r="AG284" s="8">
        <v>45077</v>
      </c>
      <c r="AH284" s="5">
        <v>102.5</v>
      </c>
      <c r="AI284" s="8">
        <v>45077</v>
      </c>
      <c r="AJ284" s="5">
        <v>89.4</v>
      </c>
      <c r="AK284" s="8">
        <v>45077</v>
      </c>
      <c r="AL284" s="5">
        <v>303</v>
      </c>
      <c r="AM284" s="8">
        <v>45077</v>
      </c>
      <c r="AN284" s="5">
        <v>154228</v>
      </c>
      <c r="AO284" s="8"/>
      <c r="AQ284" s="8">
        <v>45077</v>
      </c>
      <c r="AR284" s="5">
        <v>3.7</v>
      </c>
      <c r="AS284" s="8"/>
      <c r="AU284" s="8">
        <v>45077</v>
      </c>
      <c r="AV284" s="5">
        <v>1.1000000000000001</v>
      </c>
      <c r="AW284" s="8">
        <v>45077</v>
      </c>
      <c r="AX284" s="5">
        <v>-0.1</v>
      </c>
      <c r="AY284" s="8">
        <v>45077</v>
      </c>
      <c r="AZ284" s="5">
        <v>-0.24</v>
      </c>
      <c r="BA284" s="8">
        <v>45077</v>
      </c>
      <c r="BB284" s="5">
        <v>6900</v>
      </c>
      <c r="BC284" s="6">
        <v>45077</v>
      </c>
      <c r="BD284" s="5">
        <v>-1.5</v>
      </c>
      <c r="BE284" s="8">
        <v>45077</v>
      </c>
      <c r="BF284" s="5">
        <v>15.05</v>
      </c>
      <c r="BG284" s="8">
        <v>45077</v>
      </c>
      <c r="BH284" s="5">
        <v>15.516999999999999</v>
      </c>
      <c r="BI284" s="8">
        <v>45077</v>
      </c>
      <c r="BJ284" s="5">
        <v>2.2999999999999998</v>
      </c>
      <c r="BK284" s="8">
        <v>45077</v>
      </c>
      <c r="BL284" s="5">
        <v>0.4</v>
      </c>
      <c r="BM284" s="8">
        <v>45077</v>
      </c>
      <c r="BN284" s="5">
        <v>-3.71</v>
      </c>
      <c r="BO284" s="8">
        <v>45077</v>
      </c>
      <c r="BP284" s="5">
        <v>-0.5</v>
      </c>
      <c r="BQ284" s="8">
        <v>45077</v>
      </c>
      <c r="BR284" s="5">
        <v>1583</v>
      </c>
      <c r="BS284" s="8">
        <v>45077</v>
      </c>
      <c r="BT284" s="5">
        <v>1532</v>
      </c>
      <c r="BU284" s="6">
        <v>45077</v>
      </c>
      <c r="BV284" s="5">
        <v>0.24</v>
      </c>
      <c r="BW284" s="8">
        <v>45077</v>
      </c>
      <c r="BX284" s="5">
        <v>741</v>
      </c>
      <c r="BY284" s="8">
        <v>45077</v>
      </c>
      <c r="BZ284" s="5">
        <v>-2.4</v>
      </c>
      <c r="CA284" s="8">
        <v>45077</v>
      </c>
      <c r="CB284" s="5">
        <v>-7.1</v>
      </c>
      <c r="CC284" s="8">
        <v>45077</v>
      </c>
      <c r="CD284" s="5">
        <v>-66.066000000000003</v>
      </c>
      <c r="CE284" s="8"/>
      <c r="CG284" s="8">
        <v>45077</v>
      </c>
      <c r="CH284" s="5">
        <v>-0.5</v>
      </c>
      <c r="CI284" s="8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8">
        <v>45077</v>
      </c>
      <c r="CV284" s="5">
        <v>4.6878299999999999</v>
      </c>
      <c r="DA284" s="8">
        <v>45077</v>
      </c>
      <c r="DB284" s="5">
        <v>0.3</v>
      </c>
      <c r="DC284" s="8">
        <v>45077</v>
      </c>
      <c r="DD284" s="5">
        <v>5</v>
      </c>
      <c r="DE284" s="8">
        <v>45077</v>
      </c>
      <c r="DF284" s="5">
        <v>0.2</v>
      </c>
      <c r="DG284" s="8">
        <v>45077</v>
      </c>
      <c r="DH284" s="5">
        <v>5.9</v>
      </c>
      <c r="DI284" s="8">
        <v>45077</v>
      </c>
      <c r="DJ284" s="5">
        <v>1.8</v>
      </c>
      <c r="DK284" s="8">
        <v>45077</v>
      </c>
      <c r="DL284" s="5">
        <v>5.3</v>
      </c>
      <c r="DM284" s="6">
        <v>45077</v>
      </c>
      <c r="DN284" s="5">
        <v>6</v>
      </c>
      <c r="DQ284" s="8"/>
      <c r="DS284" s="8">
        <v>45077</v>
      </c>
      <c r="DT284" s="5">
        <v>4.1100000000000003</v>
      </c>
      <c r="DU284" s="8">
        <v>45077</v>
      </c>
      <c r="DV284" s="5">
        <v>-3.9</v>
      </c>
      <c r="DW284" s="8">
        <v>45077</v>
      </c>
      <c r="DX284" s="5">
        <v>-10.1</v>
      </c>
      <c r="DY284" s="6">
        <v>45077</v>
      </c>
      <c r="DZ284" s="5">
        <v>106.9</v>
      </c>
      <c r="EA284" s="8">
        <v>45077</v>
      </c>
      <c r="EB284" s="5">
        <v>98.938299999999998</v>
      </c>
    </row>
    <row r="285" spans="1:132" x14ac:dyDescent="0.2">
      <c r="A285" s="8">
        <v>45107</v>
      </c>
      <c r="B285" s="5">
        <v>46.4</v>
      </c>
      <c r="C285" s="8">
        <v>45107</v>
      </c>
      <c r="D285" s="5">
        <v>45.7</v>
      </c>
      <c r="E285" s="8">
        <v>45107</v>
      </c>
      <c r="F285" s="5">
        <v>41.8</v>
      </c>
      <c r="G285" s="8">
        <v>45107</v>
      </c>
      <c r="H285" s="5">
        <v>53.6</v>
      </c>
      <c r="I285" s="8"/>
      <c r="K285" s="8"/>
      <c r="M285" s="8"/>
      <c r="O285" s="8">
        <v>45107</v>
      </c>
      <c r="P285" s="5">
        <v>41.8</v>
      </c>
      <c r="Q285" s="8"/>
      <c r="S285" s="8"/>
      <c r="U285" s="8"/>
      <c r="W285" s="8"/>
      <c r="Y285" s="8">
        <v>45107</v>
      </c>
      <c r="Z285" s="5">
        <v>-13.6</v>
      </c>
      <c r="AA285" s="8">
        <v>45107</v>
      </c>
      <c r="AB285" s="5">
        <v>-7</v>
      </c>
      <c r="AC285" s="8"/>
      <c r="AE285" s="8">
        <v>45107</v>
      </c>
      <c r="AF285" s="5">
        <v>64.2</v>
      </c>
      <c r="AG285" s="8">
        <v>45107</v>
      </c>
      <c r="AH285" s="5">
        <v>110.1</v>
      </c>
      <c r="AI285" s="8">
        <v>45107</v>
      </c>
      <c r="AJ285" s="5">
        <v>91</v>
      </c>
      <c r="AK285" s="8">
        <v>45107</v>
      </c>
      <c r="AL285" s="5">
        <v>240</v>
      </c>
      <c r="AM285" s="8">
        <v>45107</v>
      </c>
      <c r="AN285" s="5">
        <v>154413</v>
      </c>
      <c r="AO285" s="8"/>
      <c r="AQ285" s="8">
        <v>45107</v>
      </c>
      <c r="AR285" s="5">
        <v>3.6</v>
      </c>
      <c r="AS285" s="8"/>
      <c r="AU285" s="8">
        <v>45107</v>
      </c>
      <c r="AV285" s="5">
        <v>0.6</v>
      </c>
      <c r="AW285" s="8">
        <v>45107</v>
      </c>
      <c r="AX285" s="5">
        <v>-0.6</v>
      </c>
      <c r="AY285" s="8">
        <v>45107</v>
      </c>
      <c r="AZ285" s="5">
        <v>-0.57999999999999996</v>
      </c>
      <c r="BA285" s="8">
        <v>45107</v>
      </c>
      <c r="BB285" s="5">
        <v>6800</v>
      </c>
      <c r="BC285" s="6">
        <v>45107</v>
      </c>
      <c r="BD285" s="5">
        <v>-3.2</v>
      </c>
      <c r="BE285" s="8">
        <v>45107</v>
      </c>
      <c r="BF285" s="5">
        <v>15.68</v>
      </c>
      <c r="BG285" s="8">
        <v>45107</v>
      </c>
      <c r="BH285" s="5">
        <v>16.059000000000001</v>
      </c>
      <c r="BI285" s="8">
        <v>45107</v>
      </c>
      <c r="BJ285" s="5">
        <v>1.9</v>
      </c>
      <c r="BK285" s="8">
        <v>45107</v>
      </c>
      <c r="BL285" s="5">
        <v>0.3</v>
      </c>
      <c r="BM285" s="8">
        <v>45107</v>
      </c>
      <c r="BN285" s="5">
        <v>-6.78</v>
      </c>
      <c r="BO285" s="8">
        <v>45107</v>
      </c>
      <c r="BP285" s="5">
        <v>-0.5</v>
      </c>
      <c r="BQ285" s="8">
        <v>45107</v>
      </c>
      <c r="BR285" s="5">
        <v>1415</v>
      </c>
      <c r="BS285" s="8">
        <v>45107</v>
      </c>
      <c r="BT285" s="5">
        <v>1493</v>
      </c>
      <c r="BU285" s="6">
        <v>45107</v>
      </c>
      <c r="BV285" s="5">
        <v>-2.84</v>
      </c>
      <c r="BW285" s="8">
        <v>45107</v>
      </c>
      <c r="BX285" s="5">
        <v>666</v>
      </c>
      <c r="BY285" s="8">
        <v>45107</v>
      </c>
      <c r="BZ285" s="5">
        <v>-4</v>
      </c>
      <c r="CA285" s="8">
        <v>45107</v>
      </c>
      <c r="CB285" s="5">
        <v>-7.8</v>
      </c>
      <c r="CC285" s="8">
        <v>45107</v>
      </c>
      <c r="CD285" s="5">
        <v>-64.805999999999997</v>
      </c>
      <c r="CE285" s="8"/>
      <c r="CG285" s="8">
        <v>45107</v>
      </c>
      <c r="CH285" s="5">
        <v>1.3</v>
      </c>
      <c r="CI285" s="8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8">
        <v>45107</v>
      </c>
      <c r="CV285" s="5">
        <v>4.2800799999999999</v>
      </c>
      <c r="DA285" s="8">
        <v>45107</v>
      </c>
      <c r="DB285" s="5">
        <v>0.2</v>
      </c>
      <c r="DC285" s="8">
        <v>45107</v>
      </c>
      <c r="DD285" s="5">
        <v>5.3</v>
      </c>
      <c r="DE285" s="8">
        <v>45107</v>
      </c>
      <c r="DF285" s="5">
        <v>0.4</v>
      </c>
      <c r="DG285" s="8">
        <v>45107</v>
      </c>
      <c r="DH285" s="5">
        <v>5.3</v>
      </c>
      <c r="DI285" s="8">
        <v>45107</v>
      </c>
      <c r="DJ285" s="5">
        <v>2.1</v>
      </c>
      <c r="DK285" s="8">
        <v>45107</v>
      </c>
      <c r="DL285" s="5">
        <v>4.8</v>
      </c>
      <c r="DM285" s="6">
        <v>45107</v>
      </c>
      <c r="DN285" s="5">
        <v>5.6</v>
      </c>
      <c r="DQ285" s="8"/>
      <c r="DS285" s="8">
        <v>45107</v>
      </c>
      <c r="DT285" s="5">
        <v>5.93</v>
      </c>
      <c r="DU285" s="8">
        <v>45107</v>
      </c>
      <c r="DV285" s="5">
        <v>-3.8</v>
      </c>
      <c r="DW285" s="8">
        <v>45107</v>
      </c>
      <c r="DX285" s="5">
        <v>-10.3</v>
      </c>
      <c r="DY285" s="6">
        <v>45107</v>
      </c>
      <c r="DZ285" s="5">
        <v>106.2</v>
      </c>
      <c r="EA285" s="8">
        <v>45107</v>
      </c>
      <c r="EB285" s="5">
        <v>99.041700000000006</v>
      </c>
    </row>
    <row r="286" spans="1:132" x14ac:dyDescent="0.2">
      <c r="A286" s="8">
        <v>45138</v>
      </c>
      <c r="B286" s="5">
        <v>46.5</v>
      </c>
      <c r="C286" s="8">
        <v>45138</v>
      </c>
      <c r="D286" s="5">
        <v>47</v>
      </c>
      <c r="E286" s="8">
        <v>45138</v>
      </c>
      <c r="F286" s="5">
        <v>42.6</v>
      </c>
      <c r="G286" s="8">
        <v>45138</v>
      </c>
      <c r="H286" s="5">
        <v>52.8</v>
      </c>
      <c r="I286" s="8"/>
      <c r="K286" s="8"/>
      <c r="M286" s="8"/>
      <c r="O286" s="8">
        <v>45138</v>
      </c>
      <c r="P286" s="5">
        <v>43.6</v>
      </c>
      <c r="Q286" s="8"/>
      <c r="S286" s="8"/>
      <c r="U286" s="8"/>
      <c r="W286" s="8"/>
      <c r="Y286" s="8">
        <v>45138</v>
      </c>
      <c r="Z286" s="5">
        <v>-14.2</v>
      </c>
      <c r="AA286" s="8">
        <v>45138</v>
      </c>
      <c r="AB286" s="5">
        <v>-8</v>
      </c>
      <c r="AC286" s="8"/>
      <c r="AE286" s="8">
        <v>45138</v>
      </c>
      <c r="AF286" s="5">
        <v>71.5</v>
      </c>
      <c r="AG286" s="8">
        <v>45138</v>
      </c>
      <c r="AH286" s="5">
        <v>114</v>
      </c>
      <c r="AI286" s="8">
        <v>45138</v>
      </c>
      <c r="AJ286" s="5">
        <v>91.9</v>
      </c>
      <c r="AK286" s="8">
        <v>45138</v>
      </c>
      <c r="AL286" s="5">
        <v>184</v>
      </c>
      <c r="AM286" s="8">
        <v>45138</v>
      </c>
      <c r="AN286" s="5">
        <v>154887</v>
      </c>
      <c r="AO286" s="8"/>
      <c r="AQ286" s="8">
        <v>45138</v>
      </c>
      <c r="AR286" s="5">
        <v>3.5</v>
      </c>
      <c r="AS286" s="8"/>
      <c r="AU286" s="8">
        <v>45138</v>
      </c>
      <c r="AV286" s="5">
        <v>0.2</v>
      </c>
      <c r="AW286" s="8">
        <v>45138</v>
      </c>
      <c r="AX286" s="5">
        <v>0.3</v>
      </c>
      <c r="AY286" s="8">
        <v>45138</v>
      </c>
      <c r="AZ286" s="5">
        <v>0.68</v>
      </c>
      <c r="BA286" s="8">
        <v>45138</v>
      </c>
      <c r="BB286" s="5">
        <v>6900</v>
      </c>
      <c r="BC286" s="6">
        <v>45138</v>
      </c>
      <c r="BD286" s="5">
        <v>-1.2</v>
      </c>
      <c r="BE286" s="8">
        <v>45138</v>
      </c>
      <c r="BF286" s="5">
        <v>15.74</v>
      </c>
      <c r="BG286" s="8">
        <v>45138</v>
      </c>
      <c r="BH286" s="5">
        <v>15.939</v>
      </c>
      <c r="BI286" s="8">
        <v>45138</v>
      </c>
      <c r="BJ286" s="5">
        <v>3</v>
      </c>
      <c r="BK286" s="8">
        <v>45138</v>
      </c>
      <c r="BL286" s="5">
        <v>0.4</v>
      </c>
      <c r="BM286" s="8">
        <v>45138</v>
      </c>
      <c r="BN286" s="5">
        <v>-4.05</v>
      </c>
      <c r="BO286" s="8">
        <v>45138</v>
      </c>
      <c r="BP286" s="5">
        <v>-0.3</v>
      </c>
      <c r="BQ286" s="8">
        <v>45138</v>
      </c>
      <c r="BR286" s="5">
        <v>1473</v>
      </c>
      <c r="BS286" s="8">
        <v>45138</v>
      </c>
      <c r="BT286" s="5">
        <v>1501</v>
      </c>
      <c r="BU286" s="6">
        <v>45138</v>
      </c>
      <c r="BV286" s="5">
        <v>-1.46</v>
      </c>
      <c r="BW286" s="8">
        <v>45138</v>
      </c>
      <c r="BX286" s="5">
        <v>700</v>
      </c>
      <c r="BY286" s="8">
        <v>45138</v>
      </c>
      <c r="BZ286" s="5">
        <v>-3.3</v>
      </c>
      <c r="CA286" s="8">
        <v>45138</v>
      </c>
      <c r="CB286" s="5">
        <v>-4.5</v>
      </c>
      <c r="CC286" s="8">
        <v>45138</v>
      </c>
      <c r="CD286" s="5">
        <v>-64.606999999999999</v>
      </c>
      <c r="CE286" s="8"/>
      <c r="CG286" s="8">
        <v>45138</v>
      </c>
      <c r="CH286" s="5">
        <v>-1</v>
      </c>
      <c r="CI286" s="8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8">
        <v>45138</v>
      </c>
      <c r="CV286" s="5">
        <v>4.1891499999999997</v>
      </c>
      <c r="DA286" s="8">
        <v>45138</v>
      </c>
      <c r="DB286" s="5">
        <v>0.3</v>
      </c>
      <c r="DC286" s="8">
        <v>45138</v>
      </c>
      <c r="DD286" s="5">
        <v>4.4000000000000004</v>
      </c>
      <c r="DE286" s="8">
        <v>45138</v>
      </c>
      <c r="DF286" s="5">
        <v>0.6</v>
      </c>
      <c r="DG286" s="8">
        <v>45138</v>
      </c>
      <c r="DH286" s="5">
        <v>5.9</v>
      </c>
      <c r="DI286" s="8">
        <v>45138</v>
      </c>
      <c r="DJ286" s="5">
        <v>2.5</v>
      </c>
      <c r="DK286" s="8">
        <v>45138</v>
      </c>
      <c r="DL286" s="5">
        <v>4.4000000000000004</v>
      </c>
      <c r="DM286" s="6">
        <v>45138</v>
      </c>
      <c r="DN286" s="5">
        <v>5.7</v>
      </c>
      <c r="DQ286" s="8"/>
      <c r="DS286" s="8">
        <v>45138</v>
      </c>
      <c r="DT286" s="5">
        <v>17.63</v>
      </c>
      <c r="DU286" s="8">
        <v>45138</v>
      </c>
      <c r="DV286" s="5">
        <v>-3.9</v>
      </c>
      <c r="DW286" s="8">
        <v>45138</v>
      </c>
      <c r="DX286" s="5">
        <v>-10.5</v>
      </c>
      <c r="DY286" s="6">
        <v>45138</v>
      </c>
      <c r="DZ286" s="5">
        <v>105.9</v>
      </c>
      <c r="EA286" s="8">
        <v>45138</v>
      </c>
      <c r="EB286" s="5">
        <v>99.144400000000005</v>
      </c>
    </row>
    <row r="287" spans="1:132" x14ac:dyDescent="0.2">
      <c r="A287" s="8">
        <v>45169</v>
      </c>
      <c r="B287" s="5">
        <v>47.6</v>
      </c>
      <c r="C287" s="8">
        <v>45169</v>
      </c>
      <c r="D287" s="5">
        <v>46.4</v>
      </c>
      <c r="E287" s="8">
        <v>45169</v>
      </c>
      <c r="F287" s="5">
        <v>48.4</v>
      </c>
      <c r="G287" s="8">
        <v>45169</v>
      </c>
      <c r="H287" s="5">
        <v>54.1</v>
      </c>
      <c r="I287" s="8"/>
      <c r="K287" s="8"/>
      <c r="M287" s="8"/>
      <c r="O287" s="8">
        <v>45169</v>
      </c>
      <c r="P287" s="5">
        <v>48.8</v>
      </c>
      <c r="Q287" s="8"/>
      <c r="S287" s="8"/>
      <c r="U287" s="8"/>
      <c r="W287" s="8"/>
      <c r="Y287" s="8">
        <v>45169</v>
      </c>
      <c r="Z287" s="5">
        <v>7.7</v>
      </c>
      <c r="AA287" s="8">
        <v>45169</v>
      </c>
      <c r="AB287" s="5">
        <v>-7</v>
      </c>
      <c r="AC287" s="8"/>
      <c r="AE287" s="8">
        <v>45169</v>
      </c>
      <c r="AF287" s="5">
        <v>69.400000000000006</v>
      </c>
      <c r="AG287" s="8">
        <v>45169</v>
      </c>
      <c r="AH287" s="5">
        <v>108.7</v>
      </c>
      <c r="AI287" s="8">
        <v>45169</v>
      </c>
      <c r="AJ287" s="5">
        <v>91.3</v>
      </c>
      <c r="AK287" s="8">
        <v>45169</v>
      </c>
      <c r="AL287" s="5">
        <v>210</v>
      </c>
      <c r="AM287" s="8">
        <v>45169</v>
      </c>
      <c r="AN287" s="5">
        <v>154997</v>
      </c>
      <c r="AO287" s="8"/>
      <c r="AQ287" s="8">
        <v>45169</v>
      </c>
      <c r="AR287" s="5">
        <v>3.8</v>
      </c>
      <c r="AS287" s="8"/>
      <c r="AU287" s="8">
        <v>45169</v>
      </c>
      <c r="AV287" s="5">
        <v>1</v>
      </c>
      <c r="AW287" s="8">
        <v>45169</v>
      </c>
      <c r="AX287" s="5">
        <v>0.1</v>
      </c>
      <c r="AY287" s="8">
        <v>45169</v>
      </c>
      <c r="AZ287" s="5">
        <v>0.02</v>
      </c>
      <c r="BA287" s="8">
        <v>45169</v>
      </c>
      <c r="BB287" s="5">
        <v>7000</v>
      </c>
      <c r="BC287" s="6">
        <v>45169</v>
      </c>
      <c r="BD287" s="5">
        <v>0.3</v>
      </c>
      <c r="BE287" s="8">
        <v>45169</v>
      </c>
      <c r="BF287" s="5">
        <v>15.04</v>
      </c>
      <c r="BG287" s="8">
        <v>45169</v>
      </c>
      <c r="BH287" s="5">
        <v>15.294</v>
      </c>
      <c r="BI287" s="8">
        <v>45169</v>
      </c>
      <c r="BJ287" s="5">
        <v>3</v>
      </c>
      <c r="BK287" s="8">
        <v>45169</v>
      </c>
      <c r="BL287" s="5">
        <v>0.6</v>
      </c>
      <c r="BM287" s="8">
        <v>45169</v>
      </c>
      <c r="BN287" s="5">
        <v>-1.59</v>
      </c>
      <c r="BO287" s="8">
        <v>45169</v>
      </c>
      <c r="BP287" s="5">
        <v>0</v>
      </c>
      <c r="BQ287" s="8">
        <v>45169</v>
      </c>
      <c r="BR287" s="5">
        <v>1305</v>
      </c>
      <c r="BS287" s="8">
        <v>45169</v>
      </c>
      <c r="BT287" s="5">
        <v>1578</v>
      </c>
      <c r="BU287" s="6">
        <v>45169</v>
      </c>
      <c r="BV287" s="5">
        <v>-0.49</v>
      </c>
      <c r="BW287" s="8">
        <v>45169</v>
      </c>
      <c r="BX287" s="5">
        <v>652</v>
      </c>
      <c r="BY287" s="8">
        <v>45169</v>
      </c>
      <c r="BZ287" s="5">
        <v>-1.8</v>
      </c>
      <c r="CA287" s="8">
        <v>45169</v>
      </c>
      <c r="CB287" s="5">
        <v>-4.0999999999999996</v>
      </c>
      <c r="CC287" s="8">
        <v>45169</v>
      </c>
      <c r="CD287" s="5">
        <v>-59.631</v>
      </c>
      <c r="CE287" s="8"/>
      <c r="CG287" s="8">
        <v>45169</v>
      </c>
      <c r="CH287" s="5">
        <v>1</v>
      </c>
      <c r="CI287" s="8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8">
        <v>45169</v>
      </c>
      <c r="CV287" s="5">
        <v>3.7261899999999999</v>
      </c>
      <c r="DA287" s="8">
        <v>45169</v>
      </c>
      <c r="DB287" s="5">
        <v>0.5</v>
      </c>
      <c r="DC287" s="8">
        <v>45169</v>
      </c>
      <c r="DD287" s="5">
        <v>4.0999999999999996</v>
      </c>
      <c r="DE287" s="8">
        <v>45169</v>
      </c>
      <c r="DF287" s="5">
        <v>0.3</v>
      </c>
      <c r="DG287" s="8">
        <v>45169</v>
      </c>
      <c r="DH287" s="5">
        <v>5.4</v>
      </c>
      <c r="DI287" s="8">
        <v>45169</v>
      </c>
      <c r="DJ287" s="5">
        <v>2</v>
      </c>
      <c r="DK287" s="8">
        <v>45169</v>
      </c>
      <c r="DL287" s="5">
        <v>4.5</v>
      </c>
      <c r="DM287" s="6">
        <v>45169</v>
      </c>
      <c r="DN287" s="5">
        <v>5.3</v>
      </c>
      <c r="DQ287" s="8"/>
      <c r="DS287" s="8">
        <v>45169</v>
      </c>
      <c r="DT287" s="5">
        <v>25.15</v>
      </c>
      <c r="DU287" s="8">
        <v>45169</v>
      </c>
      <c r="DV287" s="5">
        <v>-4</v>
      </c>
      <c r="DW287" s="8">
        <v>45169</v>
      </c>
      <c r="DX287" s="5">
        <v>-10.7</v>
      </c>
      <c r="DY287" s="6">
        <v>45169</v>
      </c>
      <c r="DZ287" s="5">
        <v>105.5</v>
      </c>
      <c r="EA287" s="8">
        <v>45169</v>
      </c>
      <c r="EB287" s="5">
        <v>99.2256</v>
      </c>
    </row>
    <row r="288" spans="1:132" x14ac:dyDescent="0.2">
      <c r="A288" s="8">
        <v>45199</v>
      </c>
      <c r="B288" s="5">
        <v>48.6</v>
      </c>
      <c r="C288" s="8">
        <v>45199</v>
      </c>
      <c r="D288" s="5">
        <v>48.6</v>
      </c>
      <c r="E288" s="8">
        <v>45199</v>
      </c>
      <c r="F288" s="5">
        <v>43.8</v>
      </c>
      <c r="G288" s="8">
        <v>45199</v>
      </c>
      <c r="H288" s="5">
        <v>53.4</v>
      </c>
      <c r="I288" s="8"/>
      <c r="K288" s="8"/>
      <c r="M288" s="8"/>
      <c r="O288" s="8">
        <v>45199</v>
      </c>
      <c r="P288" s="5">
        <v>44.9</v>
      </c>
      <c r="Q288" s="8"/>
      <c r="S288" s="8"/>
      <c r="U288" s="8"/>
      <c r="W288" s="8"/>
      <c r="Y288" s="8">
        <v>45199</v>
      </c>
      <c r="Z288" s="5">
        <v>-13.4</v>
      </c>
      <c r="AA288" s="8">
        <v>45199</v>
      </c>
      <c r="AB288" s="5">
        <v>1</v>
      </c>
      <c r="AC288" s="8"/>
      <c r="AE288" s="8">
        <v>45199</v>
      </c>
      <c r="AF288" s="5">
        <v>67.900000000000006</v>
      </c>
      <c r="AG288" s="8">
        <v>45199</v>
      </c>
      <c r="AH288" s="5">
        <v>104.3</v>
      </c>
      <c r="AI288" s="8">
        <v>45199</v>
      </c>
      <c r="AJ288" s="5">
        <v>90.8</v>
      </c>
      <c r="AK288" s="8">
        <v>45199</v>
      </c>
      <c r="AL288" s="5">
        <v>246</v>
      </c>
      <c r="AM288" s="8">
        <v>45199</v>
      </c>
      <c r="AN288" s="5">
        <v>154959</v>
      </c>
      <c r="AO288" s="8"/>
      <c r="AQ288" s="8">
        <v>45199</v>
      </c>
      <c r="AR288" s="5">
        <v>3.8</v>
      </c>
      <c r="AS288" s="8"/>
      <c r="AU288" s="8">
        <v>45199</v>
      </c>
      <c r="AV288" s="5">
        <v>0.4</v>
      </c>
      <c r="AW288" s="8">
        <v>45199</v>
      </c>
      <c r="AX288" s="5">
        <v>0.1</v>
      </c>
      <c r="AY288" s="8">
        <v>45199</v>
      </c>
      <c r="AZ288" s="5">
        <v>0.21</v>
      </c>
      <c r="BA288" s="8">
        <v>45199</v>
      </c>
      <c r="BB288" s="5">
        <v>6700</v>
      </c>
      <c r="BC288" s="6">
        <v>45199</v>
      </c>
      <c r="BD288" s="5">
        <v>1.6</v>
      </c>
      <c r="BE288" s="8">
        <v>45199</v>
      </c>
      <c r="BF288" s="5">
        <v>15.67</v>
      </c>
      <c r="BG288" s="8">
        <v>45199</v>
      </c>
      <c r="BH288" s="5">
        <v>15.771000000000001</v>
      </c>
      <c r="BI288" s="8">
        <v>45199</v>
      </c>
      <c r="BJ288" s="5">
        <v>4.2</v>
      </c>
      <c r="BK288" s="8">
        <v>45199</v>
      </c>
      <c r="BL288" s="5">
        <v>0.8</v>
      </c>
      <c r="BM288" s="8">
        <v>45199</v>
      </c>
      <c r="BN288" s="5">
        <v>0.74</v>
      </c>
      <c r="BO288" s="8">
        <v>45199</v>
      </c>
      <c r="BP288" s="5">
        <v>0</v>
      </c>
      <c r="BQ288" s="8">
        <v>45199</v>
      </c>
      <c r="BR288" s="5">
        <v>1363</v>
      </c>
      <c r="BS288" s="8">
        <v>45199</v>
      </c>
      <c r="BT288" s="5">
        <v>1515</v>
      </c>
      <c r="BU288" s="6">
        <v>45199</v>
      </c>
      <c r="BV288" s="5">
        <v>-1.24</v>
      </c>
      <c r="BW288" s="8">
        <v>45199</v>
      </c>
      <c r="BX288" s="5">
        <v>694</v>
      </c>
      <c r="BY288" s="8">
        <v>45199</v>
      </c>
      <c r="BZ288" s="5">
        <v>0.5</v>
      </c>
      <c r="CA288" s="8">
        <v>45199</v>
      </c>
      <c r="CB288" s="5">
        <v>-2.2999999999999998</v>
      </c>
      <c r="CC288" s="8">
        <v>45199</v>
      </c>
      <c r="CD288" s="5">
        <v>-62.222000000000001</v>
      </c>
      <c r="CE288" s="8"/>
      <c r="CG288" s="8">
        <v>45199</v>
      </c>
      <c r="CH288" s="5">
        <v>1.5</v>
      </c>
      <c r="CI288" s="8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8">
        <v>45199</v>
      </c>
      <c r="CV288" s="5">
        <v>3.5924900000000002</v>
      </c>
      <c r="DA288" s="8">
        <v>45199</v>
      </c>
      <c r="DB288" s="5">
        <v>0.4</v>
      </c>
      <c r="DC288" s="8">
        <v>45199</v>
      </c>
      <c r="DD288" s="5">
        <v>3.9</v>
      </c>
      <c r="DE288" s="8">
        <v>45199</v>
      </c>
      <c r="DF288" s="5">
        <v>0.7</v>
      </c>
      <c r="DG288" s="8">
        <v>45199</v>
      </c>
      <c r="DH288" s="5">
        <v>5.5</v>
      </c>
      <c r="DI288" s="8">
        <v>45199</v>
      </c>
      <c r="DJ288" s="5">
        <v>2.1</v>
      </c>
      <c r="DK288" s="8">
        <v>45199</v>
      </c>
      <c r="DL288" s="5">
        <v>3.9</v>
      </c>
      <c r="DM288" s="6">
        <v>45199</v>
      </c>
      <c r="DN288" s="5">
        <v>5.2</v>
      </c>
      <c r="DQ288" s="8"/>
      <c r="DS288" s="8">
        <v>45199</v>
      </c>
      <c r="DT288" s="5">
        <v>23.07</v>
      </c>
      <c r="DU288" s="8">
        <v>45199</v>
      </c>
      <c r="DV288" s="5">
        <v>-3.8</v>
      </c>
      <c r="DW288" s="8">
        <v>45199</v>
      </c>
      <c r="DX288" s="5">
        <v>-10.6</v>
      </c>
      <c r="DY288" s="6">
        <v>45199</v>
      </c>
      <c r="DZ288" s="5">
        <v>104.7</v>
      </c>
      <c r="EA288" s="8">
        <v>45199</v>
      </c>
      <c r="EB288" s="5">
        <v>99.283199999999994</v>
      </c>
    </row>
    <row r="289" spans="1:132" x14ac:dyDescent="0.2">
      <c r="A289" s="8">
        <v>45230</v>
      </c>
      <c r="B289" s="5">
        <v>46.9</v>
      </c>
      <c r="C289" s="8">
        <v>45230</v>
      </c>
      <c r="D289" s="5">
        <v>46.2</v>
      </c>
      <c r="E289" s="8">
        <v>45230</v>
      </c>
      <c r="F289" s="5">
        <v>45.1</v>
      </c>
      <c r="G289" s="8">
        <v>45230</v>
      </c>
      <c r="H289" s="5">
        <v>51.9</v>
      </c>
      <c r="I289" s="8"/>
      <c r="K289" s="8"/>
      <c r="M289" s="8"/>
      <c r="O289" s="8">
        <v>45230</v>
      </c>
      <c r="P289" s="5">
        <v>45</v>
      </c>
      <c r="Q289" s="8"/>
      <c r="S289" s="8"/>
      <c r="U289" s="8"/>
      <c r="W289" s="8"/>
      <c r="Y289" s="8">
        <v>45230</v>
      </c>
      <c r="Z289" s="5">
        <v>-12.1</v>
      </c>
      <c r="AA289" s="8">
        <v>45230</v>
      </c>
      <c r="AB289" s="5">
        <v>4</v>
      </c>
      <c r="AC289" s="8"/>
      <c r="AE289" s="8">
        <v>45230</v>
      </c>
      <c r="AF289" s="5">
        <v>63.8</v>
      </c>
      <c r="AG289" s="8">
        <v>45230</v>
      </c>
      <c r="AH289" s="5">
        <v>99.1</v>
      </c>
      <c r="AI289" s="8">
        <v>45230</v>
      </c>
      <c r="AJ289" s="5">
        <v>90.7</v>
      </c>
      <c r="AK289" s="8">
        <v>45230</v>
      </c>
      <c r="AL289" s="5">
        <v>165</v>
      </c>
      <c r="AM289" s="8">
        <v>45230</v>
      </c>
      <c r="AN289" s="5">
        <v>155042</v>
      </c>
      <c r="AO289" s="8"/>
      <c r="AQ289" s="8">
        <v>45230</v>
      </c>
      <c r="AR289" s="5">
        <v>3.8</v>
      </c>
      <c r="AS289" s="8"/>
      <c r="AU289" s="8">
        <v>45230</v>
      </c>
      <c r="AV289" s="5">
        <v>0.8</v>
      </c>
      <c r="AW289" s="8">
        <v>45230</v>
      </c>
      <c r="AX289" s="5">
        <v>-0.7</v>
      </c>
      <c r="AY289" s="8">
        <v>45230</v>
      </c>
      <c r="AZ289" s="5">
        <v>-0.71</v>
      </c>
      <c r="BA289" s="8">
        <v>45230</v>
      </c>
      <c r="BB289" s="5">
        <v>6800</v>
      </c>
      <c r="BC289" s="6">
        <v>45230</v>
      </c>
      <c r="BD289" s="5">
        <v>-0.1</v>
      </c>
      <c r="BE289" s="8">
        <v>45230</v>
      </c>
      <c r="BF289" s="5">
        <v>15.5</v>
      </c>
      <c r="BG289" s="8">
        <v>45230</v>
      </c>
      <c r="BH289" s="5">
        <v>15.468999999999999</v>
      </c>
      <c r="BI289" s="8">
        <v>45230</v>
      </c>
      <c r="BJ289" s="5">
        <v>2.7</v>
      </c>
      <c r="BK289" s="8">
        <v>45230</v>
      </c>
      <c r="BL289" s="5">
        <v>-0.2</v>
      </c>
      <c r="BM289" s="8">
        <v>45230</v>
      </c>
      <c r="BN289" s="5">
        <v>-0.25</v>
      </c>
      <c r="BO289" s="8">
        <v>45230</v>
      </c>
      <c r="BP289" s="5">
        <v>-0.3</v>
      </c>
      <c r="BQ289" s="8">
        <v>45230</v>
      </c>
      <c r="BR289" s="5">
        <v>1365</v>
      </c>
      <c r="BS289" s="8">
        <v>45230</v>
      </c>
      <c r="BT289" s="5">
        <v>1534</v>
      </c>
      <c r="BU289" s="6">
        <v>45230</v>
      </c>
      <c r="BV289" s="5">
        <v>-3.27</v>
      </c>
      <c r="BW289" s="8">
        <v>45230</v>
      </c>
      <c r="BX289" s="5">
        <v>673</v>
      </c>
      <c r="BY289" s="8">
        <v>45230</v>
      </c>
      <c r="BZ289" s="5">
        <v>0.8</v>
      </c>
      <c r="CA289" s="8">
        <v>45230</v>
      </c>
      <c r="CB289" s="5">
        <v>-2.6</v>
      </c>
      <c r="CC289" s="8">
        <v>45230</v>
      </c>
      <c r="CD289" s="5">
        <v>-64.332999999999998</v>
      </c>
      <c r="CE289" s="8"/>
      <c r="CG289" s="8">
        <v>45230</v>
      </c>
      <c r="CH289" s="5">
        <v>-3</v>
      </c>
      <c r="CI289" s="8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8">
        <v>45230</v>
      </c>
      <c r="CV289" s="5">
        <v>3.38367</v>
      </c>
      <c r="DA289" s="8">
        <v>45230</v>
      </c>
      <c r="DB289" s="5">
        <v>0.1</v>
      </c>
      <c r="DC289" s="8">
        <v>45230</v>
      </c>
      <c r="DD289" s="5">
        <v>3.7</v>
      </c>
      <c r="DE289" s="8">
        <v>45230</v>
      </c>
      <c r="DF289" s="5">
        <v>0.2</v>
      </c>
      <c r="DG289" s="8">
        <v>45230</v>
      </c>
      <c r="DH289" s="5">
        <v>5.0999999999999996</v>
      </c>
      <c r="DI289" s="8">
        <v>45230</v>
      </c>
      <c r="DJ289" s="5">
        <v>2.1</v>
      </c>
      <c r="DK289" s="8">
        <v>45230</v>
      </c>
      <c r="DL289" s="5">
        <v>3.8</v>
      </c>
      <c r="DM289" s="6">
        <v>45230</v>
      </c>
      <c r="DN289" s="5">
        <v>5.2</v>
      </c>
      <c r="DQ289" s="8"/>
      <c r="DS289" s="8">
        <v>45230</v>
      </c>
      <c r="DT289" s="5">
        <v>26.03</v>
      </c>
      <c r="DU289" s="8">
        <v>45230</v>
      </c>
      <c r="DV289" s="5">
        <v>-3.6</v>
      </c>
      <c r="DW289" s="8">
        <v>45230</v>
      </c>
      <c r="DX289" s="5">
        <v>-10.3</v>
      </c>
      <c r="DY289" s="6">
        <v>45230</v>
      </c>
      <c r="DZ289" s="5">
        <v>103.8</v>
      </c>
      <c r="EA289" s="8">
        <v>45230</v>
      </c>
      <c r="EB289" s="5">
        <v>99.334900000000005</v>
      </c>
    </row>
    <row r="290" spans="1:132" x14ac:dyDescent="0.2">
      <c r="A290" s="8">
        <v>45260</v>
      </c>
      <c r="B290" s="5">
        <v>46.6</v>
      </c>
      <c r="C290" s="8">
        <v>45260</v>
      </c>
      <c r="D290" s="5">
        <v>47.8</v>
      </c>
      <c r="E290" s="8">
        <v>45260</v>
      </c>
      <c r="F290" s="5">
        <v>49.9</v>
      </c>
      <c r="G290" s="8">
        <v>45260</v>
      </c>
      <c r="H290" s="5">
        <v>52.5</v>
      </c>
      <c r="I290" s="8"/>
      <c r="K290" s="8"/>
      <c r="M290" s="8"/>
      <c r="O290" s="8">
        <v>45260</v>
      </c>
      <c r="P290" s="5">
        <v>55.6</v>
      </c>
      <c r="Q290" s="8"/>
      <c r="S290" s="8"/>
      <c r="U290" s="8"/>
      <c r="W290" s="8"/>
      <c r="Y290" s="8">
        <v>45260</v>
      </c>
      <c r="Z290" s="5">
        <v>-8</v>
      </c>
      <c r="AA290" s="8">
        <v>45260</v>
      </c>
      <c r="AB290" s="5">
        <v>-7</v>
      </c>
      <c r="AC290" s="8"/>
      <c r="AE290" s="8">
        <v>45260</v>
      </c>
      <c r="AF290" s="5">
        <v>61.3</v>
      </c>
      <c r="AG290" s="8">
        <v>45260</v>
      </c>
      <c r="AH290" s="5">
        <v>101</v>
      </c>
      <c r="AI290" s="8">
        <v>45260</v>
      </c>
      <c r="AJ290" s="5">
        <v>90.6</v>
      </c>
      <c r="AK290" s="8">
        <v>45260</v>
      </c>
      <c r="AL290" s="5">
        <v>182</v>
      </c>
      <c r="AM290" s="8">
        <v>45260</v>
      </c>
      <c r="AN290" s="5">
        <v>155459</v>
      </c>
      <c r="AO290" s="8"/>
      <c r="AQ290" s="8">
        <v>45260</v>
      </c>
      <c r="AR290" s="5">
        <v>3.7</v>
      </c>
      <c r="AS290" s="8"/>
      <c r="AU290" s="8">
        <v>45260</v>
      </c>
      <c r="AV290" s="5">
        <v>0.9</v>
      </c>
      <c r="AW290" s="8">
        <v>45260</v>
      </c>
      <c r="AX290" s="5">
        <v>0.5</v>
      </c>
      <c r="AY290" s="8">
        <v>45260</v>
      </c>
      <c r="AZ290" s="5">
        <v>0.3</v>
      </c>
      <c r="BA290" s="8">
        <v>45260</v>
      </c>
      <c r="BB290" s="5">
        <v>6600</v>
      </c>
      <c r="BC290" s="6">
        <v>45260</v>
      </c>
      <c r="BD290" s="5">
        <v>0.9</v>
      </c>
      <c r="BE290" s="8">
        <v>45260</v>
      </c>
      <c r="BF290" s="5">
        <v>15.32</v>
      </c>
      <c r="BG290" s="8">
        <v>45260</v>
      </c>
      <c r="BH290" s="5">
        <v>15.537000000000001</v>
      </c>
      <c r="BI290" s="8">
        <v>45260</v>
      </c>
      <c r="BJ290" s="5">
        <v>4</v>
      </c>
      <c r="BK290" s="8">
        <v>45260</v>
      </c>
      <c r="BL290" s="5">
        <v>0.1</v>
      </c>
      <c r="BM290" s="8">
        <v>45260</v>
      </c>
      <c r="BN290" s="5">
        <v>0.24</v>
      </c>
      <c r="BO290" s="8">
        <v>45260</v>
      </c>
      <c r="BP290" s="5">
        <v>-0.3</v>
      </c>
      <c r="BQ290" s="8">
        <v>45260</v>
      </c>
      <c r="BR290" s="5">
        <v>1510</v>
      </c>
      <c r="BS290" s="8">
        <v>45260</v>
      </c>
      <c r="BT290" s="5">
        <v>1508</v>
      </c>
      <c r="BU290" s="6">
        <v>45260</v>
      </c>
      <c r="BV290" s="5">
        <v>1.56</v>
      </c>
      <c r="BW290" s="8">
        <v>45260</v>
      </c>
      <c r="BX290" s="5">
        <v>611</v>
      </c>
      <c r="BY290" s="8">
        <v>45260</v>
      </c>
      <c r="BZ290" s="5">
        <v>0.4</v>
      </c>
      <c r="CA290" s="8">
        <v>45260</v>
      </c>
      <c r="CB290" s="5">
        <v>1</v>
      </c>
      <c r="CC290" s="8">
        <v>45260</v>
      </c>
      <c r="CD290" s="5">
        <v>-64.754000000000005</v>
      </c>
      <c r="CE290" s="8"/>
      <c r="CG290" s="8">
        <v>45260</v>
      </c>
      <c r="CH290" s="5">
        <v>3.7</v>
      </c>
      <c r="CI290" s="8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8">
        <v>45260</v>
      </c>
      <c r="CV290" s="5">
        <v>3.1825299999999999</v>
      </c>
      <c r="DA290" s="8">
        <v>45260</v>
      </c>
      <c r="DB290" s="5">
        <v>0.2</v>
      </c>
      <c r="DC290" s="8">
        <v>45260</v>
      </c>
      <c r="DD290" s="5">
        <v>3.9</v>
      </c>
      <c r="DE290" s="8">
        <v>45260</v>
      </c>
      <c r="DF290" s="5">
        <v>0.4</v>
      </c>
      <c r="DG290" s="8">
        <v>45260</v>
      </c>
      <c r="DH290" s="5">
        <v>5.6</v>
      </c>
      <c r="DI290" s="8">
        <v>45260</v>
      </c>
      <c r="DJ290" s="5">
        <v>2.9</v>
      </c>
      <c r="DK290" s="8">
        <v>45260</v>
      </c>
      <c r="DL290" s="5">
        <v>3.7</v>
      </c>
      <c r="DM290" s="6">
        <v>45260</v>
      </c>
      <c r="DN290" s="5">
        <v>5.2</v>
      </c>
      <c r="DQ290" s="8"/>
      <c r="DS290" s="8">
        <v>45260</v>
      </c>
      <c r="DT290" s="5">
        <v>38.06</v>
      </c>
      <c r="DU290" s="8">
        <v>45260</v>
      </c>
      <c r="DV290" s="5">
        <v>-3.3</v>
      </c>
      <c r="DW290" s="8">
        <v>45260</v>
      </c>
      <c r="DX290" s="5">
        <v>-9.8000000000000007</v>
      </c>
      <c r="DY290" s="6">
        <v>45260</v>
      </c>
      <c r="DZ290" s="5">
        <v>103.3</v>
      </c>
      <c r="EA290" s="8">
        <v>45260</v>
      </c>
      <c r="EB290" s="5">
        <v>99.415199999999999</v>
      </c>
    </row>
    <row r="291" spans="1:132" x14ac:dyDescent="0.2">
      <c r="A291" s="8">
        <v>45291</v>
      </c>
      <c r="B291" s="5">
        <v>47.1</v>
      </c>
      <c r="C291" s="8">
        <v>45291</v>
      </c>
      <c r="D291" s="5">
        <v>47</v>
      </c>
      <c r="E291" s="8">
        <v>45291</v>
      </c>
      <c r="F291" s="5">
        <v>45.2</v>
      </c>
      <c r="G291" s="8">
        <v>45291</v>
      </c>
      <c r="H291" s="5">
        <v>50.5</v>
      </c>
      <c r="I291" s="8"/>
      <c r="K291" s="8"/>
      <c r="M291" s="8"/>
      <c r="O291" s="8">
        <v>45291</v>
      </c>
      <c r="P291" s="5">
        <v>47.2</v>
      </c>
      <c r="Q291" s="8"/>
      <c r="S291" s="8"/>
      <c r="U291" s="8"/>
      <c r="W291" s="8"/>
      <c r="Y291" s="8">
        <v>45291</v>
      </c>
      <c r="Z291" s="5">
        <v>-12.8</v>
      </c>
      <c r="AA291" s="8">
        <v>45291</v>
      </c>
      <c r="AB291" s="5">
        <v>-11</v>
      </c>
      <c r="AC291" s="8"/>
      <c r="AE291" s="8">
        <v>45291</v>
      </c>
      <c r="AF291" s="5">
        <v>69.7</v>
      </c>
      <c r="AG291" s="8">
        <v>45291</v>
      </c>
      <c r="AH291" s="5">
        <v>108</v>
      </c>
      <c r="AI291" s="8">
        <v>45291</v>
      </c>
      <c r="AJ291" s="5">
        <v>91.9</v>
      </c>
      <c r="AK291" s="8">
        <v>45291</v>
      </c>
      <c r="AL291" s="5">
        <v>290</v>
      </c>
      <c r="AM291" s="8">
        <v>45291</v>
      </c>
      <c r="AN291" s="5">
        <v>154706</v>
      </c>
      <c r="AO291" s="8"/>
      <c r="AQ291" s="8">
        <v>45291</v>
      </c>
      <c r="AR291" s="5">
        <v>3.7</v>
      </c>
      <c r="AS291" s="8"/>
      <c r="AU291" s="8">
        <v>45291</v>
      </c>
      <c r="AV291" s="5">
        <v>0.5</v>
      </c>
      <c r="AW291" s="8">
        <v>45291</v>
      </c>
      <c r="AX291" s="5">
        <v>-0.1</v>
      </c>
      <c r="AY291" s="8">
        <v>45291</v>
      </c>
      <c r="AZ291" s="5">
        <v>-0.25</v>
      </c>
      <c r="BA291" s="8">
        <v>45291</v>
      </c>
      <c r="BB291" s="5">
        <v>6800</v>
      </c>
      <c r="BC291" s="6">
        <v>45291</v>
      </c>
      <c r="BD291" s="5">
        <v>2</v>
      </c>
      <c r="BE291" s="8">
        <v>45291</v>
      </c>
      <c r="BF291" s="5">
        <v>15.83</v>
      </c>
      <c r="BG291" s="8">
        <v>45291</v>
      </c>
      <c r="BH291" s="5">
        <v>16.117000000000001</v>
      </c>
      <c r="BI291" s="8">
        <v>45291</v>
      </c>
      <c r="BJ291" s="5">
        <v>5.5</v>
      </c>
      <c r="BK291" s="8">
        <v>45291</v>
      </c>
      <c r="BL291" s="5">
        <v>0.4</v>
      </c>
      <c r="BM291" s="8">
        <v>45291</v>
      </c>
      <c r="BN291" s="5">
        <v>1.1299999999999999</v>
      </c>
      <c r="BO291" s="8">
        <v>45291</v>
      </c>
      <c r="BP291" s="5">
        <v>0.5</v>
      </c>
      <c r="BQ291" s="8">
        <v>45291</v>
      </c>
      <c r="BR291" s="5">
        <v>1568</v>
      </c>
      <c r="BS291" s="8">
        <v>45291</v>
      </c>
      <c r="BT291" s="5">
        <v>1530</v>
      </c>
      <c r="BU291" s="6">
        <v>45291</v>
      </c>
      <c r="BV291" s="5">
        <v>-0.77</v>
      </c>
      <c r="BW291" s="8">
        <v>45291</v>
      </c>
      <c r="BX291" s="5">
        <v>654</v>
      </c>
      <c r="BY291" s="8">
        <v>45291</v>
      </c>
      <c r="BZ291" s="5">
        <v>2.9</v>
      </c>
      <c r="CA291" s="8">
        <v>45291</v>
      </c>
      <c r="CB291" s="5">
        <v>0.5</v>
      </c>
      <c r="CC291" s="8">
        <v>45291</v>
      </c>
      <c r="CD291" s="5">
        <v>-64.915000000000006</v>
      </c>
      <c r="CE291" s="8"/>
      <c r="CG291" s="8">
        <v>45291</v>
      </c>
      <c r="CH291" s="5">
        <v>-2.1</v>
      </c>
      <c r="CI291" s="8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8">
        <v>45291</v>
      </c>
      <c r="CV291" s="5">
        <v>2.9409299999999998</v>
      </c>
      <c r="DA291" s="8">
        <v>45291</v>
      </c>
      <c r="DB291" s="5">
        <v>0.3</v>
      </c>
      <c r="DC291" s="8">
        <v>45291</v>
      </c>
      <c r="DD291" s="5">
        <v>3.8</v>
      </c>
      <c r="DE291" s="8">
        <v>45291</v>
      </c>
      <c r="DF291" s="5">
        <v>0.6</v>
      </c>
      <c r="DG291" s="8">
        <v>45291</v>
      </c>
      <c r="DH291" s="5">
        <v>6</v>
      </c>
      <c r="DI291" s="8">
        <v>45291</v>
      </c>
      <c r="DJ291" s="5">
        <v>3.3</v>
      </c>
      <c r="DK291" s="8">
        <v>45291</v>
      </c>
      <c r="DL291" s="5">
        <v>3.6</v>
      </c>
      <c r="DM291" s="6">
        <v>45291</v>
      </c>
      <c r="DN291" s="5">
        <v>5.2</v>
      </c>
      <c r="DQ291" s="8"/>
      <c r="DS291" s="8">
        <v>45291</v>
      </c>
      <c r="DT291" s="5">
        <v>47.31</v>
      </c>
      <c r="DU291" s="8">
        <v>45291</v>
      </c>
      <c r="DV291" s="5">
        <v>-2.6</v>
      </c>
      <c r="DW291" s="8">
        <v>45291</v>
      </c>
      <c r="DX291" s="5">
        <v>-8.9</v>
      </c>
      <c r="DY291" s="6">
        <v>45291</v>
      </c>
      <c r="DZ291" s="5">
        <v>103.1</v>
      </c>
      <c r="EA291" s="8">
        <v>45291</v>
      </c>
      <c r="EB291" s="5">
        <v>99.536199999999994</v>
      </c>
    </row>
    <row r="292" spans="1:132" x14ac:dyDescent="0.2">
      <c r="A292" s="8">
        <v>45322</v>
      </c>
      <c r="B292" s="5">
        <v>49.1</v>
      </c>
      <c r="C292" s="8">
        <v>45322</v>
      </c>
      <c r="D292" s="5">
        <v>52.5</v>
      </c>
      <c r="E292" s="8">
        <v>45322</v>
      </c>
      <c r="F292" s="5">
        <v>52.9</v>
      </c>
      <c r="G292" s="8">
        <v>45322</v>
      </c>
      <c r="H292" s="5">
        <v>53.4</v>
      </c>
      <c r="I292" s="8"/>
      <c r="K292" s="8"/>
      <c r="M292" s="8"/>
      <c r="O292" s="8">
        <v>45322</v>
      </c>
      <c r="P292" s="5">
        <v>46</v>
      </c>
      <c r="Q292" s="8"/>
      <c r="S292" s="8"/>
      <c r="U292" s="8"/>
      <c r="W292" s="8"/>
      <c r="Y292" s="8">
        <v>45322</v>
      </c>
      <c r="Z292" s="5">
        <v>-10.6</v>
      </c>
      <c r="AA292" s="8">
        <v>45322</v>
      </c>
      <c r="AB292" s="5">
        <v>-11</v>
      </c>
      <c r="AC292" s="8"/>
      <c r="AE292" s="8">
        <v>45322</v>
      </c>
      <c r="AF292" s="5">
        <v>79</v>
      </c>
      <c r="AG292" s="8">
        <v>45322</v>
      </c>
      <c r="AH292" s="5">
        <v>110.9</v>
      </c>
      <c r="AI292" s="8">
        <v>45322</v>
      </c>
      <c r="AJ292" s="5">
        <v>89.9</v>
      </c>
      <c r="AK292" s="8">
        <v>45322</v>
      </c>
      <c r="AL292" s="5">
        <v>256</v>
      </c>
      <c r="AM292" s="8">
        <v>45322</v>
      </c>
      <c r="AN292" s="5">
        <v>154256</v>
      </c>
      <c r="AO292" s="8"/>
      <c r="AQ292" s="8">
        <v>45322</v>
      </c>
      <c r="AR292" s="5">
        <v>3.7</v>
      </c>
      <c r="AS292" s="8"/>
      <c r="AU292" s="8">
        <v>45322</v>
      </c>
      <c r="AV292" s="5">
        <v>1</v>
      </c>
      <c r="AW292" s="8">
        <v>45322</v>
      </c>
      <c r="AX292" s="5">
        <v>-1.3</v>
      </c>
      <c r="AY292" s="8">
        <v>45322</v>
      </c>
      <c r="AZ292" s="5">
        <v>-1.1200000000000001</v>
      </c>
      <c r="BA292" s="8">
        <v>45322</v>
      </c>
      <c r="BB292" s="5">
        <v>6800</v>
      </c>
      <c r="BC292" s="6">
        <v>45322</v>
      </c>
      <c r="BD292" s="5">
        <v>-1.2</v>
      </c>
      <c r="BE292" s="8">
        <v>45322</v>
      </c>
      <c r="BF292" s="5">
        <v>15</v>
      </c>
      <c r="BG292" s="8">
        <v>45322</v>
      </c>
      <c r="BH292" s="5">
        <v>14.898999999999999</v>
      </c>
      <c r="BI292" s="8">
        <v>45322</v>
      </c>
      <c r="BJ292" s="5">
        <v>0.3</v>
      </c>
      <c r="BK292" s="8">
        <v>45322</v>
      </c>
      <c r="BL292" s="5">
        <v>-1.1000000000000001</v>
      </c>
      <c r="BM292" s="8">
        <v>45322</v>
      </c>
      <c r="BN292" s="5">
        <v>-1.66</v>
      </c>
      <c r="BO292" s="8">
        <v>45322</v>
      </c>
      <c r="BP292" s="5">
        <v>-0.2</v>
      </c>
      <c r="BQ292" s="8">
        <v>45322</v>
      </c>
      <c r="BR292" s="5">
        <v>1376</v>
      </c>
      <c r="BS292" s="8">
        <v>45322</v>
      </c>
      <c r="BT292" s="5">
        <v>1508</v>
      </c>
      <c r="BU292" s="6">
        <v>45322</v>
      </c>
      <c r="BV292" s="5">
        <v>3.09</v>
      </c>
      <c r="BW292" s="8">
        <v>45322</v>
      </c>
      <c r="BX292" s="5">
        <v>664</v>
      </c>
      <c r="BY292" s="8">
        <v>45322</v>
      </c>
      <c r="BZ292" s="5">
        <v>0.5</v>
      </c>
      <c r="CA292" s="8">
        <v>45322</v>
      </c>
      <c r="CB292" s="5">
        <v>-0.7</v>
      </c>
      <c r="CC292" s="8">
        <v>45322</v>
      </c>
      <c r="CD292" s="5">
        <v>-66.399000000000001</v>
      </c>
      <c r="CE292" s="8"/>
      <c r="CG292" s="8">
        <v>45322</v>
      </c>
      <c r="CH292" s="5">
        <v>-2.2999999999999998</v>
      </c>
      <c r="CI292" s="8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8">
        <v>45322</v>
      </c>
      <c r="CV292" s="5">
        <v>2.93885</v>
      </c>
      <c r="DA292" s="8">
        <v>45322</v>
      </c>
      <c r="DB292" s="5">
        <v>1.1000000000000001</v>
      </c>
      <c r="DC292" s="8">
        <v>45322</v>
      </c>
      <c r="DD292" s="5">
        <v>1.9</v>
      </c>
      <c r="DE292" s="8">
        <v>45322</v>
      </c>
      <c r="DF292" s="5">
        <v>0.1</v>
      </c>
      <c r="DG292" s="8">
        <v>45322</v>
      </c>
      <c r="DH292" s="5">
        <v>4.4000000000000004</v>
      </c>
      <c r="DI292" s="8">
        <v>45322</v>
      </c>
      <c r="DJ292" s="5">
        <v>1.9</v>
      </c>
      <c r="DK292" s="8">
        <v>45322</v>
      </c>
      <c r="DL292" s="5">
        <v>4</v>
      </c>
      <c r="DM292" s="6">
        <v>45322</v>
      </c>
      <c r="DN292" s="5">
        <v>5</v>
      </c>
      <c r="DQ292" s="8"/>
      <c r="DS292" s="8">
        <v>45322</v>
      </c>
      <c r="DT292" s="5">
        <v>57.13</v>
      </c>
      <c r="DU292" s="8">
        <v>45322</v>
      </c>
      <c r="DV292" s="5">
        <v>-2.2000000000000002</v>
      </c>
      <c r="DW292" s="8">
        <v>45322</v>
      </c>
      <c r="DX292" s="5">
        <v>-8.1</v>
      </c>
      <c r="DY292" s="6">
        <v>45322</v>
      </c>
      <c r="DZ292" s="5">
        <v>102.6</v>
      </c>
      <c r="EA292" s="8">
        <v>45322</v>
      </c>
      <c r="EB292" s="5">
        <v>99.691999999999993</v>
      </c>
    </row>
    <row r="293" spans="1:132" x14ac:dyDescent="0.2">
      <c r="A293" s="8">
        <v>45351</v>
      </c>
      <c r="B293" s="5">
        <v>47.8</v>
      </c>
      <c r="C293" s="8">
        <v>45351</v>
      </c>
      <c r="D293" s="5">
        <v>49.2</v>
      </c>
      <c r="E293" s="8">
        <v>45351</v>
      </c>
      <c r="F293" s="5">
        <v>52.5</v>
      </c>
      <c r="G293" s="8">
        <v>45351</v>
      </c>
      <c r="H293" s="5">
        <v>52.6</v>
      </c>
      <c r="I293" s="8"/>
      <c r="K293" s="8"/>
      <c r="M293" s="8"/>
      <c r="O293" s="8">
        <v>45351</v>
      </c>
      <c r="P293" s="5">
        <v>44</v>
      </c>
      <c r="Q293" s="8"/>
      <c r="S293" s="8"/>
      <c r="U293" s="8"/>
      <c r="W293" s="8"/>
      <c r="Y293" s="8">
        <v>45351</v>
      </c>
      <c r="Z293" s="5">
        <v>5.2</v>
      </c>
      <c r="AA293" s="8">
        <v>45351</v>
      </c>
      <c r="AB293" s="5">
        <v>-7</v>
      </c>
      <c r="AC293" s="8"/>
      <c r="AE293" s="8">
        <v>45351</v>
      </c>
      <c r="AF293" s="5">
        <v>76.900000000000006</v>
      </c>
      <c r="AG293" s="8">
        <v>45351</v>
      </c>
      <c r="AH293" s="5">
        <v>104.8</v>
      </c>
      <c r="AI293" s="8">
        <v>45351</v>
      </c>
      <c r="AJ293" s="5">
        <v>89.4</v>
      </c>
      <c r="AK293" s="8">
        <v>45351</v>
      </c>
      <c r="AL293" s="5">
        <v>236</v>
      </c>
      <c r="AM293" s="8">
        <v>45351</v>
      </c>
      <c r="AN293" s="5">
        <v>153985</v>
      </c>
      <c r="AO293" s="8"/>
      <c r="AQ293" s="8">
        <v>45351</v>
      </c>
      <c r="AR293" s="5">
        <v>3.9</v>
      </c>
      <c r="AS293" s="8"/>
      <c r="AU293" s="8">
        <v>45351</v>
      </c>
      <c r="AV293" s="5">
        <v>0.5</v>
      </c>
      <c r="AW293" s="8">
        <v>45351</v>
      </c>
      <c r="AX293" s="5">
        <v>1.4</v>
      </c>
      <c r="AY293" s="8">
        <v>45351</v>
      </c>
      <c r="AZ293" s="5">
        <v>1.23</v>
      </c>
      <c r="BA293" s="8">
        <v>45351</v>
      </c>
      <c r="BB293" s="5">
        <v>6500</v>
      </c>
      <c r="BC293" s="6">
        <v>45351</v>
      </c>
      <c r="BD293" s="5">
        <v>0.8</v>
      </c>
      <c r="BE293" s="8">
        <v>45351</v>
      </c>
      <c r="BF293" s="5">
        <v>15.81</v>
      </c>
      <c r="BG293" s="8">
        <v>45351</v>
      </c>
      <c r="BH293" s="5">
        <v>15.587</v>
      </c>
      <c r="BI293" s="8">
        <v>45351</v>
      </c>
      <c r="BJ293" s="5">
        <v>2.1</v>
      </c>
      <c r="BK293" s="8">
        <v>45351</v>
      </c>
      <c r="BL293" s="5">
        <v>0.7</v>
      </c>
      <c r="BM293" s="8">
        <v>45351</v>
      </c>
      <c r="BN293" s="5">
        <v>0.49</v>
      </c>
      <c r="BO293" s="8">
        <v>45351</v>
      </c>
      <c r="BP293" s="5">
        <v>0.2</v>
      </c>
      <c r="BQ293" s="8">
        <v>45351</v>
      </c>
      <c r="BR293" s="5">
        <v>1546</v>
      </c>
      <c r="BS293" s="8">
        <v>45351</v>
      </c>
      <c r="BT293" s="5">
        <v>1563</v>
      </c>
      <c r="BU293" s="6">
        <v>45351</v>
      </c>
      <c r="BV293" s="5">
        <v>9.5</v>
      </c>
      <c r="BW293" s="8">
        <v>45351</v>
      </c>
      <c r="BX293" s="5">
        <v>643</v>
      </c>
      <c r="BY293" s="8">
        <v>45351</v>
      </c>
      <c r="BZ293" s="5">
        <v>5</v>
      </c>
      <c r="CA293" s="8">
        <v>45351</v>
      </c>
      <c r="CB293" s="5">
        <v>3.4</v>
      </c>
      <c r="CC293" s="8">
        <v>45351</v>
      </c>
      <c r="CD293" s="5">
        <v>-68.87</v>
      </c>
      <c r="CE293" s="8"/>
      <c r="CG293" s="8">
        <v>45351</v>
      </c>
      <c r="CH293" s="5">
        <v>1.4</v>
      </c>
      <c r="CI293" s="8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8">
        <v>45351</v>
      </c>
      <c r="CV293" s="5">
        <v>2.8341599999999998</v>
      </c>
      <c r="DA293" s="8">
        <v>45351</v>
      </c>
      <c r="DB293" s="5">
        <v>0.3</v>
      </c>
      <c r="DC293" s="8">
        <v>45351</v>
      </c>
      <c r="DD293" s="5">
        <v>1.4</v>
      </c>
      <c r="DE293" s="8">
        <v>45351</v>
      </c>
      <c r="DF293" s="5">
        <v>0.6</v>
      </c>
      <c r="DG293" s="8">
        <v>45351</v>
      </c>
      <c r="DH293" s="5">
        <v>4.5999999999999996</v>
      </c>
      <c r="DI293" s="8">
        <v>45351</v>
      </c>
      <c r="DJ293" s="5">
        <v>2</v>
      </c>
      <c r="DK293" s="8">
        <v>45351</v>
      </c>
      <c r="DL293" s="5">
        <v>3.7</v>
      </c>
      <c r="DM293" s="6">
        <v>45351</v>
      </c>
      <c r="DN293" s="5">
        <v>5</v>
      </c>
      <c r="DQ293" s="8"/>
      <c r="DS293" s="8">
        <v>45351</v>
      </c>
      <c r="DT293" s="5">
        <v>54.49</v>
      </c>
      <c r="DU293" s="8">
        <v>45351</v>
      </c>
      <c r="DV293" s="5">
        <v>-1.9</v>
      </c>
      <c r="DW293" s="8">
        <v>45351</v>
      </c>
      <c r="DX293" s="5">
        <v>-7.4</v>
      </c>
      <c r="DY293" s="6">
        <v>45351</v>
      </c>
      <c r="DZ293" s="5">
        <v>102.6</v>
      </c>
      <c r="EA293" s="8">
        <v>45351</v>
      </c>
      <c r="EB293" s="5">
        <v>99.852599999999995</v>
      </c>
    </row>
    <row r="294" spans="1:132" x14ac:dyDescent="0.2">
      <c r="A294" s="8">
        <v>45382</v>
      </c>
      <c r="B294" s="5">
        <v>50.3</v>
      </c>
      <c r="C294" s="8">
        <v>45382</v>
      </c>
      <c r="D294" s="5">
        <v>51.4</v>
      </c>
      <c r="E294" s="8">
        <v>45382</v>
      </c>
      <c r="F294" s="5">
        <v>55.8</v>
      </c>
      <c r="G294" s="8">
        <v>45382</v>
      </c>
      <c r="H294" s="5">
        <v>51.4</v>
      </c>
      <c r="I294" s="8"/>
      <c r="K294" s="8"/>
      <c r="M294" s="8"/>
      <c r="O294" s="8">
        <v>45382</v>
      </c>
      <c r="P294" s="5">
        <v>41.4</v>
      </c>
      <c r="Q294" s="8"/>
      <c r="S294" s="8"/>
      <c r="U294" s="8"/>
      <c r="W294" s="8"/>
      <c r="Y294" s="8">
        <v>45382</v>
      </c>
      <c r="Z294" s="5">
        <v>3.2</v>
      </c>
      <c r="AA294" s="8">
        <v>45382</v>
      </c>
      <c r="AB294" s="5">
        <v>-12</v>
      </c>
      <c r="AC294" s="8"/>
      <c r="AE294" s="8">
        <v>45382</v>
      </c>
      <c r="AF294" s="5">
        <v>79.400000000000006</v>
      </c>
      <c r="AG294" s="8">
        <v>45382</v>
      </c>
      <c r="AH294" s="5">
        <v>103.1</v>
      </c>
      <c r="AI294" s="8">
        <v>45382</v>
      </c>
      <c r="AJ294" s="5">
        <v>88.5</v>
      </c>
      <c r="AK294" s="8">
        <v>45382</v>
      </c>
      <c r="AL294" s="5">
        <v>310</v>
      </c>
      <c r="AM294" s="8">
        <v>45382</v>
      </c>
      <c r="AN294" s="5">
        <v>154337</v>
      </c>
      <c r="AO294" s="8"/>
      <c r="AQ294" s="8">
        <v>45382</v>
      </c>
      <c r="AR294" s="5">
        <v>3.8</v>
      </c>
      <c r="AS294" s="8"/>
      <c r="AU294" s="8">
        <v>45382</v>
      </c>
      <c r="AV294" s="5">
        <v>0.1</v>
      </c>
      <c r="AW294" s="8">
        <v>45382</v>
      </c>
      <c r="AX294" s="5">
        <v>0.2</v>
      </c>
      <c r="AY294" s="8">
        <v>45382</v>
      </c>
      <c r="AZ294" s="5">
        <v>-0.22</v>
      </c>
      <c r="BA294" s="8">
        <v>45382</v>
      </c>
      <c r="BB294" s="5">
        <v>6900</v>
      </c>
      <c r="BC294" s="6">
        <v>45382</v>
      </c>
      <c r="BD294" s="5">
        <v>2.1</v>
      </c>
      <c r="BE294" s="8">
        <v>45382</v>
      </c>
      <c r="BF294" s="5">
        <v>15.49</v>
      </c>
      <c r="BG294" s="8">
        <v>45382</v>
      </c>
      <c r="BH294" s="5">
        <v>15.478</v>
      </c>
      <c r="BI294" s="8">
        <v>45382</v>
      </c>
      <c r="BJ294" s="5">
        <v>3.6</v>
      </c>
      <c r="BK294" s="8">
        <v>45382</v>
      </c>
      <c r="BL294" s="5">
        <v>0.5</v>
      </c>
      <c r="BM294" s="8">
        <v>45382</v>
      </c>
      <c r="BN294" s="5">
        <v>1.42</v>
      </c>
      <c r="BO294" s="8">
        <v>45382</v>
      </c>
      <c r="BP294" s="5">
        <v>-0.5</v>
      </c>
      <c r="BQ294" s="8">
        <v>45382</v>
      </c>
      <c r="BR294" s="5">
        <v>1299</v>
      </c>
      <c r="BS294" s="8">
        <v>45382</v>
      </c>
      <c r="BT294" s="5">
        <v>1485</v>
      </c>
      <c r="BU294" s="6">
        <v>45382</v>
      </c>
      <c r="BV294" s="5">
        <v>-3.65</v>
      </c>
      <c r="BW294" s="8">
        <v>45382</v>
      </c>
      <c r="BX294" s="5">
        <v>683</v>
      </c>
      <c r="BY294" s="8">
        <v>45382</v>
      </c>
      <c r="BZ294" s="5">
        <v>1.5</v>
      </c>
      <c r="CA294" s="8">
        <v>45382</v>
      </c>
      <c r="CB294" s="5">
        <v>3.6</v>
      </c>
      <c r="CC294" s="8">
        <v>45382</v>
      </c>
      <c r="CD294" s="5">
        <v>-67.971999999999994</v>
      </c>
      <c r="CE294" s="8"/>
      <c r="CG294" s="8">
        <v>45382</v>
      </c>
      <c r="CH294" s="5">
        <v>0.7</v>
      </c>
      <c r="CI294" s="8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8">
        <v>45382</v>
      </c>
      <c r="CV294" s="5">
        <v>2.83229</v>
      </c>
      <c r="DA294" s="8">
        <v>45382</v>
      </c>
      <c r="DB294" s="5">
        <v>0.5</v>
      </c>
      <c r="DC294" s="8">
        <v>45382</v>
      </c>
      <c r="DD294" s="5">
        <v>1.2</v>
      </c>
      <c r="DE294" s="8">
        <v>45382</v>
      </c>
      <c r="DF294" s="5">
        <v>0.7</v>
      </c>
      <c r="DG294" s="8">
        <v>45382</v>
      </c>
      <c r="DH294" s="5">
        <v>5.4</v>
      </c>
      <c r="DI294" s="8">
        <v>45382</v>
      </c>
      <c r="DJ294" s="5">
        <v>2.6</v>
      </c>
      <c r="DK294" s="8">
        <v>45382</v>
      </c>
      <c r="DL294" s="5">
        <v>3.5</v>
      </c>
      <c r="DM294" s="6">
        <v>45382</v>
      </c>
      <c r="DN294" s="5">
        <v>4.7</v>
      </c>
      <c r="DQ294" s="8"/>
      <c r="DS294" s="8">
        <v>45382</v>
      </c>
      <c r="DT294" s="5">
        <v>57.77</v>
      </c>
      <c r="DU294" s="8">
        <v>45382</v>
      </c>
      <c r="DV294" s="5">
        <v>-0.3</v>
      </c>
      <c r="DW294" s="8">
        <v>45382</v>
      </c>
      <c r="DX294" s="5">
        <v>-5.2</v>
      </c>
      <c r="DY294" s="6">
        <v>45382</v>
      </c>
      <c r="DZ294" s="5">
        <v>102.3</v>
      </c>
      <c r="EA294" s="8">
        <v>45382</v>
      </c>
      <c r="EB294" s="5">
        <v>99.983599999999996</v>
      </c>
    </row>
    <row r="295" spans="1:132" x14ac:dyDescent="0.2">
      <c r="A295" s="8">
        <v>45412</v>
      </c>
      <c r="B295" s="5">
        <v>49.2</v>
      </c>
      <c r="C295" s="8">
        <v>45412</v>
      </c>
      <c r="D295" s="5">
        <v>49.1</v>
      </c>
      <c r="E295" s="8">
        <v>45412</v>
      </c>
      <c r="F295" s="5">
        <v>60.9</v>
      </c>
      <c r="G295" s="8">
        <v>45412</v>
      </c>
      <c r="H295" s="5">
        <v>49.4</v>
      </c>
      <c r="I295" s="8"/>
      <c r="K295" s="8"/>
      <c r="M295" s="8"/>
      <c r="O295" s="8">
        <v>45412</v>
      </c>
      <c r="P295" s="5">
        <v>37.9</v>
      </c>
      <c r="Q295" s="8"/>
      <c r="S295" s="8"/>
      <c r="U295" s="8"/>
      <c r="W295" s="8"/>
      <c r="Y295" s="8">
        <v>45412</v>
      </c>
      <c r="Z295" s="5">
        <v>15.5</v>
      </c>
      <c r="AA295" s="8">
        <v>45412</v>
      </c>
      <c r="AB295" s="5">
        <v>-5</v>
      </c>
      <c r="AC295" s="8"/>
      <c r="AE295" s="8">
        <v>45412</v>
      </c>
      <c r="AF295" s="5">
        <v>77.2</v>
      </c>
      <c r="AG295" s="8">
        <v>45412</v>
      </c>
      <c r="AH295" s="5">
        <v>97.5</v>
      </c>
      <c r="AI295" s="8">
        <v>45412</v>
      </c>
      <c r="AJ295" s="5">
        <v>89.7</v>
      </c>
      <c r="AK295" s="8">
        <v>45412</v>
      </c>
      <c r="AL295" s="5">
        <v>108</v>
      </c>
      <c r="AM295" s="8">
        <v>45412</v>
      </c>
      <c r="AN295" s="5">
        <v>154900</v>
      </c>
      <c r="AO295" s="8"/>
      <c r="AQ295" s="8">
        <v>45412</v>
      </c>
      <c r="AR295" s="5">
        <v>3.9</v>
      </c>
      <c r="AS295" s="8"/>
      <c r="AU295" s="8">
        <v>45412</v>
      </c>
      <c r="AV295" s="5">
        <v>1.3</v>
      </c>
      <c r="AW295" s="8">
        <v>45412</v>
      </c>
      <c r="AX295" s="5">
        <v>-0.5</v>
      </c>
      <c r="AY295" s="8">
        <v>45412</v>
      </c>
      <c r="AZ295" s="5">
        <v>0</v>
      </c>
      <c r="BA295" s="8">
        <v>45412</v>
      </c>
      <c r="BB295" s="5">
        <v>6700</v>
      </c>
      <c r="BC295" s="6">
        <v>45412</v>
      </c>
      <c r="BD295" s="5">
        <v>2.1</v>
      </c>
      <c r="BE295" s="8">
        <v>45412</v>
      </c>
      <c r="BF295" s="5">
        <v>15.74</v>
      </c>
      <c r="BG295" s="8">
        <v>45412</v>
      </c>
      <c r="BH295" s="5">
        <v>15.827999999999999</v>
      </c>
      <c r="BI295" s="8">
        <v>45412</v>
      </c>
      <c r="BJ295" s="5">
        <v>2.8</v>
      </c>
      <c r="BK295" s="8">
        <v>45412</v>
      </c>
      <c r="BL295" s="5">
        <v>-0.2</v>
      </c>
      <c r="BM295" s="8">
        <v>45412</v>
      </c>
      <c r="BN295" s="5">
        <v>1.46</v>
      </c>
      <c r="BO295" s="8">
        <v>45412</v>
      </c>
      <c r="BP295" s="5">
        <v>0.2</v>
      </c>
      <c r="BQ295" s="8">
        <v>45412</v>
      </c>
      <c r="BR295" s="5">
        <v>1377</v>
      </c>
      <c r="BS295" s="8">
        <v>45412</v>
      </c>
      <c r="BT295" s="5">
        <v>1440</v>
      </c>
      <c r="BU295" s="6">
        <v>45412</v>
      </c>
      <c r="BV295" s="5">
        <v>-1.9</v>
      </c>
      <c r="BW295" s="8">
        <v>45412</v>
      </c>
      <c r="BX295" s="5">
        <v>736</v>
      </c>
      <c r="BY295" s="8">
        <v>45412</v>
      </c>
      <c r="BZ295" s="5">
        <v>4.5</v>
      </c>
      <c r="CA295" s="8">
        <v>45412</v>
      </c>
      <c r="CB295" s="5">
        <v>4.2</v>
      </c>
      <c r="CC295" s="8">
        <v>45412</v>
      </c>
      <c r="CD295" s="5">
        <v>-74.902000000000001</v>
      </c>
      <c r="CE295" s="8"/>
      <c r="CG295" s="8">
        <v>45412</v>
      </c>
      <c r="CH295" s="5">
        <v>0.4</v>
      </c>
      <c r="CI295" s="8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8">
        <v>45412</v>
      </c>
      <c r="CV295" s="5">
        <v>2.77895</v>
      </c>
      <c r="DA295" s="8">
        <v>45412</v>
      </c>
      <c r="DB295" s="5">
        <v>0.2</v>
      </c>
      <c r="DC295" s="8">
        <v>45412</v>
      </c>
      <c r="DD295" s="5">
        <v>0.9</v>
      </c>
      <c r="DE295" s="8">
        <v>45412</v>
      </c>
      <c r="DF295" s="5">
        <v>0.2</v>
      </c>
      <c r="DG295" s="8">
        <v>45412</v>
      </c>
      <c r="DH295" s="5">
        <v>5.0999999999999996</v>
      </c>
      <c r="DI295" s="8">
        <v>45412</v>
      </c>
      <c r="DJ295" s="5">
        <v>2.4</v>
      </c>
      <c r="DK295" s="8">
        <v>45412</v>
      </c>
      <c r="DL295" s="5">
        <v>3.5</v>
      </c>
      <c r="DM295" s="6">
        <v>45412</v>
      </c>
      <c r="DN295" s="5">
        <v>5.3</v>
      </c>
      <c r="DQ295" s="8"/>
      <c r="DS295" s="8">
        <v>45412</v>
      </c>
      <c r="DT295" s="5">
        <v>68.22</v>
      </c>
      <c r="DU295" s="8">
        <v>45412</v>
      </c>
      <c r="DV295" s="5">
        <v>0.6</v>
      </c>
      <c r="DW295" s="8">
        <v>45412</v>
      </c>
      <c r="DX295" s="5">
        <v>-3.6</v>
      </c>
      <c r="DY295" s="6">
        <v>45412</v>
      </c>
      <c r="DZ295" s="5">
        <v>101.7</v>
      </c>
      <c r="EA295" s="8">
        <v>45412</v>
      </c>
      <c r="EB295" s="5">
        <v>100.05</v>
      </c>
    </row>
    <row r="296" spans="1:132" x14ac:dyDescent="0.2">
      <c r="A296" s="8">
        <v>45443</v>
      </c>
      <c r="B296" s="5">
        <v>48.7</v>
      </c>
      <c r="C296" s="8">
        <v>45443</v>
      </c>
      <c r="D296" s="5">
        <v>45.4</v>
      </c>
      <c r="E296" s="8">
        <v>45443</v>
      </c>
      <c r="F296" s="5">
        <v>57</v>
      </c>
      <c r="G296" s="8">
        <v>45443</v>
      </c>
      <c r="H296" s="5">
        <v>53.8</v>
      </c>
      <c r="I296" s="8"/>
      <c r="K296" s="8"/>
      <c r="M296" s="8"/>
      <c r="O296" s="8">
        <v>45443</v>
      </c>
      <c r="P296" s="5">
        <v>35.4</v>
      </c>
      <c r="Q296" s="8"/>
      <c r="S296" s="8"/>
      <c r="U296" s="8"/>
      <c r="W296" s="8"/>
      <c r="Y296" s="8">
        <v>45443</v>
      </c>
      <c r="Z296" s="5">
        <v>4.5</v>
      </c>
      <c r="AA296" s="8">
        <v>45443</v>
      </c>
      <c r="AB296" s="5">
        <v>-2</v>
      </c>
      <c r="AC296" s="8"/>
      <c r="AE296" s="8">
        <v>45443</v>
      </c>
      <c r="AF296" s="5">
        <v>69.099999999999994</v>
      </c>
      <c r="AG296" s="8">
        <v>45443</v>
      </c>
      <c r="AH296" s="5">
        <v>101.3</v>
      </c>
      <c r="AI296" s="8">
        <v>45443</v>
      </c>
      <c r="AJ296" s="5">
        <v>90.5</v>
      </c>
      <c r="AK296" s="8">
        <v>45443</v>
      </c>
      <c r="AL296" s="5">
        <v>216</v>
      </c>
      <c r="AM296" s="8">
        <v>45443</v>
      </c>
      <c r="AN296" s="5">
        <v>154444</v>
      </c>
      <c r="AO296" s="8"/>
      <c r="AQ296" s="8">
        <v>45443</v>
      </c>
      <c r="AR296" s="5">
        <v>4</v>
      </c>
      <c r="AS296" s="8"/>
      <c r="AU296" s="8">
        <v>45443</v>
      </c>
      <c r="AV296" s="5">
        <v>0.2</v>
      </c>
      <c r="AW296" s="8">
        <v>45443</v>
      </c>
      <c r="AX296" s="5">
        <v>0.8</v>
      </c>
      <c r="AY296" s="8">
        <v>45443</v>
      </c>
      <c r="AZ296" s="5">
        <v>0.76</v>
      </c>
      <c r="BA296" s="8">
        <v>45443</v>
      </c>
      <c r="BB296" s="5">
        <v>6900</v>
      </c>
      <c r="BC296" s="6">
        <v>45443</v>
      </c>
      <c r="BD296" s="5">
        <v>2</v>
      </c>
      <c r="BE296" s="8">
        <v>45443</v>
      </c>
      <c r="BF296" s="5">
        <v>15.9</v>
      </c>
      <c r="BG296" s="8">
        <v>45443</v>
      </c>
      <c r="BH296" s="5">
        <v>15.987</v>
      </c>
      <c r="BI296" s="8">
        <v>45443</v>
      </c>
      <c r="BJ296" s="5">
        <v>2.6</v>
      </c>
      <c r="BK296" s="8">
        <v>45443</v>
      </c>
      <c r="BL296" s="5">
        <v>0.2</v>
      </c>
      <c r="BM296" s="8">
        <v>45443</v>
      </c>
      <c r="BN296" s="5">
        <v>1.74</v>
      </c>
      <c r="BO296" s="8">
        <v>45443</v>
      </c>
      <c r="BP296" s="5">
        <v>0.5</v>
      </c>
      <c r="BQ296" s="8">
        <v>45443</v>
      </c>
      <c r="BR296" s="5">
        <v>1315</v>
      </c>
      <c r="BS296" s="8">
        <v>45443</v>
      </c>
      <c r="BT296" s="5">
        <v>1399</v>
      </c>
      <c r="BU296" s="6">
        <v>45443</v>
      </c>
      <c r="BV296" s="5">
        <v>-0.72</v>
      </c>
      <c r="BW296" s="8">
        <v>45443</v>
      </c>
      <c r="BX296" s="5">
        <v>666</v>
      </c>
      <c r="BY296" s="8">
        <v>45443</v>
      </c>
      <c r="BZ296" s="5">
        <v>4</v>
      </c>
      <c r="CA296" s="8">
        <v>45443</v>
      </c>
      <c r="CB296" s="5">
        <v>6</v>
      </c>
      <c r="CC296" s="8">
        <v>45443</v>
      </c>
      <c r="CD296" s="5">
        <v>-75.305999999999997</v>
      </c>
      <c r="CE296" s="8"/>
      <c r="CG296" s="8">
        <v>45443</v>
      </c>
      <c r="CH296" s="5">
        <v>-0.5</v>
      </c>
      <c r="CI296" s="8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8">
        <v>45443</v>
      </c>
      <c r="CV296" s="5">
        <v>2.5877400000000002</v>
      </c>
      <c r="DA296" s="8">
        <v>45443</v>
      </c>
      <c r="DB296" s="5">
        <v>0.4</v>
      </c>
      <c r="DC296" s="8">
        <v>45443</v>
      </c>
      <c r="DD296" s="5">
        <v>0.9</v>
      </c>
      <c r="DE296" s="8">
        <v>45443</v>
      </c>
      <c r="DF296" s="5">
        <v>0.5</v>
      </c>
      <c r="DG296" s="8">
        <v>45443</v>
      </c>
      <c r="DH296" s="5">
        <v>5.5</v>
      </c>
      <c r="DI296" s="8">
        <v>45443</v>
      </c>
      <c r="DJ296" s="5">
        <v>2.8</v>
      </c>
      <c r="DK296" s="8">
        <v>45443</v>
      </c>
      <c r="DL296" s="5">
        <v>3.3</v>
      </c>
      <c r="DM296" s="6">
        <v>45443</v>
      </c>
      <c r="DN296" s="5">
        <v>5.3</v>
      </c>
      <c r="DQ296" s="8"/>
      <c r="DS296" s="8">
        <v>45443</v>
      </c>
      <c r="DT296" s="5">
        <v>70.849999999999994</v>
      </c>
      <c r="DU296" s="8">
        <v>45443</v>
      </c>
      <c r="DV296" s="5">
        <v>0.5</v>
      </c>
      <c r="DW296" s="8">
        <v>45443</v>
      </c>
      <c r="DX296" s="5">
        <v>-3.1</v>
      </c>
      <c r="DY296" s="6">
        <v>45443</v>
      </c>
      <c r="DZ296" s="5">
        <v>101.2</v>
      </c>
      <c r="EA296" s="8">
        <v>45443</v>
      </c>
      <c r="EB296" s="5">
        <v>100.054</v>
      </c>
    </row>
    <row r="297" spans="1:132" x14ac:dyDescent="0.2">
      <c r="A297" s="8">
        <v>45473</v>
      </c>
      <c r="B297" s="5">
        <v>48.5</v>
      </c>
      <c r="C297" s="8">
        <v>45473</v>
      </c>
      <c r="D297" s="5">
        <v>49.3</v>
      </c>
      <c r="E297" s="8">
        <v>45473</v>
      </c>
      <c r="F297" s="5">
        <v>52.1</v>
      </c>
      <c r="G297" s="8">
        <v>45473</v>
      </c>
      <c r="H297" s="5">
        <v>48.8</v>
      </c>
      <c r="I297" s="8"/>
      <c r="K297" s="8"/>
      <c r="M297" s="8"/>
      <c r="O297" s="8">
        <v>45473</v>
      </c>
      <c r="P297" s="5">
        <v>47.4</v>
      </c>
      <c r="Q297" s="8"/>
      <c r="S297" s="8"/>
      <c r="U297" s="8"/>
      <c r="W297" s="8"/>
      <c r="Y297" s="8">
        <v>45473</v>
      </c>
      <c r="Z297" s="5">
        <v>1.3</v>
      </c>
      <c r="AA297" s="8">
        <v>45473</v>
      </c>
      <c r="AB297" s="5">
        <v>-10</v>
      </c>
      <c r="AC297" s="8"/>
      <c r="AE297" s="8">
        <v>45473</v>
      </c>
      <c r="AF297" s="5">
        <v>68.2</v>
      </c>
      <c r="AG297" s="8">
        <v>45473</v>
      </c>
      <c r="AH297" s="5">
        <v>97.8</v>
      </c>
      <c r="AI297" s="8">
        <v>45473</v>
      </c>
      <c r="AJ297" s="5">
        <v>91.5</v>
      </c>
      <c r="AK297" s="8">
        <v>45473</v>
      </c>
      <c r="AL297" s="5">
        <v>179</v>
      </c>
      <c r="AM297" s="8">
        <v>45473</v>
      </c>
      <c r="AN297" s="5">
        <v>154766</v>
      </c>
      <c r="AO297" s="8"/>
      <c r="AQ297" s="8">
        <v>45473</v>
      </c>
      <c r="AR297" s="5">
        <v>4.0999999999999996</v>
      </c>
      <c r="AS297" s="8"/>
      <c r="AU297" s="8">
        <v>45473</v>
      </c>
      <c r="AV297" s="5">
        <v>0</v>
      </c>
      <c r="AW297" s="8">
        <v>45473</v>
      </c>
      <c r="AX297" s="5">
        <v>0</v>
      </c>
      <c r="AY297" s="8">
        <v>45473</v>
      </c>
      <c r="AZ297" s="5">
        <v>0.27</v>
      </c>
      <c r="BA297" s="8">
        <v>45473</v>
      </c>
      <c r="BB297" s="5">
        <v>6700</v>
      </c>
      <c r="BC297" s="6">
        <v>45473</v>
      </c>
      <c r="BD297" s="5">
        <v>2.2000000000000002</v>
      </c>
      <c r="BE297" s="8">
        <v>45473</v>
      </c>
      <c r="BF297" s="5">
        <v>15.29</v>
      </c>
      <c r="BG297" s="8">
        <v>45473</v>
      </c>
      <c r="BH297" s="5">
        <v>15.18</v>
      </c>
      <c r="BI297" s="8">
        <v>45473</v>
      </c>
      <c r="BJ297" s="5">
        <v>2</v>
      </c>
      <c r="BK297" s="8">
        <v>45473</v>
      </c>
      <c r="BL297" s="5">
        <v>-0.2</v>
      </c>
      <c r="BM297" s="8">
        <v>45473</v>
      </c>
      <c r="BN297" s="5">
        <v>2.38</v>
      </c>
      <c r="BO297" s="8">
        <v>45473</v>
      </c>
      <c r="BP297" s="5">
        <v>0.1</v>
      </c>
      <c r="BQ297" s="8">
        <v>45473</v>
      </c>
      <c r="BR297" s="5">
        <v>1329</v>
      </c>
      <c r="BS297" s="8">
        <v>45473</v>
      </c>
      <c r="BT297" s="5">
        <v>1454</v>
      </c>
      <c r="BU297" s="6">
        <v>45473</v>
      </c>
      <c r="BV297" s="5">
        <v>-5.1100000000000003</v>
      </c>
      <c r="BW297" s="8">
        <v>45473</v>
      </c>
      <c r="BX297" s="5">
        <v>668</v>
      </c>
      <c r="BY297" s="8">
        <v>45473</v>
      </c>
      <c r="BZ297" s="5">
        <v>5.7</v>
      </c>
      <c r="CA297" s="8">
        <v>45473</v>
      </c>
      <c r="CB297" s="5">
        <v>7.1</v>
      </c>
      <c r="CC297" s="8">
        <v>45473</v>
      </c>
      <c r="CD297" s="5">
        <v>-73.016000000000005</v>
      </c>
      <c r="CE297" s="8"/>
      <c r="CG297" s="8">
        <v>45473</v>
      </c>
      <c r="CH297" s="5">
        <v>-3.3</v>
      </c>
      <c r="CI297" s="8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8">
        <v>45473</v>
      </c>
      <c r="CV297" s="5">
        <v>2.5782600000000002</v>
      </c>
      <c r="DA297" s="8">
        <v>45473</v>
      </c>
      <c r="DB297" s="5">
        <v>0.2</v>
      </c>
      <c r="DC297" s="8">
        <v>45473</v>
      </c>
      <c r="DD297" s="5">
        <v>1</v>
      </c>
      <c r="DE297" s="8">
        <v>45473</v>
      </c>
      <c r="DF297" s="5">
        <v>0.3</v>
      </c>
      <c r="DG297" s="8">
        <v>45473</v>
      </c>
      <c r="DH297" s="5">
        <v>5.4</v>
      </c>
      <c r="DI297" s="8">
        <v>45473</v>
      </c>
      <c r="DJ297" s="5">
        <v>2.8</v>
      </c>
      <c r="DK297" s="8">
        <v>45473</v>
      </c>
      <c r="DL297" s="5">
        <v>3.1</v>
      </c>
      <c r="DM297" s="6">
        <v>45473</v>
      </c>
      <c r="DN297" s="5">
        <v>5.3</v>
      </c>
      <c r="DQ297" s="8"/>
      <c r="DS297" s="8">
        <v>45473</v>
      </c>
      <c r="DT297" s="5">
        <v>67.31</v>
      </c>
      <c r="DU297" s="8">
        <v>45473</v>
      </c>
      <c r="DV297" s="5">
        <v>1</v>
      </c>
      <c r="DW297" s="8">
        <v>45473</v>
      </c>
      <c r="DX297" s="5">
        <v>-2.2999999999999998</v>
      </c>
      <c r="DY297" s="6">
        <v>45473</v>
      </c>
      <c r="DZ297" s="5">
        <v>101</v>
      </c>
      <c r="EA297" s="8">
        <v>45473</v>
      </c>
      <c r="EB297" s="5">
        <v>100.02249999999999</v>
      </c>
    </row>
    <row r="298" spans="1:132" x14ac:dyDescent="0.2">
      <c r="A298" s="8">
        <v>45504</v>
      </c>
      <c r="B298" s="5">
        <v>46.8</v>
      </c>
      <c r="C298" s="8">
        <v>45504</v>
      </c>
      <c r="D298" s="5">
        <v>47.4</v>
      </c>
      <c r="E298" s="8">
        <v>45504</v>
      </c>
      <c r="F298" s="5">
        <v>52.9</v>
      </c>
      <c r="G298" s="8">
        <v>45504</v>
      </c>
      <c r="H298" s="5">
        <v>51.4</v>
      </c>
      <c r="I298" s="8"/>
      <c r="K298" s="8"/>
      <c r="M298" s="8"/>
      <c r="O298" s="8">
        <v>45504</v>
      </c>
      <c r="P298" s="5">
        <v>45.3</v>
      </c>
      <c r="Q298" s="8"/>
      <c r="S298" s="8"/>
      <c r="U298" s="8"/>
      <c r="W298" s="8"/>
      <c r="Y298" s="8">
        <v>45504</v>
      </c>
      <c r="Z298" s="5">
        <v>13.9</v>
      </c>
      <c r="AA298" s="8">
        <v>45504</v>
      </c>
      <c r="AB298" s="5">
        <v>-17</v>
      </c>
      <c r="AC298" s="8"/>
      <c r="AE298" s="8">
        <v>45504</v>
      </c>
      <c r="AF298" s="5">
        <v>66.400000000000006</v>
      </c>
      <c r="AG298" s="8">
        <v>45504</v>
      </c>
      <c r="AH298" s="5">
        <v>101.9</v>
      </c>
      <c r="AI298" s="8">
        <v>45504</v>
      </c>
      <c r="AJ298" s="5">
        <v>93.7</v>
      </c>
      <c r="AK298" s="8">
        <v>45504</v>
      </c>
      <c r="AL298" s="5">
        <v>114</v>
      </c>
      <c r="AM298" s="8">
        <v>45504</v>
      </c>
      <c r="AN298" s="5">
        <v>154747</v>
      </c>
      <c r="AO298" s="8"/>
      <c r="AQ298" s="8">
        <v>45504</v>
      </c>
      <c r="AR298" s="5">
        <v>4.3</v>
      </c>
      <c r="AS298" s="8"/>
      <c r="AU298" s="8">
        <v>45504</v>
      </c>
      <c r="AV298" s="5">
        <v>-0.3</v>
      </c>
      <c r="AW298" s="8">
        <v>45504</v>
      </c>
      <c r="AX298" s="5">
        <v>-0.3</v>
      </c>
      <c r="AY298" s="8">
        <v>45504</v>
      </c>
      <c r="AZ298" s="5">
        <v>-0.64</v>
      </c>
      <c r="BA298" s="8">
        <v>45504</v>
      </c>
      <c r="BB298" s="5">
        <v>6900</v>
      </c>
      <c r="BC298" s="6">
        <v>45504</v>
      </c>
      <c r="BD298" s="5">
        <v>2.9</v>
      </c>
      <c r="BE298" s="8">
        <v>45504</v>
      </c>
      <c r="BF298" s="5">
        <v>15.82</v>
      </c>
      <c r="BG298" s="8">
        <v>45504</v>
      </c>
      <c r="BH298" s="5">
        <v>15.843999999999999</v>
      </c>
      <c r="BI298" s="8">
        <v>45504</v>
      </c>
      <c r="BJ298" s="5">
        <v>2.7</v>
      </c>
      <c r="BK298" s="8">
        <v>45504</v>
      </c>
      <c r="BL298" s="5">
        <v>1</v>
      </c>
      <c r="BM298" s="8">
        <v>45504</v>
      </c>
      <c r="BN298" s="5">
        <v>2.89</v>
      </c>
      <c r="BO298" s="8">
        <v>45504</v>
      </c>
      <c r="BP298" s="5">
        <v>0.2</v>
      </c>
      <c r="BQ298" s="8">
        <v>45504</v>
      </c>
      <c r="BR298" s="5">
        <v>1238</v>
      </c>
      <c r="BS298" s="8">
        <v>45504</v>
      </c>
      <c r="BT298" s="5">
        <v>1396</v>
      </c>
      <c r="BU298" s="6">
        <v>45504</v>
      </c>
      <c r="BV298" s="5">
        <v>1.28</v>
      </c>
      <c r="BW298" s="8">
        <v>45504</v>
      </c>
      <c r="BX298" s="5">
        <v>739</v>
      </c>
      <c r="BY298" s="8">
        <v>45504</v>
      </c>
      <c r="BZ298" s="5">
        <v>5</v>
      </c>
      <c r="CA298" s="8">
        <v>45504</v>
      </c>
      <c r="CB298" s="5">
        <v>8.4</v>
      </c>
      <c r="CC298" s="8">
        <v>45504</v>
      </c>
      <c r="CD298" s="5">
        <v>-78.790999999999997</v>
      </c>
      <c r="CE298" s="8"/>
      <c r="CG298" s="8">
        <v>45504</v>
      </c>
      <c r="CH298" s="5">
        <v>5</v>
      </c>
      <c r="CI298" s="8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8">
        <v>45504</v>
      </c>
      <c r="CV298" s="5">
        <v>2.6204200000000002</v>
      </c>
      <c r="DA298" s="8">
        <v>45504</v>
      </c>
      <c r="DB298" s="5">
        <v>0.3</v>
      </c>
      <c r="DC298" s="8">
        <v>45504</v>
      </c>
      <c r="DD298" s="5">
        <v>1.1000000000000001</v>
      </c>
      <c r="DE298" s="8">
        <v>45504</v>
      </c>
      <c r="DF298" s="5">
        <v>0.5</v>
      </c>
      <c r="DG298" s="8">
        <v>45504</v>
      </c>
      <c r="DH298" s="5">
        <v>5.3</v>
      </c>
      <c r="DI298" s="8">
        <v>45504</v>
      </c>
      <c r="DJ298" s="5">
        <v>2.7</v>
      </c>
      <c r="DK298" s="8">
        <v>45504</v>
      </c>
      <c r="DL298" s="5">
        <v>2.9</v>
      </c>
      <c r="DM298" s="6">
        <v>45504</v>
      </c>
      <c r="DN298" s="5">
        <v>4.7</v>
      </c>
      <c r="DQ298" s="8"/>
      <c r="DS298" s="8">
        <v>45504</v>
      </c>
      <c r="DT298" s="5">
        <v>66.010000000000005</v>
      </c>
      <c r="DU298" s="8">
        <v>45504</v>
      </c>
      <c r="DV298" s="5">
        <v>1.3</v>
      </c>
      <c r="DW298" s="8">
        <v>45504</v>
      </c>
      <c r="DX298" s="5">
        <v>-1.8</v>
      </c>
      <c r="DY298" s="6">
        <v>45504</v>
      </c>
      <c r="DZ298" s="5">
        <v>100.4</v>
      </c>
      <c r="EA298" s="8">
        <v>45504</v>
      </c>
      <c r="EB298" s="5">
        <v>99.991200000000006</v>
      </c>
    </row>
    <row r="299" spans="1:132" x14ac:dyDescent="0.2">
      <c r="A299" s="8">
        <v>45535</v>
      </c>
      <c r="B299" s="5">
        <v>47.2</v>
      </c>
      <c r="C299" s="8">
        <v>45535</v>
      </c>
      <c r="D299" s="5">
        <v>44.6</v>
      </c>
      <c r="E299" s="8">
        <v>45535</v>
      </c>
      <c r="F299" s="5">
        <v>54</v>
      </c>
      <c r="G299" s="8">
        <v>45535</v>
      </c>
      <c r="H299" s="5">
        <v>51.5</v>
      </c>
      <c r="I299" s="8"/>
      <c r="K299" s="8"/>
      <c r="M299" s="8"/>
      <c r="O299" s="8">
        <v>45535</v>
      </c>
      <c r="P299" s="5">
        <v>46.1</v>
      </c>
      <c r="Q299" s="8"/>
      <c r="S299" s="8"/>
      <c r="U299" s="8"/>
      <c r="W299" s="8"/>
      <c r="Y299" s="8">
        <v>45535</v>
      </c>
      <c r="Z299" s="5">
        <v>-7</v>
      </c>
      <c r="AA299" s="8">
        <v>45535</v>
      </c>
      <c r="AB299" s="5">
        <v>-19</v>
      </c>
      <c r="AC299" s="8"/>
      <c r="AE299" s="8">
        <v>45535</v>
      </c>
      <c r="AF299" s="5">
        <v>67.900000000000006</v>
      </c>
      <c r="AG299" s="8">
        <v>45535</v>
      </c>
      <c r="AH299" s="5">
        <v>103.3</v>
      </c>
      <c r="AI299" s="8">
        <v>45535</v>
      </c>
      <c r="AJ299" s="5">
        <v>91.2</v>
      </c>
      <c r="AK299" s="8">
        <v>45535</v>
      </c>
      <c r="AL299" s="5">
        <v>142</v>
      </c>
      <c r="AM299" s="8">
        <v>45535</v>
      </c>
      <c r="AN299" s="5">
        <v>154925</v>
      </c>
      <c r="AO299" s="8"/>
      <c r="AQ299" s="8">
        <v>45535</v>
      </c>
      <c r="AR299" s="5">
        <v>4.2</v>
      </c>
      <c r="AS299" s="8"/>
      <c r="AU299" s="8"/>
      <c r="AW299" s="8">
        <v>45535</v>
      </c>
      <c r="AX299" s="5">
        <v>0.9</v>
      </c>
      <c r="AY299" s="8">
        <v>45535</v>
      </c>
      <c r="AZ299" s="5">
        <v>0.81</v>
      </c>
      <c r="BA299" s="8"/>
      <c r="BE299" s="8">
        <v>45535</v>
      </c>
      <c r="BF299" s="5">
        <v>15.13</v>
      </c>
      <c r="BG299" s="8">
        <v>45535</v>
      </c>
      <c r="BH299" s="5">
        <v>15.131</v>
      </c>
      <c r="BI299" s="8">
        <v>45535</v>
      </c>
      <c r="BJ299" s="5">
        <v>2.1</v>
      </c>
      <c r="BK299" s="8">
        <v>45535</v>
      </c>
      <c r="BL299" s="5">
        <v>0.1</v>
      </c>
      <c r="BM299" s="8"/>
      <c r="BO299" s="8"/>
      <c r="BQ299" s="8">
        <v>45535</v>
      </c>
      <c r="BR299" s="5">
        <v>1356</v>
      </c>
      <c r="BS299" s="8">
        <v>45535</v>
      </c>
      <c r="BT299" s="5">
        <v>1475</v>
      </c>
      <c r="BU299" s="6">
        <v>45535</v>
      </c>
      <c r="BV299" s="5">
        <v>-2.5299999999999998</v>
      </c>
      <c r="BW299" s="8"/>
      <c r="BY299" s="8"/>
      <c r="CA299" s="8"/>
      <c r="CC299" s="8"/>
      <c r="CE299" s="8"/>
      <c r="CG299" s="8"/>
      <c r="CI299" s="8"/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8"/>
      <c r="DA299" s="8"/>
      <c r="DC299" s="8"/>
      <c r="DE299" s="8"/>
      <c r="DG299" s="8"/>
      <c r="DI299" s="8"/>
      <c r="DK299" s="8"/>
      <c r="DM299" s="6">
        <v>45535</v>
      </c>
      <c r="DN299" s="5">
        <v>4.5999999999999996</v>
      </c>
      <c r="DQ299" s="8"/>
      <c r="DS299" s="8">
        <v>45535</v>
      </c>
      <c r="DT299" s="5">
        <v>60.83</v>
      </c>
      <c r="DU299" s="8"/>
      <c r="DW299" s="8"/>
      <c r="DY299" s="6">
        <v>45535</v>
      </c>
      <c r="DZ299" s="5">
        <v>100.2</v>
      </c>
      <c r="EA299" s="8">
        <v>45535</v>
      </c>
      <c r="EB299" s="5">
        <v>99.968800000000002</v>
      </c>
    </row>
    <row r="300" spans="1:132" x14ac:dyDescent="0.2">
      <c r="A300" s="8"/>
      <c r="C300" s="8"/>
      <c r="E300" s="8"/>
      <c r="G300" s="8"/>
      <c r="I300" s="8"/>
      <c r="K300" s="8"/>
      <c r="M300" s="8"/>
      <c r="O300" s="8"/>
      <c r="Q300" s="8"/>
      <c r="S300" s="8"/>
      <c r="U300" s="8"/>
      <c r="W300" s="8"/>
      <c r="Y300" s="8"/>
      <c r="AA300" s="8"/>
      <c r="AC300" s="8"/>
      <c r="AE300" s="8"/>
      <c r="AG300" s="8"/>
      <c r="AI300" s="8"/>
      <c r="AK300" s="8"/>
      <c r="AM300" s="8"/>
      <c r="AO300" s="8"/>
      <c r="AQ300" s="8"/>
      <c r="AS300" s="8"/>
      <c r="AU300" s="8"/>
      <c r="AW300" s="8"/>
      <c r="AY300" s="8"/>
      <c r="BA300" s="8"/>
      <c r="BE300" s="8"/>
      <c r="BG300" s="8"/>
      <c r="BI300" s="8"/>
      <c r="BK300" s="8"/>
      <c r="BM300" s="8"/>
      <c r="BO300" s="8"/>
      <c r="BQ300" s="8"/>
      <c r="BS300" s="8"/>
      <c r="BW300" s="8"/>
      <c r="BY300" s="8"/>
      <c r="CA300" s="8"/>
      <c r="CC300" s="8"/>
      <c r="CE300" s="8"/>
      <c r="CG300" s="8"/>
      <c r="CI300" s="8"/>
      <c r="CK300" s="6">
        <v>45538</v>
      </c>
      <c r="CL300" s="5">
        <v>2.11</v>
      </c>
      <c r="CU300" s="8"/>
      <c r="DA300" s="8"/>
      <c r="DC300" s="8"/>
      <c r="DE300" s="8"/>
      <c r="DG300" s="8"/>
      <c r="DI300" s="8"/>
      <c r="DK300" s="8"/>
      <c r="DQ300" s="8"/>
      <c r="DS300" s="8"/>
      <c r="DU300" s="8"/>
      <c r="DW300" s="8"/>
      <c r="EA300" s="8"/>
    </row>
    <row r="301" spans="1:132" x14ac:dyDescent="0.2">
      <c r="A301" s="8"/>
      <c r="C301" s="8"/>
      <c r="E301" s="8"/>
      <c r="G301" s="8"/>
      <c r="I301" s="8"/>
      <c r="K301" s="8"/>
      <c r="M301" s="8"/>
      <c r="O301" s="8"/>
      <c r="Q301" s="8"/>
      <c r="S301" s="8"/>
      <c r="U301" s="8"/>
      <c r="W301" s="8"/>
      <c r="Y301" s="8"/>
      <c r="AA301" s="8"/>
      <c r="AC301" s="8"/>
      <c r="AE301" s="8"/>
      <c r="AG301" s="8"/>
      <c r="AI301" s="8"/>
      <c r="AK301" s="8"/>
      <c r="AM301" s="8"/>
      <c r="AO301" s="8"/>
      <c r="AQ301" s="8"/>
      <c r="AS301" s="8"/>
      <c r="AU301" s="8"/>
      <c r="AW301" s="8"/>
      <c r="AY301" s="8"/>
      <c r="BA301" s="8"/>
      <c r="BE301" s="8"/>
      <c r="BG301" s="8"/>
      <c r="BI301" s="8"/>
      <c r="BK301" s="8"/>
      <c r="BM301" s="8"/>
      <c r="BO301" s="8"/>
      <c r="BQ301" s="8"/>
      <c r="BS301" s="8"/>
      <c r="BW301" s="8"/>
      <c r="BY301" s="8"/>
      <c r="CA301" s="8"/>
      <c r="CC301" s="8"/>
      <c r="CE301" s="8"/>
      <c r="CG301" s="8"/>
      <c r="CI301" s="8"/>
      <c r="CU301" s="8"/>
      <c r="DA301" s="8"/>
      <c r="DC301" s="8"/>
      <c r="DE301" s="8"/>
      <c r="DG301" s="8"/>
      <c r="DI301" s="8"/>
      <c r="DK301" s="8"/>
      <c r="DQ301" s="8"/>
      <c r="DS301" s="8"/>
      <c r="DU301" s="8"/>
      <c r="DW301" s="8"/>
      <c r="EA301" s="8"/>
    </row>
    <row r="302" spans="1:132" x14ac:dyDescent="0.2">
      <c r="A302" s="8"/>
      <c r="C302" s="8"/>
      <c r="E302" s="8"/>
      <c r="G302" s="8"/>
      <c r="I302" s="8"/>
      <c r="K302" s="8"/>
      <c r="M302" s="8"/>
      <c r="O302" s="8"/>
      <c r="Q302" s="8"/>
      <c r="S302" s="8"/>
      <c r="U302" s="8"/>
      <c r="W302" s="8"/>
      <c r="Y302" s="8"/>
      <c r="AA302" s="8"/>
      <c r="AC302" s="8"/>
      <c r="AE302" s="8"/>
      <c r="AG302" s="8"/>
      <c r="AI302" s="8"/>
      <c r="AK302" s="8"/>
      <c r="AM302" s="8"/>
      <c r="AO302" s="8"/>
      <c r="AQ302" s="8"/>
      <c r="AS302" s="8"/>
      <c r="AU302" s="8"/>
      <c r="AW302" s="8"/>
      <c r="AY302" s="8"/>
      <c r="BA302" s="8"/>
      <c r="BE302" s="8"/>
      <c r="BG302" s="8"/>
      <c r="BI302" s="8"/>
      <c r="BK302" s="8"/>
      <c r="BM302" s="8"/>
      <c r="BO302" s="8"/>
      <c r="BQ302" s="8"/>
      <c r="BS302" s="8"/>
      <c r="BW302" s="8"/>
      <c r="BY302" s="8"/>
      <c r="CA302" s="8"/>
      <c r="CC302" s="8"/>
      <c r="CE302" s="8"/>
      <c r="CG302" s="8"/>
      <c r="CI302" s="8"/>
      <c r="CU302" s="8"/>
      <c r="DA302" s="8"/>
      <c r="DC302" s="8"/>
      <c r="DE302" s="8"/>
      <c r="DG302" s="8"/>
      <c r="DI302" s="8"/>
      <c r="DK302" s="8"/>
      <c r="DQ302" s="8"/>
      <c r="DS302" s="8"/>
      <c r="DU302" s="8"/>
      <c r="DW302" s="8"/>
      <c r="EA302" s="8"/>
    </row>
    <row r="303" spans="1:132" x14ac:dyDescent="0.2">
      <c r="A303" s="8"/>
      <c r="C303" s="8"/>
      <c r="E303" s="8"/>
      <c r="G303" s="8"/>
      <c r="I303" s="8"/>
      <c r="K303" s="8"/>
      <c r="M303" s="8"/>
      <c r="O303" s="8"/>
      <c r="Q303" s="8"/>
      <c r="S303" s="8"/>
      <c r="U303" s="8"/>
      <c r="W303" s="8"/>
      <c r="Y303" s="8"/>
      <c r="AA303" s="8"/>
      <c r="AC303" s="8"/>
      <c r="AE303" s="8"/>
      <c r="AG303" s="8"/>
      <c r="AI303" s="8"/>
      <c r="AK303" s="8"/>
      <c r="AM303" s="8"/>
      <c r="AO303" s="8"/>
      <c r="AQ303" s="8"/>
      <c r="AS303" s="8"/>
      <c r="AU303" s="8"/>
      <c r="AW303" s="8"/>
      <c r="AY303" s="8"/>
      <c r="BA303" s="8"/>
      <c r="BE303" s="8"/>
      <c r="BG303" s="8"/>
      <c r="BI303" s="8"/>
      <c r="BK303" s="8"/>
      <c r="BM303" s="8"/>
      <c r="BO303" s="8"/>
      <c r="BQ303" s="8"/>
      <c r="BS303" s="8"/>
      <c r="BW303" s="8"/>
      <c r="BY303" s="8"/>
      <c r="CA303" s="8"/>
      <c r="CC303" s="8"/>
      <c r="CE303" s="8"/>
      <c r="CG303" s="8"/>
      <c r="CI303" s="8"/>
      <c r="CU303" s="8"/>
      <c r="DA303" s="8"/>
      <c r="DC303" s="8"/>
      <c r="DE303" s="8"/>
      <c r="DG303" s="8"/>
      <c r="DI303" s="8"/>
      <c r="DK303" s="8"/>
      <c r="DQ303" s="8"/>
      <c r="DS303" s="8"/>
      <c r="DU303" s="8"/>
      <c r="DW303" s="8"/>
      <c r="EA303" s="8"/>
    </row>
    <row r="304" spans="1:132" x14ac:dyDescent="0.2">
      <c r="A304" s="8"/>
      <c r="C304" s="8"/>
      <c r="E304" s="8"/>
      <c r="G304" s="8"/>
      <c r="I304" s="8"/>
      <c r="K304" s="8"/>
      <c r="M304" s="8"/>
      <c r="O304" s="8"/>
      <c r="Q304" s="8"/>
      <c r="S304" s="8"/>
      <c r="U304" s="8"/>
      <c r="W304" s="8"/>
      <c r="Y304" s="8"/>
      <c r="AA304" s="8"/>
      <c r="AC304" s="8"/>
      <c r="AE304" s="8"/>
      <c r="AG304" s="8"/>
      <c r="AI304" s="8"/>
      <c r="AK304" s="8"/>
      <c r="AM304" s="8"/>
      <c r="AO304" s="8"/>
      <c r="AQ304" s="8"/>
      <c r="AS304" s="8"/>
      <c r="AU304" s="8"/>
      <c r="AW304" s="8"/>
      <c r="AY304" s="8"/>
      <c r="BA304" s="8"/>
      <c r="BE304" s="8"/>
      <c r="BG304" s="8"/>
      <c r="BI304" s="8"/>
      <c r="BK304" s="8"/>
      <c r="BM304" s="8"/>
      <c r="BO304" s="8"/>
      <c r="BQ304" s="8"/>
      <c r="BS304" s="8"/>
      <c r="BW304" s="8"/>
      <c r="BY304" s="8"/>
      <c r="CA304" s="8"/>
      <c r="CC304" s="8"/>
      <c r="CE304" s="8"/>
      <c r="CG304" s="8"/>
      <c r="CI304" s="8"/>
      <c r="CU304" s="8"/>
      <c r="DA304" s="8"/>
      <c r="DC304" s="8"/>
      <c r="DE304" s="8"/>
      <c r="DG304" s="8"/>
      <c r="DI304" s="8"/>
      <c r="DK304" s="8"/>
      <c r="DQ304" s="8"/>
      <c r="DS304" s="8"/>
      <c r="DU304" s="8"/>
      <c r="DW304" s="8"/>
      <c r="EA304" s="8"/>
    </row>
    <row r="305" spans="1:131" x14ac:dyDescent="0.2">
      <c r="A305" s="8"/>
      <c r="C305" s="8"/>
      <c r="E305" s="8"/>
      <c r="G305" s="8"/>
      <c r="I305" s="8"/>
      <c r="K305" s="8"/>
      <c r="M305" s="8"/>
      <c r="O305" s="8"/>
      <c r="Q305" s="8"/>
      <c r="S305" s="8"/>
      <c r="U305" s="8"/>
      <c r="W305" s="8"/>
      <c r="Y305" s="8"/>
      <c r="AA305" s="8"/>
      <c r="AC305" s="8"/>
      <c r="AE305" s="8"/>
      <c r="AG305" s="8"/>
      <c r="AI305" s="8"/>
      <c r="AK305" s="8"/>
      <c r="AM305" s="8"/>
      <c r="AO305" s="8"/>
      <c r="AQ305" s="8"/>
      <c r="AS305" s="8"/>
      <c r="AU305" s="8"/>
      <c r="AW305" s="8"/>
      <c r="AY305" s="8"/>
      <c r="BA305" s="8"/>
      <c r="BE305" s="8"/>
      <c r="BG305" s="8"/>
      <c r="BI305" s="8"/>
      <c r="BK305" s="8"/>
      <c r="BM305" s="8"/>
      <c r="BO305" s="8"/>
      <c r="BQ305" s="8"/>
      <c r="BS305" s="8"/>
      <c r="BW305" s="8"/>
      <c r="BY305" s="8"/>
      <c r="CA305" s="8"/>
      <c r="CC305" s="8"/>
      <c r="CE305" s="8"/>
      <c r="CG305" s="8"/>
      <c r="CI305" s="8"/>
      <c r="CU305" s="8"/>
      <c r="DA305" s="8"/>
      <c r="DC305" s="8"/>
      <c r="DE305" s="8"/>
      <c r="DG305" s="8"/>
      <c r="DI305" s="8"/>
      <c r="DK305" s="8"/>
      <c r="DQ305" s="8"/>
      <c r="DS305" s="8"/>
      <c r="DU305" s="8"/>
      <c r="DW305" s="8"/>
      <c r="EA305" s="8"/>
    </row>
    <row r="306" spans="1:131" x14ac:dyDescent="0.2">
      <c r="A306" s="8"/>
      <c r="C306" s="8"/>
      <c r="E306" s="8"/>
      <c r="G306" s="8"/>
      <c r="I306" s="8"/>
      <c r="K306" s="8"/>
      <c r="M306" s="8"/>
      <c r="O306" s="8"/>
      <c r="Q306" s="8"/>
      <c r="S306" s="8"/>
      <c r="U306" s="8"/>
      <c r="W306" s="8"/>
      <c r="Y306" s="8"/>
      <c r="AA306" s="8"/>
      <c r="AC306" s="8"/>
      <c r="AE306" s="8"/>
      <c r="AG306" s="8"/>
      <c r="AI306" s="8"/>
      <c r="AK306" s="8"/>
      <c r="AM306" s="8"/>
      <c r="AO306" s="8"/>
      <c r="AQ306" s="8"/>
      <c r="AS306" s="8"/>
      <c r="AU306" s="8"/>
      <c r="AW306" s="8"/>
      <c r="AY306" s="8"/>
      <c r="BA306" s="8"/>
      <c r="BE306" s="8"/>
      <c r="BG306" s="8"/>
      <c r="BI306" s="8"/>
      <c r="BK306" s="8"/>
      <c r="BM306" s="8"/>
      <c r="BO306" s="8"/>
      <c r="BQ306" s="8"/>
      <c r="BS306" s="8"/>
      <c r="BW306" s="8"/>
      <c r="BY306" s="8"/>
      <c r="CA306" s="8"/>
      <c r="CC306" s="8"/>
      <c r="CE306" s="8"/>
      <c r="CG306" s="8"/>
      <c r="CI306" s="8"/>
      <c r="CU306" s="8"/>
      <c r="DA306" s="8"/>
      <c r="DC306" s="8"/>
      <c r="DE306" s="8"/>
      <c r="DG306" s="8"/>
      <c r="DI306" s="8"/>
      <c r="DK306" s="8"/>
      <c r="DQ306" s="8"/>
      <c r="DS306" s="8"/>
      <c r="DU306" s="8"/>
      <c r="DW306" s="8"/>
      <c r="EA306" s="8"/>
    </row>
    <row r="307" spans="1:131" x14ac:dyDescent="0.2">
      <c r="A307" s="8"/>
      <c r="C307" s="8"/>
      <c r="E307" s="8"/>
      <c r="G307" s="8"/>
      <c r="I307" s="8"/>
      <c r="K307" s="8"/>
      <c r="M307" s="8"/>
      <c r="O307" s="8"/>
      <c r="Q307" s="8"/>
      <c r="S307" s="8"/>
      <c r="U307" s="8"/>
      <c r="W307" s="8"/>
      <c r="Y307" s="8"/>
      <c r="AA307" s="8"/>
      <c r="AC307" s="8"/>
      <c r="AE307" s="8"/>
      <c r="AG307" s="8"/>
      <c r="AI307" s="8"/>
      <c r="AK307" s="8"/>
      <c r="AM307" s="8"/>
      <c r="AO307" s="8"/>
      <c r="AQ307" s="8"/>
      <c r="AS307" s="8"/>
      <c r="AU307" s="8"/>
      <c r="AW307" s="8"/>
      <c r="AY307" s="8"/>
      <c r="BA307" s="8"/>
      <c r="BE307" s="8"/>
      <c r="BG307" s="8"/>
      <c r="BI307" s="8"/>
      <c r="BK307" s="8"/>
      <c r="BM307" s="8"/>
      <c r="BO307" s="8"/>
      <c r="BQ307" s="8"/>
      <c r="BS307" s="8"/>
      <c r="BW307" s="8"/>
      <c r="BY307" s="8"/>
      <c r="CA307" s="8"/>
      <c r="CC307" s="8"/>
      <c r="CE307" s="8"/>
      <c r="CG307" s="8"/>
      <c r="CI307" s="8"/>
      <c r="CU307" s="8"/>
      <c r="DA307" s="8"/>
      <c r="DC307" s="8"/>
      <c r="DE307" s="8"/>
      <c r="DG307" s="8"/>
      <c r="DI307" s="8"/>
      <c r="DK307" s="8"/>
      <c r="DQ307" s="8"/>
      <c r="DS307" s="8"/>
      <c r="DU307" s="8"/>
      <c r="DW307" s="8"/>
      <c r="EA307" s="8"/>
    </row>
    <row r="308" spans="1:131" x14ac:dyDescent="0.2">
      <c r="A308" s="8"/>
      <c r="C308" s="8"/>
      <c r="E308" s="8"/>
      <c r="G308" s="8"/>
      <c r="I308" s="8"/>
      <c r="K308" s="8"/>
      <c r="M308" s="8"/>
      <c r="O308" s="8"/>
      <c r="Q308" s="8"/>
      <c r="S308" s="8"/>
      <c r="U308" s="8"/>
      <c r="W308" s="8"/>
      <c r="Y308" s="8"/>
      <c r="AA308" s="8"/>
      <c r="AC308" s="8"/>
      <c r="AE308" s="8"/>
      <c r="AG308" s="8"/>
      <c r="AI308" s="8"/>
      <c r="AK308" s="8"/>
      <c r="AM308" s="8"/>
      <c r="AO308" s="8"/>
      <c r="AQ308" s="8"/>
      <c r="AS308" s="8"/>
      <c r="AU308" s="8"/>
      <c r="AW308" s="8"/>
      <c r="AY308" s="8"/>
      <c r="BA308" s="8"/>
      <c r="BE308" s="8"/>
      <c r="BG308" s="8"/>
      <c r="BI308" s="8"/>
      <c r="BK308" s="8"/>
      <c r="BM308" s="8"/>
      <c r="BO308" s="8"/>
      <c r="BQ308" s="8"/>
      <c r="BS308" s="8"/>
      <c r="BW308" s="8"/>
      <c r="BY308" s="8"/>
      <c r="CA308" s="8"/>
      <c r="CC308" s="8"/>
      <c r="CE308" s="8"/>
      <c r="CG308" s="8"/>
      <c r="CI308" s="8"/>
      <c r="CU308" s="8"/>
      <c r="DA308" s="8"/>
      <c r="DC308" s="8"/>
      <c r="DE308" s="8"/>
      <c r="DG308" s="8"/>
      <c r="DI308" s="8"/>
      <c r="DK308" s="8"/>
      <c r="DQ308" s="8"/>
      <c r="DS308" s="8"/>
      <c r="DU308" s="8"/>
      <c r="DW308" s="8"/>
      <c r="EA308" s="8"/>
    </row>
    <row r="309" spans="1:131" x14ac:dyDescent="0.2">
      <c r="A309" s="6"/>
    </row>
    <row r="310" spans="1:131" x14ac:dyDescent="0.2">
      <c r="A310" s="6"/>
    </row>
    <row r="311" spans="1:131" x14ac:dyDescent="0.2">
      <c r="A311" s="6"/>
    </row>
    <row r="312" spans="1:131" x14ac:dyDescent="0.2">
      <c r="A312" s="6"/>
    </row>
    <row r="313" spans="1:131" x14ac:dyDescent="0.2">
      <c r="A313" s="6"/>
    </row>
    <row r="314" spans="1:131" x14ac:dyDescent="0.2">
      <c r="A314" s="6"/>
    </row>
    <row r="315" spans="1:131" x14ac:dyDescent="0.2">
      <c r="A315" s="6"/>
    </row>
    <row r="316" spans="1:131" x14ac:dyDescent="0.2">
      <c r="A316" s="6"/>
    </row>
    <row r="317" spans="1:131" x14ac:dyDescent="0.2">
      <c r="A317" s="6"/>
    </row>
    <row r="318" spans="1:131" x14ac:dyDescent="0.2">
      <c r="A318" s="6"/>
    </row>
    <row r="319" spans="1:131" x14ac:dyDescent="0.2">
      <c r="A319" s="6"/>
    </row>
    <row r="320" spans="1:131" x14ac:dyDescent="0.2">
      <c r="A320" s="6"/>
    </row>
    <row r="321" spans="1:1" x14ac:dyDescent="0.2">
      <c r="A321" s="6"/>
    </row>
    <row r="322" spans="1:1" x14ac:dyDescent="0.2">
      <c r="A322" s="6"/>
    </row>
    <row r="323" spans="1:1" x14ac:dyDescent="0.2">
      <c r="A323" s="6"/>
    </row>
    <row r="324" spans="1:1" x14ac:dyDescent="0.2">
      <c r="A324" s="6"/>
    </row>
    <row r="325" spans="1:1" x14ac:dyDescent="0.2">
      <c r="A325" s="6"/>
    </row>
    <row r="326" spans="1:1" x14ac:dyDescent="0.2">
      <c r="A326" s="6"/>
    </row>
    <row r="327" spans="1:1" x14ac:dyDescent="0.2">
      <c r="A327" s="6"/>
    </row>
    <row r="328" spans="1:1" x14ac:dyDescent="0.2">
      <c r="A328" s="6"/>
    </row>
    <row r="329" spans="1:1" x14ac:dyDescent="0.2">
      <c r="A329" s="6"/>
    </row>
    <row r="330" spans="1:1" x14ac:dyDescent="0.2">
      <c r="A330" s="6"/>
    </row>
    <row r="331" spans="1:1" x14ac:dyDescent="0.2">
      <c r="A331" s="6"/>
    </row>
    <row r="332" spans="1:1" x14ac:dyDescent="0.2">
      <c r="A332" s="6"/>
    </row>
    <row r="333" spans="1:1" x14ac:dyDescent="0.2">
      <c r="A333" s="6"/>
    </row>
    <row r="334" spans="1:1" x14ac:dyDescent="0.2">
      <c r="A334" s="6"/>
    </row>
    <row r="335" spans="1:1" x14ac:dyDescent="0.2">
      <c r="A335" s="6"/>
    </row>
    <row r="336" spans="1:1" x14ac:dyDescent="0.2">
      <c r="A336" s="6"/>
    </row>
    <row r="337" spans="1:1" x14ac:dyDescent="0.2">
      <c r="A337" s="6"/>
    </row>
    <row r="338" spans="1:1" x14ac:dyDescent="0.2">
      <c r="A338" s="6"/>
    </row>
    <row r="339" spans="1:1" x14ac:dyDescent="0.2">
      <c r="A339" s="6"/>
    </row>
    <row r="340" spans="1:1" x14ac:dyDescent="0.2">
      <c r="A340" s="6"/>
    </row>
    <row r="341" spans="1:1" x14ac:dyDescent="0.2">
      <c r="A341" s="6"/>
    </row>
    <row r="342" spans="1:1" x14ac:dyDescent="0.2">
      <c r="A342" s="6"/>
    </row>
    <row r="343" spans="1:1" x14ac:dyDescent="0.2">
      <c r="A343" s="6"/>
    </row>
    <row r="344" spans="1:1" x14ac:dyDescent="0.2">
      <c r="A344" s="6"/>
    </row>
    <row r="345" spans="1:1" x14ac:dyDescent="0.2">
      <c r="A345" s="6"/>
    </row>
    <row r="346" spans="1:1" x14ac:dyDescent="0.2">
      <c r="A346" s="6"/>
    </row>
    <row r="347" spans="1:1" x14ac:dyDescent="0.2">
      <c r="A347" s="6"/>
    </row>
    <row r="348" spans="1:1" x14ac:dyDescent="0.2">
      <c r="A348" s="6"/>
    </row>
    <row r="349" spans="1:1" x14ac:dyDescent="0.2">
      <c r="A349" s="6"/>
    </row>
    <row r="350" spans="1:1" x14ac:dyDescent="0.2">
      <c r="A350" s="6"/>
    </row>
    <row r="351" spans="1:1" x14ac:dyDescent="0.2">
      <c r="A351" s="6"/>
    </row>
    <row r="352" spans="1:1" x14ac:dyDescent="0.2">
      <c r="A352" s="6"/>
    </row>
    <row r="353" spans="1:1" x14ac:dyDescent="0.2">
      <c r="A353" s="6"/>
    </row>
    <row r="354" spans="1:1" x14ac:dyDescent="0.2">
      <c r="A354" s="6"/>
    </row>
    <row r="355" spans="1:1" x14ac:dyDescent="0.2">
      <c r="A355" s="6"/>
    </row>
    <row r="356" spans="1:1" x14ac:dyDescent="0.2">
      <c r="A356" s="6"/>
    </row>
    <row r="357" spans="1:1" x14ac:dyDescent="0.2">
      <c r="A357" s="6"/>
    </row>
    <row r="358" spans="1:1" x14ac:dyDescent="0.2">
      <c r="A358" s="6"/>
    </row>
    <row r="359" spans="1:1" x14ac:dyDescent="0.2">
      <c r="A359" s="6"/>
    </row>
    <row r="360" spans="1:1" x14ac:dyDescent="0.2">
      <c r="A360" s="6"/>
    </row>
    <row r="361" spans="1:1" x14ac:dyDescent="0.2">
      <c r="A361" s="6"/>
    </row>
    <row r="362" spans="1:1" x14ac:dyDescent="0.2">
      <c r="A362" s="6"/>
    </row>
    <row r="363" spans="1:1" x14ac:dyDescent="0.2">
      <c r="A363" s="6"/>
    </row>
    <row r="364" spans="1:1" x14ac:dyDescent="0.2">
      <c r="A364" s="6"/>
    </row>
    <row r="365" spans="1:1" x14ac:dyDescent="0.2">
      <c r="A365" s="6"/>
    </row>
    <row r="366" spans="1:1" x14ac:dyDescent="0.2">
      <c r="A366" s="6"/>
    </row>
    <row r="367" spans="1:1" x14ac:dyDescent="0.2">
      <c r="A367" s="6"/>
    </row>
    <row r="368" spans="1:1" x14ac:dyDescent="0.2">
      <c r="A368" s="6"/>
    </row>
    <row r="369" spans="1:1" x14ac:dyDescent="0.2">
      <c r="A369" s="6"/>
    </row>
    <row r="370" spans="1:1" x14ac:dyDescent="0.2">
      <c r="A370" s="6"/>
    </row>
    <row r="371" spans="1:1" x14ac:dyDescent="0.2">
      <c r="A371" s="6"/>
    </row>
    <row r="372" spans="1:1" x14ac:dyDescent="0.2">
      <c r="A372" s="6"/>
    </row>
    <row r="373" spans="1:1" x14ac:dyDescent="0.2">
      <c r="A373" s="6"/>
    </row>
    <row r="374" spans="1:1" x14ac:dyDescent="0.2">
      <c r="A374" s="6"/>
    </row>
    <row r="375" spans="1:1" x14ac:dyDescent="0.2">
      <c r="A375" s="6"/>
    </row>
    <row r="376" spans="1:1" x14ac:dyDescent="0.2">
      <c r="A376" s="6"/>
    </row>
    <row r="377" spans="1:1" x14ac:dyDescent="0.2">
      <c r="A377" s="6"/>
    </row>
    <row r="378" spans="1:1" x14ac:dyDescent="0.2">
      <c r="A378" s="6"/>
    </row>
    <row r="379" spans="1:1" x14ac:dyDescent="0.2">
      <c r="A379" s="6"/>
    </row>
    <row r="380" spans="1:1" x14ac:dyDescent="0.2">
      <c r="A380" s="6"/>
    </row>
    <row r="381" spans="1:1" x14ac:dyDescent="0.2">
      <c r="A381" s="6"/>
    </row>
    <row r="382" spans="1:1" x14ac:dyDescent="0.2">
      <c r="A382" s="6"/>
    </row>
    <row r="383" spans="1:1" x14ac:dyDescent="0.2">
      <c r="A383" s="6"/>
    </row>
    <row r="384" spans="1:1" x14ac:dyDescent="0.2">
      <c r="A384" s="6"/>
    </row>
    <row r="385" spans="1:1" x14ac:dyDescent="0.2">
      <c r="A385" s="6"/>
    </row>
    <row r="386" spans="1:1" x14ac:dyDescent="0.2">
      <c r="A386" s="6"/>
    </row>
    <row r="387" spans="1:1" x14ac:dyDescent="0.2">
      <c r="A387" s="6"/>
    </row>
    <row r="388" spans="1:1" x14ac:dyDescent="0.2">
      <c r="A388" s="6"/>
    </row>
    <row r="389" spans="1:1" x14ac:dyDescent="0.2">
      <c r="A389" s="6"/>
    </row>
    <row r="390" spans="1:1" x14ac:dyDescent="0.2">
      <c r="A390" s="6"/>
    </row>
    <row r="391" spans="1:1" x14ac:dyDescent="0.2">
      <c r="A391" s="6"/>
    </row>
    <row r="392" spans="1:1" x14ac:dyDescent="0.2">
      <c r="A392" s="6"/>
    </row>
    <row r="393" spans="1:1" x14ac:dyDescent="0.2">
      <c r="A393" s="6"/>
    </row>
    <row r="394" spans="1:1" x14ac:dyDescent="0.2">
      <c r="A394" s="6"/>
    </row>
    <row r="395" spans="1:1" x14ac:dyDescent="0.2">
      <c r="A395" s="6"/>
    </row>
    <row r="396" spans="1:1" x14ac:dyDescent="0.2">
      <c r="A396" s="6"/>
    </row>
    <row r="397" spans="1:1" x14ac:dyDescent="0.2">
      <c r="A397" s="6"/>
    </row>
    <row r="398" spans="1:1" x14ac:dyDescent="0.2">
      <c r="A398" s="6"/>
    </row>
    <row r="399" spans="1:1" x14ac:dyDescent="0.2">
      <c r="A399" s="6"/>
    </row>
    <row r="400" spans="1:1" x14ac:dyDescent="0.2">
      <c r="A400" s="6"/>
    </row>
    <row r="401" spans="1:1" x14ac:dyDescent="0.2">
      <c r="A401" s="6"/>
    </row>
    <row r="402" spans="1:1" x14ac:dyDescent="0.2">
      <c r="A402" s="6"/>
    </row>
    <row r="403" spans="1:1" x14ac:dyDescent="0.2">
      <c r="A403" s="6"/>
    </row>
    <row r="404" spans="1:1" x14ac:dyDescent="0.2">
      <c r="A404" s="6"/>
    </row>
    <row r="405" spans="1:1" x14ac:dyDescent="0.2">
      <c r="A405" s="6"/>
    </row>
    <row r="406" spans="1:1" x14ac:dyDescent="0.2">
      <c r="A406" s="6"/>
    </row>
    <row r="407" spans="1:1" x14ac:dyDescent="0.2">
      <c r="A407" s="6"/>
    </row>
    <row r="408" spans="1:1" x14ac:dyDescent="0.2">
      <c r="A408" s="6"/>
    </row>
    <row r="409" spans="1:1" x14ac:dyDescent="0.2">
      <c r="A409" s="6"/>
    </row>
    <row r="410" spans="1:1" x14ac:dyDescent="0.2">
      <c r="A410" s="6"/>
    </row>
    <row r="411" spans="1:1" x14ac:dyDescent="0.2">
      <c r="A411" s="6"/>
    </row>
    <row r="412" spans="1:1" x14ac:dyDescent="0.2">
      <c r="A412" s="6"/>
    </row>
    <row r="413" spans="1:1" x14ac:dyDescent="0.2">
      <c r="A413" s="6"/>
    </row>
    <row r="414" spans="1:1" x14ac:dyDescent="0.2">
      <c r="A414" s="6"/>
    </row>
    <row r="415" spans="1:1" x14ac:dyDescent="0.2">
      <c r="A415" s="6"/>
    </row>
    <row r="416" spans="1:1" x14ac:dyDescent="0.2">
      <c r="A416" s="6"/>
    </row>
    <row r="417" spans="1:1" x14ac:dyDescent="0.2">
      <c r="A417" s="6"/>
    </row>
    <row r="418" spans="1:1" x14ac:dyDescent="0.2">
      <c r="A418" s="6"/>
    </row>
    <row r="419" spans="1:1" x14ac:dyDescent="0.2">
      <c r="A419" s="6"/>
    </row>
    <row r="420" spans="1:1" x14ac:dyDescent="0.2">
      <c r="A420" s="6"/>
    </row>
    <row r="421" spans="1:1" x14ac:dyDescent="0.2">
      <c r="A421" s="6"/>
    </row>
    <row r="422" spans="1:1" x14ac:dyDescent="0.2">
      <c r="A422" s="6"/>
    </row>
    <row r="423" spans="1:1" x14ac:dyDescent="0.2">
      <c r="A423" s="6"/>
    </row>
    <row r="424" spans="1:1" x14ac:dyDescent="0.2">
      <c r="A424" s="6"/>
    </row>
    <row r="425" spans="1:1" x14ac:dyDescent="0.2">
      <c r="A425" s="6"/>
    </row>
    <row r="426" spans="1:1" x14ac:dyDescent="0.2">
      <c r="A426" s="6"/>
    </row>
    <row r="427" spans="1:1" x14ac:dyDescent="0.2">
      <c r="A427" s="6"/>
    </row>
    <row r="428" spans="1:1" x14ac:dyDescent="0.2">
      <c r="A428" s="6"/>
    </row>
    <row r="429" spans="1:1" x14ac:dyDescent="0.2">
      <c r="A429" s="6"/>
    </row>
    <row r="430" spans="1:1" x14ac:dyDescent="0.2">
      <c r="A430" s="6"/>
    </row>
    <row r="431" spans="1:1" x14ac:dyDescent="0.2">
      <c r="A431" s="6"/>
    </row>
    <row r="432" spans="1:1" x14ac:dyDescent="0.2">
      <c r="A432" s="6"/>
    </row>
    <row r="433" spans="1:1" x14ac:dyDescent="0.2">
      <c r="A433" s="6"/>
    </row>
    <row r="434" spans="1:1" x14ac:dyDescent="0.2">
      <c r="A434" s="6"/>
    </row>
    <row r="435" spans="1:1" x14ac:dyDescent="0.2">
      <c r="A435" s="6"/>
    </row>
    <row r="436" spans="1:1" x14ac:dyDescent="0.2">
      <c r="A436" s="6"/>
    </row>
    <row r="437" spans="1:1" x14ac:dyDescent="0.2">
      <c r="A437" s="6"/>
    </row>
    <row r="438" spans="1:1" x14ac:dyDescent="0.2">
      <c r="A438" s="6"/>
    </row>
    <row r="439" spans="1:1" x14ac:dyDescent="0.2">
      <c r="A439" s="6"/>
    </row>
    <row r="440" spans="1:1" x14ac:dyDescent="0.2">
      <c r="A440" s="6"/>
    </row>
    <row r="441" spans="1:1" x14ac:dyDescent="0.2">
      <c r="A441" s="6"/>
    </row>
    <row r="442" spans="1:1" x14ac:dyDescent="0.2">
      <c r="A442" s="6"/>
    </row>
    <row r="443" spans="1:1" x14ac:dyDescent="0.2">
      <c r="A443" s="6"/>
    </row>
    <row r="444" spans="1:1" x14ac:dyDescent="0.2">
      <c r="A444" s="6"/>
    </row>
    <row r="445" spans="1:1" x14ac:dyDescent="0.2">
      <c r="A445" s="6"/>
    </row>
    <row r="446" spans="1:1" x14ac:dyDescent="0.2">
      <c r="A446" s="6"/>
    </row>
    <row r="447" spans="1:1" x14ac:dyDescent="0.2">
      <c r="A447" s="6"/>
    </row>
    <row r="448" spans="1:1" x14ac:dyDescent="0.2">
      <c r="A448" s="6"/>
    </row>
    <row r="449" spans="1:1" x14ac:dyDescent="0.2">
      <c r="A449" s="6"/>
    </row>
    <row r="450" spans="1:1" x14ac:dyDescent="0.2">
      <c r="A450" s="6"/>
    </row>
    <row r="451" spans="1:1" x14ac:dyDescent="0.2">
      <c r="A451" s="6"/>
    </row>
    <row r="452" spans="1:1" x14ac:dyDescent="0.2">
      <c r="A452" s="6"/>
    </row>
    <row r="453" spans="1:1" x14ac:dyDescent="0.2">
      <c r="A453" s="6"/>
    </row>
    <row r="454" spans="1:1" x14ac:dyDescent="0.2">
      <c r="A454" s="6"/>
    </row>
    <row r="455" spans="1:1" x14ac:dyDescent="0.2">
      <c r="A455" s="6"/>
    </row>
    <row r="456" spans="1:1" x14ac:dyDescent="0.2">
      <c r="A456" s="6"/>
    </row>
    <row r="457" spans="1:1" x14ac:dyDescent="0.2">
      <c r="A457" s="6"/>
    </row>
    <row r="458" spans="1:1" x14ac:dyDescent="0.2">
      <c r="A458" s="6"/>
    </row>
    <row r="459" spans="1:1" x14ac:dyDescent="0.2">
      <c r="A459" s="6"/>
    </row>
    <row r="460" spans="1:1" x14ac:dyDescent="0.2">
      <c r="A460" s="6"/>
    </row>
    <row r="461" spans="1:1" x14ac:dyDescent="0.2">
      <c r="A461" s="6"/>
    </row>
    <row r="462" spans="1:1" x14ac:dyDescent="0.2">
      <c r="A462" s="6"/>
    </row>
    <row r="463" spans="1:1" x14ac:dyDescent="0.2">
      <c r="A463" s="6"/>
    </row>
    <row r="464" spans="1:1" x14ac:dyDescent="0.2">
      <c r="A464" s="6"/>
    </row>
    <row r="465" spans="1:1" x14ac:dyDescent="0.2">
      <c r="A465" s="6"/>
    </row>
    <row r="466" spans="1:1" x14ac:dyDescent="0.2">
      <c r="A466" s="6"/>
    </row>
    <row r="467" spans="1:1" x14ac:dyDescent="0.2">
      <c r="A467" s="6"/>
    </row>
    <row r="468" spans="1:1" x14ac:dyDescent="0.2">
      <c r="A468" s="6"/>
    </row>
    <row r="469" spans="1:1" x14ac:dyDescent="0.2">
      <c r="A469" s="6"/>
    </row>
    <row r="470" spans="1:1" x14ac:dyDescent="0.2">
      <c r="A470" s="6"/>
    </row>
    <row r="471" spans="1:1" x14ac:dyDescent="0.2">
      <c r="A471" s="6"/>
    </row>
    <row r="472" spans="1:1" x14ac:dyDescent="0.2">
      <c r="A472" s="6"/>
    </row>
    <row r="473" spans="1:1" x14ac:dyDescent="0.2">
      <c r="A473" s="6"/>
    </row>
    <row r="474" spans="1:1" x14ac:dyDescent="0.2">
      <c r="A474" s="6"/>
    </row>
    <row r="475" spans="1:1" x14ac:dyDescent="0.2">
      <c r="A475" s="6"/>
    </row>
    <row r="476" spans="1:1" x14ac:dyDescent="0.2">
      <c r="A476" s="6"/>
    </row>
    <row r="477" spans="1:1" x14ac:dyDescent="0.2">
      <c r="A477" s="6"/>
    </row>
    <row r="478" spans="1:1" x14ac:dyDescent="0.2">
      <c r="A478" s="6"/>
    </row>
    <row r="479" spans="1:1" x14ac:dyDescent="0.2">
      <c r="A479" s="6"/>
    </row>
    <row r="480" spans="1:1" x14ac:dyDescent="0.2">
      <c r="A480" s="6"/>
    </row>
    <row r="481" spans="1:1" x14ac:dyDescent="0.2">
      <c r="A481" s="6"/>
    </row>
    <row r="482" spans="1:1" x14ac:dyDescent="0.2">
      <c r="A482" s="6"/>
    </row>
    <row r="483" spans="1:1" x14ac:dyDescent="0.2">
      <c r="A483" s="6"/>
    </row>
    <row r="484" spans="1:1" x14ac:dyDescent="0.2">
      <c r="A484" s="6"/>
    </row>
    <row r="485" spans="1:1" x14ac:dyDescent="0.2">
      <c r="A485" s="6"/>
    </row>
    <row r="486" spans="1:1" x14ac:dyDescent="0.2">
      <c r="A486" s="6"/>
    </row>
    <row r="487" spans="1:1" x14ac:dyDescent="0.2">
      <c r="A487" s="6"/>
    </row>
    <row r="488" spans="1:1" x14ac:dyDescent="0.2">
      <c r="A488" s="6"/>
    </row>
    <row r="489" spans="1:1" x14ac:dyDescent="0.2">
      <c r="A489" s="6"/>
    </row>
    <row r="490" spans="1:1" x14ac:dyDescent="0.2">
      <c r="A490" s="6"/>
    </row>
    <row r="491" spans="1:1" x14ac:dyDescent="0.2">
      <c r="A491" s="6"/>
    </row>
    <row r="492" spans="1:1" x14ac:dyDescent="0.2">
      <c r="A492" s="6"/>
    </row>
    <row r="493" spans="1:1" x14ac:dyDescent="0.2">
      <c r="A493" s="6"/>
    </row>
    <row r="494" spans="1:1" x14ac:dyDescent="0.2">
      <c r="A494" s="6"/>
    </row>
    <row r="495" spans="1:1" x14ac:dyDescent="0.2">
      <c r="A495" s="6"/>
    </row>
    <row r="496" spans="1:1" x14ac:dyDescent="0.2">
      <c r="A496" s="6"/>
    </row>
    <row r="497" spans="1:1" x14ac:dyDescent="0.2">
      <c r="A497" s="6"/>
    </row>
    <row r="498" spans="1:1" x14ac:dyDescent="0.2">
      <c r="A498" s="6"/>
    </row>
    <row r="499" spans="1:1" x14ac:dyDescent="0.2">
      <c r="A499" s="6"/>
    </row>
    <row r="500" spans="1:1" x14ac:dyDescent="0.2">
      <c r="A500" s="6"/>
    </row>
    <row r="501" spans="1:1" x14ac:dyDescent="0.2">
      <c r="A501" s="6"/>
    </row>
    <row r="502" spans="1:1" x14ac:dyDescent="0.2">
      <c r="A502" s="6"/>
    </row>
    <row r="503" spans="1:1" x14ac:dyDescent="0.2">
      <c r="A503" s="6"/>
    </row>
    <row r="504" spans="1:1" x14ac:dyDescent="0.2">
      <c r="A504" s="6"/>
    </row>
    <row r="505" spans="1:1" x14ac:dyDescent="0.2">
      <c r="A505" s="6"/>
    </row>
    <row r="506" spans="1:1" x14ac:dyDescent="0.2">
      <c r="A506" s="6"/>
    </row>
    <row r="507" spans="1:1" x14ac:dyDescent="0.2">
      <c r="A507" s="6"/>
    </row>
    <row r="508" spans="1:1" x14ac:dyDescent="0.2">
      <c r="A508" s="6"/>
    </row>
    <row r="509" spans="1:1" x14ac:dyDescent="0.2">
      <c r="A509" s="6"/>
    </row>
    <row r="510" spans="1:1" x14ac:dyDescent="0.2">
      <c r="A510" s="6"/>
    </row>
    <row r="511" spans="1:1" x14ac:dyDescent="0.2">
      <c r="A511" s="6"/>
    </row>
    <row r="512" spans="1:1" x14ac:dyDescent="0.2">
      <c r="A512" s="6"/>
    </row>
    <row r="513" spans="1:1" x14ac:dyDescent="0.2">
      <c r="A513" s="6"/>
    </row>
    <row r="514" spans="1:1" x14ac:dyDescent="0.2">
      <c r="A514" s="6"/>
    </row>
    <row r="515" spans="1:1" x14ac:dyDescent="0.2">
      <c r="A515" s="6"/>
    </row>
    <row r="516" spans="1:1" x14ac:dyDescent="0.2">
      <c r="A516" s="6"/>
    </row>
    <row r="517" spans="1:1" x14ac:dyDescent="0.2">
      <c r="A517" s="6"/>
    </row>
    <row r="518" spans="1:1" x14ac:dyDescent="0.2">
      <c r="A518" s="6"/>
    </row>
    <row r="519" spans="1:1" x14ac:dyDescent="0.2">
      <c r="A519" s="6"/>
    </row>
    <row r="520" spans="1:1" x14ac:dyDescent="0.2">
      <c r="A520" s="6"/>
    </row>
    <row r="521" spans="1:1" x14ac:dyDescent="0.2">
      <c r="A521" s="6"/>
    </row>
    <row r="522" spans="1:1" x14ac:dyDescent="0.2">
      <c r="A522" s="6"/>
    </row>
    <row r="523" spans="1:1" x14ac:dyDescent="0.2">
      <c r="A523" s="6"/>
    </row>
    <row r="524" spans="1:1" x14ac:dyDescent="0.2">
      <c r="A524" s="6"/>
    </row>
    <row r="525" spans="1:1" x14ac:dyDescent="0.2">
      <c r="A525" s="6"/>
    </row>
    <row r="526" spans="1:1" x14ac:dyDescent="0.2">
      <c r="A526" s="6"/>
    </row>
    <row r="527" spans="1:1" x14ac:dyDescent="0.2">
      <c r="A527" s="6"/>
    </row>
    <row r="528" spans="1:1" x14ac:dyDescent="0.2">
      <c r="A528" s="6"/>
    </row>
    <row r="529" spans="1:1" x14ac:dyDescent="0.2">
      <c r="A529" s="6"/>
    </row>
    <row r="530" spans="1:1" x14ac:dyDescent="0.2">
      <c r="A530" s="6"/>
    </row>
    <row r="531" spans="1:1" x14ac:dyDescent="0.2">
      <c r="A531" s="6"/>
    </row>
    <row r="532" spans="1:1" x14ac:dyDescent="0.2">
      <c r="A532" s="6"/>
    </row>
    <row r="533" spans="1:1" x14ac:dyDescent="0.2">
      <c r="A533" s="6"/>
    </row>
    <row r="534" spans="1:1" x14ac:dyDescent="0.2">
      <c r="A534" s="6"/>
    </row>
    <row r="535" spans="1:1" x14ac:dyDescent="0.2">
      <c r="A535" s="6"/>
    </row>
    <row r="536" spans="1:1" x14ac:dyDescent="0.2">
      <c r="A536" s="6"/>
    </row>
    <row r="537" spans="1:1" x14ac:dyDescent="0.2">
      <c r="A537" s="6"/>
    </row>
    <row r="538" spans="1:1" x14ac:dyDescent="0.2">
      <c r="A538" s="6"/>
    </row>
    <row r="539" spans="1:1" x14ac:dyDescent="0.2">
      <c r="A539" s="6"/>
    </row>
    <row r="540" spans="1:1" x14ac:dyDescent="0.2">
      <c r="A540" s="6"/>
    </row>
    <row r="541" spans="1:1" x14ac:dyDescent="0.2">
      <c r="A541" s="6"/>
    </row>
    <row r="542" spans="1:1" x14ac:dyDescent="0.2">
      <c r="A542" s="6"/>
    </row>
    <row r="543" spans="1:1" x14ac:dyDescent="0.2">
      <c r="A543" s="6"/>
    </row>
    <row r="544" spans="1:1" x14ac:dyDescent="0.2">
      <c r="A544" s="6"/>
    </row>
    <row r="545" spans="1:1" x14ac:dyDescent="0.2">
      <c r="A545" s="6"/>
    </row>
    <row r="546" spans="1:1" x14ac:dyDescent="0.2">
      <c r="A546" s="6"/>
    </row>
    <row r="547" spans="1:1" x14ac:dyDescent="0.2">
      <c r="A547" s="6"/>
    </row>
    <row r="548" spans="1:1" x14ac:dyDescent="0.2">
      <c r="A548" s="6"/>
    </row>
    <row r="549" spans="1:1" x14ac:dyDescent="0.2">
      <c r="A549" s="6"/>
    </row>
    <row r="550" spans="1:1" x14ac:dyDescent="0.2">
      <c r="A550" s="6"/>
    </row>
    <row r="551" spans="1:1" x14ac:dyDescent="0.2">
      <c r="A551" s="6"/>
    </row>
    <row r="552" spans="1:1" x14ac:dyDescent="0.2">
      <c r="A552" s="6"/>
    </row>
    <row r="553" spans="1:1" x14ac:dyDescent="0.2">
      <c r="A553" s="6"/>
    </row>
    <row r="554" spans="1:1" x14ac:dyDescent="0.2">
      <c r="A554" s="6"/>
    </row>
    <row r="555" spans="1:1" x14ac:dyDescent="0.2">
      <c r="A555" s="6"/>
    </row>
    <row r="556" spans="1:1" x14ac:dyDescent="0.2">
      <c r="A556" s="6"/>
    </row>
    <row r="557" spans="1:1" x14ac:dyDescent="0.2">
      <c r="A557" s="6"/>
    </row>
    <row r="558" spans="1:1" x14ac:dyDescent="0.2">
      <c r="A558" s="6"/>
    </row>
    <row r="559" spans="1:1" x14ac:dyDescent="0.2">
      <c r="A559" s="6"/>
    </row>
    <row r="560" spans="1:1" x14ac:dyDescent="0.2">
      <c r="A560" s="6"/>
    </row>
    <row r="561" spans="1:1" x14ac:dyDescent="0.2">
      <c r="A561" s="6"/>
    </row>
    <row r="562" spans="1:1" x14ac:dyDescent="0.2">
      <c r="A562" s="6"/>
    </row>
    <row r="563" spans="1:1" x14ac:dyDescent="0.2">
      <c r="A563" s="6"/>
    </row>
    <row r="564" spans="1:1" x14ac:dyDescent="0.2">
      <c r="A564" s="6"/>
    </row>
    <row r="565" spans="1:1" x14ac:dyDescent="0.2">
      <c r="A565" s="6"/>
    </row>
    <row r="566" spans="1:1" x14ac:dyDescent="0.2">
      <c r="A566" s="6"/>
    </row>
    <row r="567" spans="1:1" x14ac:dyDescent="0.2">
      <c r="A567" s="6"/>
    </row>
    <row r="568" spans="1:1" x14ac:dyDescent="0.2">
      <c r="A568" s="6"/>
    </row>
    <row r="569" spans="1:1" x14ac:dyDescent="0.2">
      <c r="A569" s="6"/>
    </row>
    <row r="570" spans="1:1" x14ac:dyDescent="0.2">
      <c r="A570" s="6"/>
    </row>
    <row r="571" spans="1:1" x14ac:dyDescent="0.2">
      <c r="A571" s="6"/>
    </row>
    <row r="572" spans="1:1" x14ac:dyDescent="0.2">
      <c r="A572" s="6"/>
    </row>
    <row r="573" spans="1:1" x14ac:dyDescent="0.2">
      <c r="A573" s="6"/>
    </row>
    <row r="574" spans="1:1" x14ac:dyDescent="0.2">
      <c r="A574" s="6"/>
    </row>
    <row r="575" spans="1:1" x14ac:dyDescent="0.2">
      <c r="A575" s="6"/>
    </row>
    <row r="576" spans="1:1" x14ac:dyDescent="0.2">
      <c r="A576" s="6"/>
    </row>
    <row r="577" spans="1:1" x14ac:dyDescent="0.2">
      <c r="A577" s="6"/>
    </row>
    <row r="578" spans="1:1" x14ac:dyDescent="0.2">
      <c r="A578" s="6"/>
    </row>
    <row r="579" spans="1:1" x14ac:dyDescent="0.2">
      <c r="A579" s="6"/>
    </row>
    <row r="580" spans="1:1" x14ac:dyDescent="0.2">
      <c r="A580" s="6"/>
    </row>
    <row r="581" spans="1:1" x14ac:dyDescent="0.2">
      <c r="A581" s="6"/>
    </row>
    <row r="582" spans="1:1" x14ac:dyDescent="0.2">
      <c r="A582" s="6"/>
    </row>
    <row r="583" spans="1:1" x14ac:dyDescent="0.2">
      <c r="A583" s="6"/>
    </row>
    <row r="584" spans="1:1" x14ac:dyDescent="0.2">
      <c r="A584" s="6"/>
    </row>
    <row r="585" spans="1:1" x14ac:dyDescent="0.2">
      <c r="A585" s="6"/>
    </row>
    <row r="586" spans="1:1" x14ac:dyDescent="0.2">
      <c r="A586" s="6"/>
    </row>
    <row r="587" spans="1:1" x14ac:dyDescent="0.2">
      <c r="A587" s="6"/>
    </row>
    <row r="588" spans="1:1" x14ac:dyDescent="0.2">
      <c r="A588" s="6"/>
    </row>
    <row r="589" spans="1:1" x14ac:dyDescent="0.2">
      <c r="A589" s="6"/>
    </row>
    <row r="590" spans="1:1" x14ac:dyDescent="0.2">
      <c r="A590" s="6"/>
    </row>
    <row r="591" spans="1:1" x14ac:dyDescent="0.2">
      <c r="A591" s="6"/>
    </row>
    <row r="592" spans="1:1" x14ac:dyDescent="0.2">
      <c r="A592" s="6"/>
    </row>
    <row r="593" spans="1:1" x14ac:dyDescent="0.2">
      <c r="A593" s="6"/>
    </row>
    <row r="594" spans="1:1" x14ac:dyDescent="0.2">
      <c r="A594" s="6"/>
    </row>
    <row r="595" spans="1:1" x14ac:dyDescent="0.2">
      <c r="A595" s="6"/>
    </row>
    <row r="596" spans="1:1" x14ac:dyDescent="0.2">
      <c r="A596" s="6"/>
    </row>
    <row r="597" spans="1:1" x14ac:dyDescent="0.2">
      <c r="A597" s="6"/>
    </row>
    <row r="598" spans="1:1" x14ac:dyDescent="0.2">
      <c r="A598" s="6"/>
    </row>
    <row r="599" spans="1:1" x14ac:dyDescent="0.2">
      <c r="A599" s="6"/>
    </row>
    <row r="600" spans="1:1" x14ac:dyDescent="0.2">
      <c r="A600" s="6"/>
    </row>
    <row r="601" spans="1:1" x14ac:dyDescent="0.2">
      <c r="A601" s="6"/>
    </row>
    <row r="602" spans="1:1" x14ac:dyDescent="0.2">
      <c r="A602" s="6"/>
    </row>
    <row r="603" spans="1:1" x14ac:dyDescent="0.2">
      <c r="A603" s="6"/>
    </row>
    <row r="604" spans="1:1" x14ac:dyDescent="0.2">
      <c r="A604" s="6"/>
    </row>
    <row r="605" spans="1:1" x14ac:dyDescent="0.2">
      <c r="A605" s="6"/>
    </row>
    <row r="606" spans="1:1" x14ac:dyDescent="0.2">
      <c r="A606" s="6"/>
    </row>
    <row r="607" spans="1:1" x14ac:dyDescent="0.2">
      <c r="A607" s="6"/>
    </row>
    <row r="608" spans="1:1" x14ac:dyDescent="0.2">
      <c r="A608" s="6"/>
    </row>
    <row r="609" spans="1:1" x14ac:dyDescent="0.2">
      <c r="A609" s="6"/>
    </row>
    <row r="610" spans="1:1" x14ac:dyDescent="0.2">
      <c r="A610" s="6"/>
    </row>
    <row r="611" spans="1:1" x14ac:dyDescent="0.2">
      <c r="A611" s="6"/>
    </row>
    <row r="612" spans="1:1" x14ac:dyDescent="0.2">
      <c r="A612" s="6"/>
    </row>
    <row r="613" spans="1:1" x14ac:dyDescent="0.2">
      <c r="A613" s="6"/>
    </row>
    <row r="614" spans="1:1" x14ac:dyDescent="0.2">
      <c r="A614" s="6"/>
    </row>
    <row r="615" spans="1:1" x14ac:dyDescent="0.2">
      <c r="A615" s="6"/>
    </row>
    <row r="616" spans="1:1" x14ac:dyDescent="0.2">
      <c r="A616" s="6"/>
    </row>
    <row r="617" spans="1:1" x14ac:dyDescent="0.2">
      <c r="A617" s="6"/>
    </row>
    <row r="618" spans="1:1" x14ac:dyDescent="0.2">
      <c r="A618" s="6"/>
    </row>
    <row r="619" spans="1:1" x14ac:dyDescent="0.2">
      <c r="A619" s="6"/>
    </row>
    <row r="620" spans="1:1" x14ac:dyDescent="0.2">
      <c r="A620" s="6"/>
    </row>
    <row r="621" spans="1:1" x14ac:dyDescent="0.2">
      <c r="A621" s="6"/>
    </row>
    <row r="622" spans="1:1" x14ac:dyDescent="0.2">
      <c r="A622" s="6"/>
    </row>
    <row r="623" spans="1:1" x14ac:dyDescent="0.2">
      <c r="A623" s="6"/>
    </row>
    <row r="624" spans="1:1" x14ac:dyDescent="0.2">
      <c r="A624" s="6"/>
    </row>
    <row r="625" spans="1:1" x14ac:dyDescent="0.2">
      <c r="A625" s="6"/>
    </row>
    <row r="626" spans="1:1" x14ac:dyDescent="0.2">
      <c r="A626" s="6"/>
    </row>
    <row r="627" spans="1:1" x14ac:dyDescent="0.2">
      <c r="A627" s="6"/>
    </row>
    <row r="628" spans="1:1" x14ac:dyDescent="0.2">
      <c r="A628" s="6"/>
    </row>
    <row r="629" spans="1:1" x14ac:dyDescent="0.2">
      <c r="A629" s="6"/>
    </row>
    <row r="630" spans="1:1" x14ac:dyDescent="0.2">
      <c r="A630" s="6"/>
    </row>
    <row r="631" spans="1:1" x14ac:dyDescent="0.2">
      <c r="A631" s="6"/>
    </row>
    <row r="632" spans="1:1" x14ac:dyDescent="0.2">
      <c r="A632" s="6"/>
    </row>
    <row r="633" spans="1:1" x14ac:dyDescent="0.2">
      <c r="A633" s="6"/>
    </row>
    <row r="634" spans="1:1" x14ac:dyDescent="0.2">
      <c r="A634" s="6"/>
    </row>
    <row r="635" spans="1:1" x14ac:dyDescent="0.2">
      <c r="A635" s="6"/>
    </row>
    <row r="636" spans="1:1" x14ac:dyDescent="0.2">
      <c r="A636" s="6"/>
    </row>
    <row r="637" spans="1:1" x14ac:dyDescent="0.2">
      <c r="A637" s="6"/>
    </row>
    <row r="638" spans="1:1" x14ac:dyDescent="0.2">
      <c r="A638" s="6"/>
    </row>
    <row r="639" spans="1:1" x14ac:dyDescent="0.2">
      <c r="A639" s="6"/>
    </row>
    <row r="640" spans="1:1" x14ac:dyDescent="0.2">
      <c r="A640" s="6"/>
    </row>
    <row r="641" spans="1:1" x14ac:dyDescent="0.2">
      <c r="A641" s="6"/>
    </row>
    <row r="642" spans="1:1" x14ac:dyDescent="0.2">
      <c r="A642" s="6"/>
    </row>
    <row r="643" spans="1:1" x14ac:dyDescent="0.2">
      <c r="A643" s="6"/>
    </row>
    <row r="644" spans="1:1" x14ac:dyDescent="0.2">
      <c r="A644" s="6"/>
    </row>
    <row r="645" spans="1:1" x14ac:dyDescent="0.2">
      <c r="A645" s="6"/>
    </row>
    <row r="646" spans="1:1" x14ac:dyDescent="0.2">
      <c r="A646" s="6"/>
    </row>
    <row r="647" spans="1:1" x14ac:dyDescent="0.2">
      <c r="A647" s="6"/>
    </row>
    <row r="648" spans="1:1" x14ac:dyDescent="0.2">
      <c r="A648" s="6"/>
    </row>
    <row r="649" spans="1:1" x14ac:dyDescent="0.2">
      <c r="A649" s="6"/>
    </row>
    <row r="650" spans="1:1" x14ac:dyDescent="0.2">
      <c r="A650" s="6"/>
    </row>
    <row r="651" spans="1:1" x14ac:dyDescent="0.2">
      <c r="A651" s="6"/>
    </row>
    <row r="652" spans="1:1" x14ac:dyDescent="0.2">
      <c r="A652" s="6"/>
    </row>
    <row r="653" spans="1:1" x14ac:dyDescent="0.2">
      <c r="A653" s="6"/>
    </row>
    <row r="654" spans="1:1" x14ac:dyDescent="0.2">
      <c r="A654" s="6"/>
    </row>
    <row r="655" spans="1:1" x14ac:dyDescent="0.2">
      <c r="A655" s="6"/>
    </row>
    <row r="656" spans="1:1" x14ac:dyDescent="0.2">
      <c r="A656" s="6"/>
    </row>
    <row r="657" spans="1:1" x14ac:dyDescent="0.2">
      <c r="A657" s="6"/>
    </row>
    <row r="658" spans="1:1" x14ac:dyDescent="0.2">
      <c r="A658" s="6"/>
    </row>
    <row r="659" spans="1:1" x14ac:dyDescent="0.2">
      <c r="A659" s="6"/>
    </row>
    <row r="660" spans="1:1" x14ac:dyDescent="0.2">
      <c r="A660" s="6"/>
    </row>
    <row r="661" spans="1:1" x14ac:dyDescent="0.2">
      <c r="A661" s="6"/>
    </row>
    <row r="662" spans="1:1" x14ac:dyDescent="0.2">
      <c r="A662" s="6"/>
    </row>
    <row r="663" spans="1:1" x14ac:dyDescent="0.2">
      <c r="A663" s="6"/>
    </row>
    <row r="664" spans="1:1" x14ac:dyDescent="0.2">
      <c r="A664" s="6"/>
    </row>
    <row r="665" spans="1:1" x14ac:dyDescent="0.2">
      <c r="A665" s="6"/>
    </row>
    <row r="666" spans="1:1" x14ac:dyDescent="0.2">
      <c r="A666" s="6"/>
    </row>
    <row r="667" spans="1:1" x14ac:dyDescent="0.2">
      <c r="A667" s="6"/>
    </row>
    <row r="668" spans="1:1" x14ac:dyDescent="0.2">
      <c r="A668" s="6"/>
    </row>
    <row r="669" spans="1:1" x14ac:dyDescent="0.2">
      <c r="A669" s="6"/>
    </row>
    <row r="670" spans="1:1" x14ac:dyDescent="0.2">
      <c r="A670" s="6"/>
    </row>
    <row r="671" spans="1:1" x14ac:dyDescent="0.2">
      <c r="A671" s="6"/>
    </row>
    <row r="672" spans="1:1" x14ac:dyDescent="0.2">
      <c r="A672" s="6"/>
    </row>
    <row r="673" spans="1:1" x14ac:dyDescent="0.2">
      <c r="A673" s="6"/>
    </row>
    <row r="674" spans="1:1" x14ac:dyDescent="0.2">
      <c r="A674" s="6"/>
    </row>
    <row r="675" spans="1:1" x14ac:dyDescent="0.2">
      <c r="A675" s="6"/>
    </row>
    <row r="676" spans="1:1" x14ac:dyDescent="0.2">
      <c r="A676" s="6"/>
    </row>
    <row r="677" spans="1:1" x14ac:dyDescent="0.2">
      <c r="A677" s="6"/>
    </row>
    <row r="678" spans="1:1" x14ac:dyDescent="0.2">
      <c r="A678" s="6"/>
    </row>
    <row r="679" spans="1:1" x14ac:dyDescent="0.2">
      <c r="A679" s="6"/>
    </row>
    <row r="680" spans="1:1" x14ac:dyDescent="0.2">
      <c r="A680" s="6"/>
    </row>
    <row r="681" spans="1:1" x14ac:dyDescent="0.2">
      <c r="A681" s="6"/>
    </row>
    <row r="682" spans="1:1" x14ac:dyDescent="0.2">
      <c r="A682" s="6"/>
    </row>
    <row r="683" spans="1:1" x14ac:dyDescent="0.2">
      <c r="A683" s="6"/>
    </row>
    <row r="684" spans="1:1" x14ac:dyDescent="0.2">
      <c r="A684" s="6"/>
    </row>
    <row r="685" spans="1:1" x14ac:dyDescent="0.2">
      <c r="A685" s="6"/>
    </row>
    <row r="686" spans="1:1" x14ac:dyDescent="0.2">
      <c r="A686" s="6"/>
    </row>
    <row r="687" spans="1:1" x14ac:dyDescent="0.2">
      <c r="A687" s="6"/>
    </row>
    <row r="688" spans="1:1" x14ac:dyDescent="0.2">
      <c r="A688" s="6"/>
    </row>
    <row r="689" spans="1:1" x14ac:dyDescent="0.2">
      <c r="A689" s="6"/>
    </row>
    <row r="690" spans="1:1" x14ac:dyDescent="0.2">
      <c r="A690" s="6"/>
    </row>
    <row r="691" spans="1:1" x14ac:dyDescent="0.2">
      <c r="A691" s="6"/>
    </row>
    <row r="692" spans="1:1" x14ac:dyDescent="0.2">
      <c r="A692" s="6"/>
    </row>
    <row r="693" spans="1:1" x14ac:dyDescent="0.2">
      <c r="A693" s="6"/>
    </row>
    <row r="694" spans="1:1" x14ac:dyDescent="0.2">
      <c r="A694" s="6"/>
    </row>
    <row r="695" spans="1:1" x14ac:dyDescent="0.2">
      <c r="A695" s="6"/>
    </row>
    <row r="696" spans="1:1" x14ac:dyDescent="0.2">
      <c r="A696" s="6"/>
    </row>
    <row r="697" spans="1:1" x14ac:dyDescent="0.2">
      <c r="A697" s="6"/>
    </row>
    <row r="698" spans="1:1" x14ac:dyDescent="0.2">
      <c r="A698" s="6"/>
    </row>
    <row r="699" spans="1:1" x14ac:dyDescent="0.2">
      <c r="A699" s="6"/>
    </row>
    <row r="700" spans="1:1" x14ac:dyDescent="0.2">
      <c r="A700" s="6"/>
    </row>
    <row r="701" spans="1:1" x14ac:dyDescent="0.2">
      <c r="A701" s="6"/>
    </row>
    <row r="702" spans="1:1" x14ac:dyDescent="0.2">
      <c r="A702" s="6"/>
    </row>
    <row r="703" spans="1:1" x14ac:dyDescent="0.2">
      <c r="A703" s="6"/>
    </row>
    <row r="704" spans="1:1" x14ac:dyDescent="0.2">
      <c r="A704" s="6"/>
    </row>
    <row r="705" spans="1:1" x14ac:dyDescent="0.2">
      <c r="A705" s="6"/>
    </row>
    <row r="706" spans="1:1" x14ac:dyDescent="0.2">
      <c r="A706" s="6"/>
    </row>
    <row r="707" spans="1:1" x14ac:dyDescent="0.2">
      <c r="A707" s="6"/>
    </row>
    <row r="708" spans="1:1" x14ac:dyDescent="0.2">
      <c r="A708" s="6"/>
    </row>
    <row r="709" spans="1:1" x14ac:dyDescent="0.2">
      <c r="A709" s="6"/>
    </row>
    <row r="710" spans="1:1" x14ac:dyDescent="0.2">
      <c r="A710" s="6"/>
    </row>
    <row r="711" spans="1:1" x14ac:dyDescent="0.2">
      <c r="A711" s="6"/>
    </row>
    <row r="712" spans="1:1" x14ac:dyDescent="0.2">
      <c r="A712" s="6"/>
    </row>
    <row r="713" spans="1:1" x14ac:dyDescent="0.2">
      <c r="A713" s="6"/>
    </row>
    <row r="714" spans="1:1" x14ac:dyDescent="0.2">
      <c r="A714" s="6"/>
    </row>
    <row r="715" spans="1:1" x14ac:dyDescent="0.2">
      <c r="A715" s="6"/>
    </row>
    <row r="716" spans="1:1" x14ac:dyDescent="0.2">
      <c r="A716" s="6"/>
    </row>
    <row r="717" spans="1:1" x14ac:dyDescent="0.2">
      <c r="A717" s="6"/>
    </row>
    <row r="718" spans="1:1" x14ac:dyDescent="0.2">
      <c r="A718" s="6"/>
    </row>
    <row r="719" spans="1:1" x14ac:dyDescent="0.2">
      <c r="A719" s="6"/>
    </row>
    <row r="720" spans="1:1" x14ac:dyDescent="0.2">
      <c r="A720" s="6"/>
    </row>
    <row r="721" spans="1:1" x14ac:dyDescent="0.2">
      <c r="A721" s="6"/>
    </row>
    <row r="722" spans="1:1" x14ac:dyDescent="0.2">
      <c r="A722" s="6"/>
    </row>
    <row r="723" spans="1:1" x14ac:dyDescent="0.2">
      <c r="A723" s="6"/>
    </row>
    <row r="724" spans="1:1" x14ac:dyDescent="0.2">
      <c r="A724" s="6"/>
    </row>
    <row r="725" spans="1:1" x14ac:dyDescent="0.2">
      <c r="A725" s="6"/>
    </row>
    <row r="726" spans="1:1" x14ac:dyDescent="0.2">
      <c r="A726" s="6"/>
    </row>
    <row r="727" spans="1:1" x14ac:dyDescent="0.2">
      <c r="A727" s="6"/>
    </row>
    <row r="728" spans="1:1" x14ac:dyDescent="0.2">
      <c r="A728" s="6"/>
    </row>
    <row r="729" spans="1:1" x14ac:dyDescent="0.2">
      <c r="A729" s="6"/>
    </row>
    <row r="730" spans="1:1" x14ac:dyDescent="0.2">
      <c r="A730" s="6"/>
    </row>
    <row r="731" spans="1:1" x14ac:dyDescent="0.2">
      <c r="A731" s="6"/>
    </row>
    <row r="732" spans="1:1" x14ac:dyDescent="0.2">
      <c r="A732" s="6"/>
    </row>
    <row r="733" spans="1:1" x14ac:dyDescent="0.2">
      <c r="A733" s="6"/>
    </row>
    <row r="734" spans="1:1" x14ac:dyDescent="0.2">
      <c r="A734" s="6"/>
    </row>
    <row r="735" spans="1:1" x14ac:dyDescent="0.2">
      <c r="A735" s="6"/>
    </row>
    <row r="736" spans="1:1" x14ac:dyDescent="0.2">
      <c r="A736" s="6"/>
    </row>
    <row r="737" spans="1:1" x14ac:dyDescent="0.2">
      <c r="A737" s="6"/>
    </row>
    <row r="738" spans="1:1" x14ac:dyDescent="0.2">
      <c r="A738" s="6"/>
    </row>
    <row r="739" spans="1:1" x14ac:dyDescent="0.2">
      <c r="A739" s="6"/>
    </row>
    <row r="740" spans="1:1" x14ac:dyDescent="0.2">
      <c r="A740" s="6"/>
    </row>
    <row r="741" spans="1:1" x14ac:dyDescent="0.2">
      <c r="A741" s="6"/>
    </row>
    <row r="742" spans="1:1" x14ac:dyDescent="0.2">
      <c r="A742" s="6"/>
    </row>
    <row r="743" spans="1:1" x14ac:dyDescent="0.2">
      <c r="A743" s="6"/>
    </row>
    <row r="744" spans="1:1" x14ac:dyDescent="0.2">
      <c r="A744" s="6"/>
    </row>
    <row r="745" spans="1:1" x14ac:dyDescent="0.2">
      <c r="A745" s="6"/>
    </row>
    <row r="746" spans="1:1" x14ac:dyDescent="0.2">
      <c r="A746" s="6"/>
    </row>
    <row r="747" spans="1:1" x14ac:dyDescent="0.2">
      <c r="A747" s="6"/>
    </row>
    <row r="748" spans="1:1" x14ac:dyDescent="0.2">
      <c r="A748" s="6"/>
    </row>
    <row r="749" spans="1:1" x14ac:dyDescent="0.2">
      <c r="A749" s="6"/>
    </row>
    <row r="750" spans="1:1" x14ac:dyDescent="0.2">
      <c r="A750" s="6"/>
    </row>
    <row r="751" spans="1:1" x14ac:dyDescent="0.2">
      <c r="A751" s="6"/>
    </row>
    <row r="752" spans="1:1" x14ac:dyDescent="0.2">
      <c r="A752" s="6"/>
    </row>
    <row r="753" spans="1:1" x14ac:dyDescent="0.2">
      <c r="A753" s="6"/>
    </row>
    <row r="754" spans="1:1" x14ac:dyDescent="0.2">
      <c r="A754" s="6"/>
    </row>
    <row r="755" spans="1:1" x14ac:dyDescent="0.2">
      <c r="A755" s="6"/>
    </row>
    <row r="756" spans="1:1" x14ac:dyDescent="0.2">
      <c r="A756" s="6"/>
    </row>
    <row r="757" spans="1:1" x14ac:dyDescent="0.2">
      <c r="A757" s="6"/>
    </row>
    <row r="758" spans="1:1" x14ac:dyDescent="0.2">
      <c r="A758" s="6"/>
    </row>
    <row r="759" spans="1:1" x14ac:dyDescent="0.2">
      <c r="A759" s="6"/>
    </row>
    <row r="760" spans="1:1" x14ac:dyDescent="0.2">
      <c r="A760" s="6"/>
    </row>
    <row r="761" spans="1:1" x14ac:dyDescent="0.2">
      <c r="A761" s="6"/>
    </row>
    <row r="762" spans="1:1" x14ac:dyDescent="0.2">
      <c r="A762" s="6"/>
    </row>
    <row r="763" spans="1:1" x14ac:dyDescent="0.2">
      <c r="A763" s="6"/>
    </row>
    <row r="764" spans="1:1" x14ac:dyDescent="0.2">
      <c r="A764" s="6"/>
    </row>
    <row r="765" spans="1:1" x14ac:dyDescent="0.2">
      <c r="A765" s="6"/>
    </row>
    <row r="766" spans="1:1" x14ac:dyDescent="0.2">
      <c r="A766" s="6"/>
    </row>
    <row r="767" spans="1:1" x14ac:dyDescent="0.2">
      <c r="A767" s="6"/>
    </row>
    <row r="768" spans="1:1" x14ac:dyDescent="0.2">
      <c r="A768" s="6"/>
    </row>
    <row r="769" spans="1:1" x14ac:dyDescent="0.2">
      <c r="A769" s="6"/>
    </row>
    <row r="770" spans="1:1" x14ac:dyDescent="0.2">
      <c r="A770" s="6"/>
    </row>
    <row r="771" spans="1:1" x14ac:dyDescent="0.2">
      <c r="A771" s="6"/>
    </row>
    <row r="772" spans="1:1" x14ac:dyDescent="0.2">
      <c r="A772" s="6"/>
    </row>
    <row r="773" spans="1:1" x14ac:dyDescent="0.2">
      <c r="A773" s="6"/>
    </row>
    <row r="774" spans="1:1" x14ac:dyDescent="0.2">
      <c r="A774" s="6"/>
    </row>
    <row r="775" spans="1:1" x14ac:dyDescent="0.2">
      <c r="A775" s="6"/>
    </row>
    <row r="776" spans="1:1" x14ac:dyDescent="0.2">
      <c r="A776" s="6"/>
    </row>
    <row r="777" spans="1:1" x14ac:dyDescent="0.2">
      <c r="A777" s="6"/>
    </row>
    <row r="778" spans="1:1" x14ac:dyDescent="0.2">
      <c r="A778" s="6"/>
    </row>
    <row r="779" spans="1:1" x14ac:dyDescent="0.2">
      <c r="A779" s="6"/>
    </row>
    <row r="780" spans="1:1" x14ac:dyDescent="0.2">
      <c r="A780" s="6"/>
    </row>
    <row r="781" spans="1:1" x14ac:dyDescent="0.2">
      <c r="A781" s="6"/>
    </row>
    <row r="782" spans="1:1" x14ac:dyDescent="0.2">
      <c r="A782" s="6"/>
    </row>
    <row r="783" spans="1:1" x14ac:dyDescent="0.2">
      <c r="A783" s="6"/>
    </row>
    <row r="784" spans="1:1" x14ac:dyDescent="0.2">
      <c r="A784" s="6"/>
    </row>
    <row r="785" spans="1:1" x14ac:dyDescent="0.2">
      <c r="A785" s="6"/>
    </row>
    <row r="786" spans="1:1" x14ac:dyDescent="0.2">
      <c r="A786" s="6"/>
    </row>
    <row r="787" spans="1:1" x14ac:dyDescent="0.2">
      <c r="A787" s="6"/>
    </row>
    <row r="788" spans="1:1" x14ac:dyDescent="0.2">
      <c r="A788" s="6"/>
    </row>
    <row r="789" spans="1:1" x14ac:dyDescent="0.2">
      <c r="A789" s="6"/>
    </row>
    <row r="790" spans="1:1" x14ac:dyDescent="0.2">
      <c r="A790" s="6"/>
    </row>
    <row r="791" spans="1:1" x14ac:dyDescent="0.2">
      <c r="A791" s="6"/>
    </row>
    <row r="792" spans="1:1" x14ac:dyDescent="0.2">
      <c r="A792" s="6"/>
    </row>
    <row r="793" spans="1:1" x14ac:dyDescent="0.2">
      <c r="A793" s="6"/>
    </row>
    <row r="794" spans="1:1" x14ac:dyDescent="0.2">
      <c r="A794" s="6"/>
    </row>
    <row r="795" spans="1:1" x14ac:dyDescent="0.2">
      <c r="A795" s="6"/>
    </row>
    <row r="796" spans="1:1" x14ac:dyDescent="0.2">
      <c r="A796" s="6"/>
    </row>
    <row r="797" spans="1:1" x14ac:dyDescent="0.2">
      <c r="A797" s="6"/>
    </row>
    <row r="798" spans="1:1" x14ac:dyDescent="0.2">
      <c r="A798" s="6"/>
    </row>
    <row r="799" spans="1:1" x14ac:dyDescent="0.2">
      <c r="A799" s="6"/>
    </row>
    <row r="800" spans="1:1" x14ac:dyDescent="0.2">
      <c r="A800" s="6"/>
    </row>
    <row r="801" spans="1:1" x14ac:dyDescent="0.2">
      <c r="A801" s="6"/>
    </row>
    <row r="802" spans="1:1" x14ac:dyDescent="0.2">
      <c r="A802" s="6"/>
    </row>
    <row r="803" spans="1:1" x14ac:dyDescent="0.2">
      <c r="A803" s="6"/>
    </row>
    <row r="804" spans="1:1" x14ac:dyDescent="0.2">
      <c r="A804" s="6"/>
    </row>
    <row r="805" spans="1:1" x14ac:dyDescent="0.2">
      <c r="A805" s="6"/>
    </row>
    <row r="806" spans="1:1" x14ac:dyDescent="0.2">
      <c r="A806" s="6"/>
    </row>
    <row r="807" spans="1:1" x14ac:dyDescent="0.2">
      <c r="A807" s="6"/>
    </row>
    <row r="808" spans="1:1" x14ac:dyDescent="0.2">
      <c r="A808" s="6"/>
    </row>
    <row r="809" spans="1:1" x14ac:dyDescent="0.2">
      <c r="A809" s="6"/>
    </row>
    <row r="810" spans="1:1" x14ac:dyDescent="0.2">
      <c r="A810" s="6"/>
    </row>
    <row r="811" spans="1:1" x14ac:dyDescent="0.2">
      <c r="A811" s="6"/>
    </row>
    <row r="812" spans="1:1" x14ac:dyDescent="0.2">
      <c r="A812" s="6"/>
    </row>
    <row r="813" spans="1:1" x14ac:dyDescent="0.2">
      <c r="A813" s="6"/>
    </row>
    <row r="814" spans="1:1" x14ac:dyDescent="0.2">
      <c r="A814" s="6"/>
    </row>
    <row r="815" spans="1:1" x14ac:dyDescent="0.2">
      <c r="A815" s="6"/>
    </row>
    <row r="816" spans="1:1" x14ac:dyDescent="0.2">
      <c r="A816" s="6"/>
    </row>
    <row r="817" spans="1:1" x14ac:dyDescent="0.2">
      <c r="A817" s="6"/>
    </row>
    <row r="818" spans="1:1" x14ac:dyDescent="0.2">
      <c r="A818" s="6"/>
    </row>
    <row r="819" spans="1:1" x14ac:dyDescent="0.2">
      <c r="A819" s="6"/>
    </row>
    <row r="820" spans="1:1" x14ac:dyDescent="0.2">
      <c r="A820" s="6"/>
    </row>
    <row r="821" spans="1:1" x14ac:dyDescent="0.2">
      <c r="A821" s="6"/>
    </row>
    <row r="822" spans="1:1" x14ac:dyDescent="0.2">
      <c r="A822" s="6"/>
    </row>
    <row r="823" spans="1:1" x14ac:dyDescent="0.2">
      <c r="A823" s="6"/>
    </row>
    <row r="824" spans="1:1" x14ac:dyDescent="0.2">
      <c r="A824" s="6"/>
    </row>
    <row r="825" spans="1:1" x14ac:dyDescent="0.2">
      <c r="A825" s="6"/>
    </row>
    <row r="826" spans="1:1" x14ac:dyDescent="0.2">
      <c r="A826" s="6"/>
    </row>
    <row r="827" spans="1:1" x14ac:dyDescent="0.2">
      <c r="A827" s="6"/>
    </row>
    <row r="828" spans="1:1" x14ac:dyDescent="0.2">
      <c r="A828" s="6"/>
    </row>
    <row r="829" spans="1:1" x14ac:dyDescent="0.2">
      <c r="A829" s="6"/>
    </row>
    <row r="830" spans="1:1" x14ac:dyDescent="0.2">
      <c r="A830" s="6"/>
    </row>
    <row r="831" spans="1:1" x14ac:dyDescent="0.2">
      <c r="A831" s="6"/>
    </row>
    <row r="832" spans="1:1" x14ac:dyDescent="0.2">
      <c r="A832" s="6"/>
    </row>
    <row r="833" spans="1:1" x14ac:dyDescent="0.2">
      <c r="A833" s="6"/>
    </row>
    <row r="834" spans="1:1" x14ac:dyDescent="0.2">
      <c r="A834" s="6"/>
    </row>
    <row r="835" spans="1:1" x14ac:dyDescent="0.2">
      <c r="A835" s="6"/>
    </row>
    <row r="836" spans="1:1" x14ac:dyDescent="0.2">
      <c r="A836" s="6"/>
    </row>
    <row r="837" spans="1:1" x14ac:dyDescent="0.2">
      <c r="A837" s="6"/>
    </row>
    <row r="838" spans="1:1" x14ac:dyDescent="0.2">
      <c r="A838" s="6"/>
    </row>
    <row r="839" spans="1:1" x14ac:dyDescent="0.2">
      <c r="A839" s="6"/>
    </row>
    <row r="840" spans="1:1" x14ac:dyDescent="0.2">
      <c r="A840" s="6"/>
    </row>
    <row r="841" spans="1:1" x14ac:dyDescent="0.2">
      <c r="A841" s="6"/>
    </row>
    <row r="842" spans="1:1" x14ac:dyDescent="0.2">
      <c r="A842" s="6"/>
    </row>
    <row r="843" spans="1:1" x14ac:dyDescent="0.2">
      <c r="A843" s="6"/>
    </row>
    <row r="844" spans="1:1" x14ac:dyDescent="0.2">
      <c r="A844" s="6"/>
    </row>
    <row r="845" spans="1:1" x14ac:dyDescent="0.2">
      <c r="A845" s="6"/>
    </row>
    <row r="846" spans="1:1" x14ac:dyDescent="0.2">
      <c r="A846" s="6"/>
    </row>
    <row r="847" spans="1:1" x14ac:dyDescent="0.2">
      <c r="A847" s="6"/>
    </row>
    <row r="848" spans="1:1" x14ac:dyDescent="0.2">
      <c r="A848" s="6"/>
    </row>
    <row r="849" spans="1:1" x14ac:dyDescent="0.2">
      <c r="A849" s="6"/>
    </row>
    <row r="850" spans="1:1" x14ac:dyDescent="0.2">
      <c r="A850" s="6"/>
    </row>
    <row r="851" spans="1:1" x14ac:dyDescent="0.2">
      <c r="A851" s="6"/>
    </row>
    <row r="852" spans="1:1" x14ac:dyDescent="0.2">
      <c r="A852" s="6"/>
    </row>
    <row r="853" spans="1:1" x14ac:dyDescent="0.2">
      <c r="A853" s="6"/>
    </row>
    <row r="854" spans="1:1" x14ac:dyDescent="0.2">
      <c r="A854" s="6"/>
    </row>
    <row r="855" spans="1:1" x14ac:dyDescent="0.2">
      <c r="A855" s="6"/>
    </row>
    <row r="856" spans="1:1" x14ac:dyDescent="0.2">
      <c r="A856" s="6"/>
    </row>
    <row r="857" spans="1:1" x14ac:dyDescent="0.2">
      <c r="A857" s="6"/>
    </row>
    <row r="858" spans="1:1" x14ac:dyDescent="0.2">
      <c r="A858" s="6"/>
    </row>
    <row r="859" spans="1:1" x14ac:dyDescent="0.2">
      <c r="A859" s="6"/>
    </row>
    <row r="860" spans="1:1" x14ac:dyDescent="0.2">
      <c r="A860" s="6"/>
    </row>
    <row r="861" spans="1:1" x14ac:dyDescent="0.2">
      <c r="A861" s="6"/>
    </row>
    <row r="862" spans="1:1" x14ac:dyDescent="0.2">
      <c r="A862" s="6"/>
    </row>
    <row r="863" spans="1:1" x14ac:dyDescent="0.2">
      <c r="A863" s="6"/>
    </row>
    <row r="864" spans="1:1" x14ac:dyDescent="0.2">
      <c r="A864" s="6"/>
    </row>
    <row r="865" spans="1:1" x14ac:dyDescent="0.2">
      <c r="A865" s="6"/>
    </row>
    <row r="866" spans="1:1" x14ac:dyDescent="0.2">
      <c r="A866" s="6"/>
    </row>
    <row r="867" spans="1:1" x14ac:dyDescent="0.2">
      <c r="A867" s="6"/>
    </row>
    <row r="868" spans="1:1" x14ac:dyDescent="0.2">
      <c r="A868" s="6"/>
    </row>
    <row r="869" spans="1:1" x14ac:dyDescent="0.2">
      <c r="A869" s="6"/>
    </row>
    <row r="870" spans="1:1" x14ac:dyDescent="0.2">
      <c r="A870" s="6"/>
    </row>
    <row r="871" spans="1:1" x14ac:dyDescent="0.2">
      <c r="A871" s="6"/>
    </row>
    <row r="872" spans="1:1" x14ac:dyDescent="0.2">
      <c r="A872" s="6"/>
    </row>
    <row r="873" spans="1:1" x14ac:dyDescent="0.2">
      <c r="A873" s="6"/>
    </row>
    <row r="874" spans="1:1" x14ac:dyDescent="0.2">
      <c r="A874" s="6"/>
    </row>
    <row r="875" spans="1:1" x14ac:dyDescent="0.2">
      <c r="A875" s="6"/>
    </row>
    <row r="876" spans="1:1" x14ac:dyDescent="0.2">
      <c r="A876" s="6"/>
    </row>
    <row r="877" spans="1:1" x14ac:dyDescent="0.2">
      <c r="A877" s="6"/>
    </row>
    <row r="878" spans="1:1" x14ac:dyDescent="0.2">
      <c r="A878" s="6"/>
    </row>
    <row r="879" spans="1:1" x14ac:dyDescent="0.2">
      <c r="A879" s="6"/>
    </row>
    <row r="880" spans="1:1" x14ac:dyDescent="0.2">
      <c r="A880" s="6"/>
    </row>
    <row r="881" spans="1:1" x14ac:dyDescent="0.2">
      <c r="A881" s="6"/>
    </row>
    <row r="882" spans="1:1" x14ac:dyDescent="0.2">
      <c r="A882" s="6"/>
    </row>
    <row r="883" spans="1:1" x14ac:dyDescent="0.2">
      <c r="A883" s="6"/>
    </row>
    <row r="884" spans="1:1" x14ac:dyDescent="0.2">
      <c r="A884" s="6"/>
    </row>
    <row r="885" spans="1:1" x14ac:dyDescent="0.2">
      <c r="A885" s="6"/>
    </row>
    <row r="886" spans="1:1" x14ac:dyDescent="0.2">
      <c r="A886" s="6"/>
    </row>
    <row r="887" spans="1:1" x14ac:dyDescent="0.2">
      <c r="A887" s="6"/>
    </row>
    <row r="888" spans="1:1" x14ac:dyDescent="0.2">
      <c r="A888" s="6"/>
    </row>
    <row r="889" spans="1:1" x14ac:dyDescent="0.2">
      <c r="A889" s="6"/>
    </row>
    <row r="890" spans="1:1" x14ac:dyDescent="0.2">
      <c r="A890" s="6"/>
    </row>
    <row r="891" spans="1:1" x14ac:dyDescent="0.2">
      <c r="A891" s="6"/>
    </row>
    <row r="892" spans="1:1" x14ac:dyDescent="0.2">
      <c r="A892" s="6"/>
    </row>
    <row r="893" spans="1:1" x14ac:dyDescent="0.2">
      <c r="A893" s="6"/>
    </row>
    <row r="894" spans="1:1" x14ac:dyDescent="0.2">
      <c r="A894" s="6"/>
    </row>
    <row r="895" spans="1:1" x14ac:dyDescent="0.2">
      <c r="A895" s="6"/>
    </row>
    <row r="896" spans="1:1" x14ac:dyDescent="0.2">
      <c r="A896" s="6"/>
    </row>
    <row r="897" spans="1:1" x14ac:dyDescent="0.2">
      <c r="A897" s="6"/>
    </row>
    <row r="898" spans="1:1" x14ac:dyDescent="0.2">
      <c r="A898" s="6"/>
    </row>
    <row r="899" spans="1:1" x14ac:dyDescent="0.2">
      <c r="A899" s="6"/>
    </row>
    <row r="900" spans="1:1" x14ac:dyDescent="0.2">
      <c r="A900" s="6"/>
    </row>
    <row r="901" spans="1:1" x14ac:dyDescent="0.2">
      <c r="A901" s="6"/>
    </row>
    <row r="902" spans="1:1" x14ac:dyDescent="0.2">
      <c r="A902" s="6"/>
    </row>
    <row r="903" spans="1:1" x14ac:dyDescent="0.2">
      <c r="A903" s="6"/>
    </row>
    <row r="904" spans="1:1" x14ac:dyDescent="0.2">
      <c r="A904" s="6"/>
    </row>
    <row r="905" spans="1:1" x14ac:dyDescent="0.2">
      <c r="A905" s="6"/>
    </row>
    <row r="906" spans="1:1" x14ac:dyDescent="0.2">
      <c r="A906" s="6"/>
    </row>
    <row r="907" spans="1:1" x14ac:dyDescent="0.2">
      <c r="A907" s="6"/>
    </row>
    <row r="908" spans="1:1" x14ac:dyDescent="0.2">
      <c r="A908" s="6"/>
    </row>
    <row r="909" spans="1:1" x14ac:dyDescent="0.2">
      <c r="A909" s="6"/>
    </row>
    <row r="910" spans="1:1" x14ac:dyDescent="0.2">
      <c r="A910" s="6"/>
    </row>
    <row r="911" spans="1:1" x14ac:dyDescent="0.2">
      <c r="A911" s="6"/>
    </row>
    <row r="912" spans="1:1" x14ac:dyDescent="0.2">
      <c r="A912" s="6"/>
    </row>
    <row r="913" spans="1:1" x14ac:dyDescent="0.2">
      <c r="A913" s="6"/>
    </row>
    <row r="914" spans="1:1" x14ac:dyDescent="0.2">
      <c r="A914" s="6"/>
    </row>
    <row r="915" spans="1:1" x14ac:dyDescent="0.2">
      <c r="A915" s="6"/>
    </row>
    <row r="916" spans="1:1" x14ac:dyDescent="0.2">
      <c r="A916" s="6"/>
    </row>
    <row r="917" spans="1:1" x14ac:dyDescent="0.2">
      <c r="A917" s="6"/>
    </row>
    <row r="918" spans="1:1" x14ac:dyDescent="0.2">
      <c r="A918" s="6"/>
    </row>
    <row r="919" spans="1:1" x14ac:dyDescent="0.2">
      <c r="A919" s="6"/>
    </row>
    <row r="920" spans="1:1" x14ac:dyDescent="0.2">
      <c r="A920" s="6"/>
    </row>
    <row r="921" spans="1:1" x14ac:dyDescent="0.2">
      <c r="A921" s="6"/>
    </row>
    <row r="922" spans="1:1" x14ac:dyDescent="0.2">
      <c r="A922" s="6"/>
    </row>
    <row r="923" spans="1:1" x14ac:dyDescent="0.2">
      <c r="A923" s="6"/>
    </row>
    <row r="924" spans="1:1" x14ac:dyDescent="0.2">
      <c r="A924" s="6"/>
    </row>
    <row r="925" spans="1:1" x14ac:dyDescent="0.2">
      <c r="A925" s="6"/>
    </row>
    <row r="926" spans="1:1" x14ac:dyDescent="0.2">
      <c r="A926" s="6"/>
    </row>
    <row r="927" spans="1:1" x14ac:dyDescent="0.2">
      <c r="A927" s="6"/>
    </row>
    <row r="928" spans="1:1" x14ac:dyDescent="0.2">
      <c r="A928" s="6"/>
    </row>
    <row r="929" spans="1:1" x14ac:dyDescent="0.2">
      <c r="A929" s="6"/>
    </row>
    <row r="930" spans="1:1" x14ac:dyDescent="0.2">
      <c r="A930" s="6"/>
    </row>
    <row r="931" spans="1:1" x14ac:dyDescent="0.2">
      <c r="A931" s="6"/>
    </row>
    <row r="932" spans="1:1" x14ac:dyDescent="0.2">
      <c r="A932" s="6"/>
    </row>
    <row r="933" spans="1:1" x14ac:dyDescent="0.2">
      <c r="A933" s="6"/>
    </row>
    <row r="934" spans="1:1" x14ac:dyDescent="0.2">
      <c r="A934" s="6"/>
    </row>
    <row r="935" spans="1:1" x14ac:dyDescent="0.2">
      <c r="A935" s="6"/>
    </row>
    <row r="936" spans="1:1" x14ac:dyDescent="0.2">
      <c r="A936" s="6"/>
    </row>
    <row r="937" spans="1:1" x14ac:dyDescent="0.2">
      <c r="A937" s="6"/>
    </row>
    <row r="938" spans="1:1" x14ac:dyDescent="0.2">
      <c r="A938" s="6"/>
    </row>
    <row r="939" spans="1:1" x14ac:dyDescent="0.2">
      <c r="A939" s="6"/>
    </row>
    <row r="940" spans="1:1" x14ac:dyDescent="0.2">
      <c r="A940" s="6"/>
    </row>
    <row r="941" spans="1:1" x14ac:dyDescent="0.2">
      <c r="A941" s="6"/>
    </row>
    <row r="942" spans="1:1" x14ac:dyDescent="0.2">
      <c r="A942" s="6"/>
    </row>
    <row r="943" spans="1:1" x14ac:dyDescent="0.2">
      <c r="A943" s="6"/>
    </row>
    <row r="944" spans="1:1" x14ac:dyDescent="0.2">
      <c r="A944" s="6"/>
    </row>
    <row r="945" spans="1:1" x14ac:dyDescent="0.2">
      <c r="A945" s="6"/>
    </row>
    <row r="946" spans="1:1" x14ac:dyDescent="0.2">
      <c r="A946" s="6"/>
    </row>
    <row r="947" spans="1:1" x14ac:dyDescent="0.2">
      <c r="A947" s="6"/>
    </row>
    <row r="948" spans="1:1" x14ac:dyDescent="0.2">
      <c r="A948" s="6"/>
    </row>
    <row r="949" spans="1:1" x14ac:dyDescent="0.2">
      <c r="A949" s="6"/>
    </row>
    <row r="950" spans="1:1" x14ac:dyDescent="0.2">
      <c r="A950" s="6"/>
    </row>
    <row r="951" spans="1:1" x14ac:dyDescent="0.2">
      <c r="A951" s="6"/>
    </row>
    <row r="952" spans="1:1" x14ac:dyDescent="0.2">
      <c r="A952" s="6"/>
    </row>
    <row r="953" spans="1:1" x14ac:dyDescent="0.2">
      <c r="A953" s="6"/>
    </row>
    <row r="954" spans="1:1" x14ac:dyDescent="0.2">
      <c r="A954" s="6"/>
    </row>
    <row r="955" spans="1:1" x14ac:dyDescent="0.2">
      <c r="A955" s="6"/>
    </row>
    <row r="956" spans="1:1" x14ac:dyDescent="0.2">
      <c r="A956" s="6"/>
    </row>
    <row r="957" spans="1:1" x14ac:dyDescent="0.2">
      <c r="A957" s="6"/>
    </row>
    <row r="958" spans="1:1" x14ac:dyDescent="0.2">
      <c r="A958" s="6"/>
    </row>
    <row r="959" spans="1:1" x14ac:dyDescent="0.2">
      <c r="A959" s="6"/>
    </row>
    <row r="960" spans="1:1" x14ac:dyDescent="0.2">
      <c r="A960" s="6"/>
    </row>
    <row r="961" spans="1:1" x14ac:dyDescent="0.2">
      <c r="A961" s="6"/>
    </row>
    <row r="962" spans="1:1" x14ac:dyDescent="0.2">
      <c r="A962" s="6"/>
    </row>
    <row r="963" spans="1:1" x14ac:dyDescent="0.2">
      <c r="A963" s="6"/>
    </row>
    <row r="964" spans="1:1" x14ac:dyDescent="0.2">
      <c r="A964" s="6"/>
    </row>
    <row r="965" spans="1:1" x14ac:dyDescent="0.2">
      <c r="A965" s="6"/>
    </row>
    <row r="966" spans="1:1" x14ac:dyDescent="0.2">
      <c r="A966" s="6"/>
    </row>
    <row r="967" spans="1:1" x14ac:dyDescent="0.2">
      <c r="A967" s="6"/>
    </row>
    <row r="968" spans="1:1" x14ac:dyDescent="0.2">
      <c r="A968" s="6"/>
    </row>
    <row r="969" spans="1:1" x14ac:dyDescent="0.2">
      <c r="A969" s="6"/>
    </row>
    <row r="970" spans="1:1" x14ac:dyDescent="0.2">
      <c r="A970" s="6"/>
    </row>
    <row r="971" spans="1:1" x14ac:dyDescent="0.2">
      <c r="A971" s="6"/>
    </row>
    <row r="972" spans="1:1" x14ac:dyDescent="0.2">
      <c r="A972" s="6"/>
    </row>
    <row r="973" spans="1:1" x14ac:dyDescent="0.2">
      <c r="A973" s="6"/>
    </row>
    <row r="974" spans="1:1" x14ac:dyDescent="0.2">
      <c r="A974" s="6"/>
    </row>
    <row r="975" spans="1:1" x14ac:dyDescent="0.2">
      <c r="A975" s="6"/>
    </row>
    <row r="976" spans="1:1" x14ac:dyDescent="0.2">
      <c r="A976" s="6"/>
    </row>
    <row r="977" spans="1:1" x14ac:dyDescent="0.2">
      <c r="A977" s="6"/>
    </row>
    <row r="978" spans="1:1" x14ac:dyDescent="0.2">
      <c r="A978" s="6"/>
    </row>
    <row r="979" spans="1:1" x14ac:dyDescent="0.2">
      <c r="A979" s="6"/>
    </row>
    <row r="980" spans="1:1" x14ac:dyDescent="0.2">
      <c r="A980" s="6"/>
    </row>
    <row r="981" spans="1:1" x14ac:dyDescent="0.2">
      <c r="A981" s="6"/>
    </row>
    <row r="982" spans="1:1" x14ac:dyDescent="0.2">
      <c r="A982" s="6"/>
    </row>
    <row r="983" spans="1:1" x14ac:dyDescent="0.2">
      <c r="A983" s="6"/>
    </row>
    <row r="984" spans="1:1" x14ac:dyDescent="0.2">
      <c r="A984" s="6"/>
    </row>
    <row r="985" spans="1:1" x14ac:dyDescent="0.2">
      <c r="A985" s="6"/>
    </row>
    <row r="986" spans="1:1" x14ac:dyDescent="0.2">
      <c r="A986" s="6"/>
    </row>
    <row r="987" spans="1:1" x14ac:dyDescent="0.2">
      <c r="A987" s="6"/>
    </row>
    <row r="988" spans="1:1" x14ac:dyDescent="0.2">
      <c r="A988" s="6"/>
    </row>
    <row r="989" spans="1:1" x14ac:dyDescent="0.2">
      <c r="A989" s="6"/>
    </row>
    <row r="990" spans="1:1" x14ac:dyDescent="0.2">
      <c r="A990" s="6"/>
    </row>
    <row r="991" spans="1:1" x14ac:dyDescent="0.2">
      <c r="A991" s="6"/>
    </row>
    <row r="992" spans="1:1" x14ac:dyDescent="0.2">
      <c r="A992" s="6"/>
    </row>
    <row r="993" spans="1:1" x14ac:dyDescent="0.2">
      <c r="A993" s="6"/>
    </row>
    <row r="994" spans="1:1" x14ac:dyDescent="0.2">
      <c r="A994" s="6"/>
    </row>
    <row r="995" spans="1:1" x14ac:dyDescent="0.2">
      <c r="A995" s="6"/>
    </row>
    <row r="996" spans="1:1" x14ac:dyDescent="0.2">
      <c r="A996" s="6"/>
    </row>
    <row r="997" spans="1:1" x14ac:dyDescent="0.2">
      <c r="A997" s="6"/>
    </row>
    <row r="998" spans="1:1" x14ac:dyDescent="0.2">
      <c r="A998" s="6"/>
    </row>
    <row r="999" spans="1:1" x14ac:dyDescent="0.2">
      <c r="A999" s="6"/>
    </row>
    <row r="1000" spans="1:1" x14ac:dyDescent="0.2">
      <c r="A1000" s="6"/>
    </row>
    <row r="1001" spans="1:1" x14ac:dyDescent="0.2">
      <c r="A1001" s="6"/>
    </row>
    <row r="1002" spans="1:1" x14ac:dyDescent="0.2">
      <c r="A1002" s="6"/>
    </row>
    <row r="1003" spans="1:1" x14ac:dyDescent="0.2">
      <c r="A1003" s="6"/>
    </row>
    <row r="1004" spans="1:1" x14ac:dyDescent="0.2">
      <c r="A1004" s="6"/>
    </row>
    <row r="1005" spans="1:1" x14ac:dyDescent="0.2">
      <c r="A1005" s="6"/>
    </row>
    <row r="1006" spans="1:1" x14ac:dyDescent="0.2">
      <c r="A1006" s="6"/>
    </row>
    <row r="1007" spans="1:1" x14ac:dyDescent="0.2">
      <c r="A1007" s="6"/>
    </row>
    <row r="1008" spans="1:1" x14ac:dyDescent="0.2">
      <c r="A1008" s="6"/>
    </row>
    <row r="1009" spans="1:1" x14ac:dyDescent="0.2">
      <c r="A1009" s="6"/>
    </row>
    <row r="1010" spans="1:1" x14ac:dyDescent="0.2">
      <c r="A1010" s="6"/>
    </row>
    <row r="1011" spans="1:1" x14ac:dyDescent="0.2">
      <c r="A1011" s="6"/>
    </row>
    <row r="1012" spans="1:1" x14ac:dyDescent="0.2">
      <c r="A1012" s="6"/>
    </row>
    <row r="1013" spans="1:1" x14ac:dyDescent="0.2">
      <c r="A1013" s="6"/>
    </row>
    <row r="1014" spans="1:1" x14ac:dyDescent="0.2">
      <c r="A1014" s="6"/>
    </row>
    <row r="1015" spans="1:1" x14ac:dyDescent="0.2">
      <c r="A1015" s="6"/>
    </row>
    <row r="1016" spans="1:1" x14ac:dyDescent="0.2">
      <c r="A1016" s="6"/>
    </row>
    <row r="1017" spans="1:1" x14ac:dyDescent="0.2">
      <c r="A1017" s="6"/>
    </row>
    <row r="1018" spans="1:1" x14ac:dyDescent="0.2">
      <c r="A1018" s="6"/>
    </row>
    <row r="1019" spans="1:1" x14ac:dyDescent="0.2">
      <c r="A1019" s="6"/>
    </row>
    <row r="1020" spans="1:1" x14ac:dyDescent="0.2">
      <c r="A1020" s="6"/>
    </row>
    <row r="1021" spans="1:1" x14ac:dyDescent="0.2">
      <c r="A1021" s="6"/>
    </row>
    <row r="1022" spans="1:1" x14ac:dyDescent="0.2">
      <c r="A1022" s="6"/>
    </row>
    <row r="1023" spans="1:1" x14ac:dyDescent="0.2">
      <c r="A1023" s="6"/>
    </row>
    <row r="1024" spans="1:1" x14ac:dyDescent="0.2">
      <c r="A1024" s="6"/>
    </row>
    <row r="1025" spans="1:1" x14ac:dyDescent="0.2">
      <c r="A1025" s="6"/>
    </row>
    <row r="1026" spans="1:1" x14ac:dyDescent="0.2">
      <c r="A1026" s="6"/>
    </row>
    <row r="1027" spans="1:1" x14ac:dyDescent="0.2">
      <c r="A1027" s="6"/>
    </row>
    <row r="1028" spans="1:1" x14ac:dyDescent="0.2">
      <c r="A1028" s="6"/>
    </row>
    <row r="1029" spans="1:1" x14ac:dyDescent="0.2">
      <c r="A1029" s="6"/>
    </row>
    <row r="1030" spans="1:1" x14ac:dyDescent="0.2">
      <c r="A1030" s="6"/>
    </row>
    <row r="1031" spans="1:1" x14ac:dyDescent="0.2">
      <c r="A1031" s="6"/>
    </row>
    <row r="1032" spans="1:1" x14ac:dyDescent="0.2">
      <c r="A1032" s="6"/>
    </row>
    <row r="1033" spans="1:1" x14ac:dyDescent="0.2">
      <c r="A1033" s="6"/>
    </row>
    <row r="1034" spans="1:1" x14ac:dyDescent="0.2">
      <c r="A1034" s="6"/>
    </row>
    <row r="1035" spans="1:1" x14ac:dyDescent="0.2">
      <c r="A1035" s="6"/>
    </row>
    <row r="1036" spans="1:1" x14ac:dyDescent="0.2">
      <c r="A1036" s="6"/>
    </row>
    <row r="1037" spans="1:1" x14ac:dyDescent="0.2">
      <c r="A1037" s="6"/>
    </row>
    <row r="1038" spans="1:1" x14ac:dyDescent="0.2">
      <c r="A1038" s="6"/>
    </row>
    <row r="1039" spans="1:1" x14ac:dyDescent="0.2">
      <c r="A1039" s="6"/>
    </row>
    <row r="1040" spans="1:1" x14ac:dyDescent="0.2">
      <c r="A1040" s="6"/>
    </row>
    <row r="1041" spans="1:1" x14ac:dyDescent="0.2">
      <c r="A1041" s="6"/>
    </row>
    <row r="1042" spans="1:1" x14ac:dyDescent="0.2">
      <c r="A1042" s="6"/>
    </row>
    <row r="1043" spans="1:1" x14ac:dyDescent="0.2">
      <c r="A1043" s="6"/>
    </row>
    <row r="1044" spans="1:1" x14ac:dyDescent="0.2">
      <c r="A1044" s="6"/>
    </row>
    <row r="1045" spans="1:1" x14ac:dyDescent="0.2">
      <c r="A1045" s="6"/>
    </row>
    <row r="1046" spans="1:1" x14ac:dyDescent="0.2">
      <c r="A1046" s="6"/>
    </row>
    <row r="1047" spans="1:1" x14ac:dyDescent="0.2">
      <c r="A1047" s="6"/>
    </row>
    <row r="1048" spans="1:1" x14ac:dyDescent="0.2">
      <c r="A1048" s="6"/>
    </row>
    <row r="1049" spans="1:1" x14ac:dyDescent="0.2">
      <c r="A1049" s="6"/>
    </row>
    <row r="1050" spans="1:1" x14ac:dyDescent="0.2">
      <c r="A1050" s="6"/>
    </row>
    <row r="1051" spans="1:1" x14ac:dyDescent="0.2">
      <c r="A1051" s="6"/>
    </row>
    <row r="1052" spans="1:1" x14ac:dyDescent="0.2">
      <c r="A1052" s="6"/>
    </row>
    <row r="1053" spans="1:1" x14ac:dyDescent="0.2">
      <c r="A1053" s="6"/>
    </row>
    <row r="1054" spans="1:1" x14ac:dyDescent="0.2">
      <c r="A1054" s="6"/>
    </row>
    <row r="1055" spans="1:1" x14ac:dyDescent="0.2">
      <c r="A1055" s="6"/>
    </row>
    <row r="1056" spans="1:1" x14ac:dyDescent="0.2">
      <c r="A1056" s="6"/>
    </row>
    <row r="1057" spans="1:1" x14ac:dyDescent="0.2">
      <c r="A1057" s="6"/>
    </row>
    <row r="1058" spans="1:1" x14ac:dyDescent="0.2">
      <c r="A1058" s="6"/>
    </row>
    <row r="1059" spans="1:1" x14ac:dyDescent="0.2">
      <c r="A1059" s="6"/>
    </row>
    <row r="1060" spans="1:1" x14ac:dyDescent="0.2">
      <c r="A1060" s="6"/>
    </row>
    <row r="1061" spans="1:1" x14ac:dyDescent="0.2">
      <c r="A1061" s="6"/>
    </row>
    <row r="1062" spans="1:1" x14ac:dyDescent="0.2">
      <c r="A1062" s="6"/>
    </row>
    <row r="1063" spans="1:1" x14ac:dyDescent="0.2">
      <c r="A1063" s="6"/>
    </row>
    <row r="1064" spans="1:1" x14ac:dyDescent="0.2">
      <c r="A1064" s="6"/>
    </row>
    <row r="1065" spans="1:1" x14ac:dyDescent="0.2">
      <c r="A1065" s="6"/>
    </row>
    <row r="1066" spans="1:1" x14ac:dyDescent="0.2">
      <c r="A1066" s="6"/>
    </row>
    <row r="1067" spans="1:1" x14ac:dyDescent="0.2">
      <c r="A1067" s="6"/>
    </row>
    <row r="1068" spans="1:1" x14ac:dyDescent="0.2">
      <c r="A1068" s="6"/>
    </row>
    <row r="1069" spans="1:1" x14ac:dyDescent="0.2">
      <c r="A1069" s="6"/>
    </row>
    <row r="1070" spans="1:1" x14ac:dyDescent="0.2">
      <c r="A1070" s="6"/>
    </row>
    <row r="1071" spans="1:1" x14ac:dyDescent="0.2">
      <c r="A1071" s="6"/>
    </row>
    <row r="1072" spans="1:1" x14ac:dyDescent="0.2">
      <c r="A1072" s="6"/>
    </row>
    <row r="1073" spans="1:1" x14ac:dyDescent="0.2">
      <c r="A1073" s="6"/>
    </row>
    <row r="1074" spans="1:1" x14ac:dyDescent="0.2">
      <c r="A1074" s="6"/>
    </row>
    <row r="1075" spans="1:1" x14ac:dyDescent="0.2">
      <c r="A1075" s="6"/>
    </row>
    <row r="1076" spans="1:1" x14ac:dyDescent="0.2">
      <c r="A1076" s="6"/>
    </row>
    <row r="1077" spans="1:1" x14ac:dyDescent="0.2">
      <c r="A1077" s="6"/>
    </row>
    <row r="1078" spans="1:1" x14ac:dyDescent="0.2">
      <c r="A1078" s="6"/>
    </row>
    <row r="1079" spans="1:1" x14ac:dyDescent="0.2">
      <c r="A1079" s="6"/>
    </row>
    <row r="1080" spans="1:1" x14ac:dyDescent="0.2">
      <c r="A1080" s="6"/>
    </row>
    <row r="1081" spans="1:1" x14ac:dyDescent="0.2">
      <c r="A1081" s="6"/>
    </row>
    <row r="1082" spans="1:1" x14ac:dyDescent="0.2">
      <c r="A1082" s="6"/>
    </row>
    <row r="1083" spans="1:1" x14ac:dyDescent="0.2">
      <c r="A1083" s="6"/>
    </row>
    <row r="1084" spans="1:1" x14ac:dyDescent="0.2">
      <c r="A1084" s="6"/>
    </row>
    <row r="1085" spans="1:1" x14ac:dyDescent="0.2">
      <c r="A1085" s="6"/>
    </row>
    <row r="1086" spans="1:1" x14ac:dyDescent="0.2">
      <c r="A1086" s="6"/>
    </row>
    <row r="1087" spans="1:1" x14ac:dyDescent="0.2">
      <c r="A1087" s="6"/>
    </row>
    <row r="1088" spans="1:1" x14ac:dyDescent="0.2">
      <c r="A1088" s="6"/>
    </row>
    <row r="1089" spans="1:1" x14ac:dyDescent="0.2">
      <c r="A1089" s="6"/>
    </row>
    <row r="1090" spans="1:1" x14ac:dyDescent="0.2">
      <c r="A1090" s="6"/>
    </row>
    <row r="1091" spans="1:1" x14ac:dyDescent="0.2">
      <c r="A1091" s="6"/>
    </row>
    <row r="1092" spans="1:1" x14ac:dyDescent="0.2">
      <c r="A1092" s="6"/>
    </row>
    <row r="1093" spans="1:1" x14ac:dyDescent="0.2">
      <c r="A1093" s="6"/>
    </row>
    <row r="1094" spans="1:1" x14ac:dyDescent="0.2">
      <c r="A1094" s="6"/>
    </row>
    <row r="1095" spans="1:1" x14ac:dyDescent="0.2">
      <c r="A1095" s="6"/>
    </row>
    <row r="1096" spans="1:1" x14ac:dyDescent="0.2">
      <c r="A1096" s="6"/>
    </row>
    <row r="1097" spans="1:1" x14ac:dyDescent="0.2">
      <c r="A1097" s="6"/>
    </row>
    <row r="1098" spans="1:1" x14ac:dyDescent="0.2">
      <c r="A1098" s="6"/>
    </row>
    <row r="1099" spans="1:1" x14ac:dyDescent="0.2">
      <c r="A1099" s="6"/>
    </row>
    <row r="1100" spans="1:1" x14ac:dyDescent="0.2">
      <c r="A1100" s="6"/>
    </row>
    <row r="1101" spans="1:1" x14ac:dyDescent="0.2">
      <c r="A1101" s="6"/>
    </row>
    <row r="1102" spans="1:1" x14ac:dyDescent="0.2">
      <c r="A1102" s="6"/>
    </row>
    <row r="1103" spans="1:1" x14ac:dyDescent="0.2">
      <c r="A1103" s="6"/>
    </row>
    <row r="1104" spans="1:1" x14ac:dyDescent="0.2">
      <c r="A1104" s="6"/>
    </row>
    <row r="1105" spans="1:1" x14ac:dyDescent="0.2">
      <c r="A1105" s="6"/>
    </row>
    <row r="1106" spans="1:1" x14ac:dyDescent="0.2">
      <c r="A1106" s="6"/>
    </row>
    <row r="1107" spans="1:1" x14ac:dyDescent="0.2">
      <c r="A1107" s="6"/>
    </row>
    <row r="1108" spans="1:1" x14ac:dyDescent="0.2">
      <c r="A1108" s="6"/>
    </row>
    <row r="1109" spans="1:1" x14ac:dyDescent="0.2">
      <c r="A1109" s="6"/>
    </row>
    <row r="1110" spans="1:1" x14ac:dyDescent="0.2">
      <c r="A1110" s="6"/>
    </row>
    <row r="1111" spans="1:1" x14ac:dyDescent="0.2">
      <c r="A1111" s="6"/>
    </row>
    <row r="1112" spans="1:1" x14ac:dyDescent="0.2">
      <c r="A1112" s="6"/>
    </row>
    <row r="1113" spans="1:1" x14ac:dyDescent="0.2">
      <c r="A1113" s="6"/>
    </row>
    <row r="1114" spans="1:1" x14ac:dyDescent="0.2">
      <c r="A1114" s="6"/>
    </row>
    <row r="1115" spans="1:1" x14ac:dyDescent="0.2">
      <c r="A1115" s="6"/>
    </row>
    <row r="1116" spans="1:1" x14ac:dyDescent="0.2">
      <c r="A1116" s="6"/>
    </row>
    <row r="1117" spans="1:1" x14ac:dyDescent="0.2">
      <c r="A1117" s="6"/>
    </row>
    <row r="1118" spans="1:1" x14ac:dyDescent="0.2">
      <c r="A1118" s="6"/>
    </row>
    <row r="1119" spans="1:1" x14ac:dyDescent="0.2">
      <c r="A1119" s="6"/>
    </row>
    <row r="1120" spans="1:1" x14ac:dyDescent="0.2">
      <c r="A1120" s="6"/>
    </row>
    <row r="1121" spans="1:1" x14ac:dyDescent="0.2">
      <c r="A1121" s="6"/>
    </row>
    <row r="1122" spans="1:1" x14ac:dyDescent="0.2">
      <c r="A1122" s="6"/>
    </row>
    <row r="1123" spans="1:1" x14ac:dyDescent="0.2">
      <c r="A1123" s="6"/>
    </row>
    <row r="1124" spans="1:1" x14ac:dyDescent="0.2">
      <c r="A1124" s="6"/>
    </row>
    <row r="1125" spans="1:1" x14ac:dyDescent="0.2">
      <c r="A1125" s="6"/>
    </row>
    <row r="1126" spans="1:1" x14ac:dyDescent="0.2">
      <c r="A1126" s="6"/>
    </row>
    <row r="1127" spans="1:1" x14ac:dyDescent="0.2">
      <c r="A1127" s="6"/>
    </row>
    <row r="1128" spans="1:1" x14ac:dyDescent="0.2">
      <c r="A1128" s="6"/>
    </row>
    <row r="1129" spans="1:1" x14ac:dyDescent="0.2">
      <c r="A1129" s="6"/>
    </row>
    <row r="1130" spans="1:1" x14ac:dyDescent="0.2">
      <c r="A1130" s="6"/>
    </row>
    <row r="1131" spans="1:1" x14ac:dyDescent="0.2">
      <c r="A1131" s="6"/>
    </row>
    <row r="1132" spans="1:1" x14ac:dyDescent="0.2">
      <c r="A1132" s="6"/>
    </row>
    <row r="1133" spans="1:1" x14ac:dyDescent="0.2">
      <c r="A1133" s="6"/>
    </row>
    <row r="1134" spans="1:1" x14ac:dyDescent="0.2">
      <c r="A1134" s="6"/>
    </row>
    <row r="1135" spans="1:1" x14ac:dyDescent="0.2">
      <c r="A1135" s="6"/>
    </row>
    <row r="1136" spans="1:1" x14ac:dyDescent="0.2">
      <c r="A1136" s="6"/>
    </row>
    <row r="1137" spans="1:1" x14ac:dyDescent="0.2">
      <c r="A1137" s="6"/>
    </row>
    <row r="1138" spans="1:1" x14ac:dyDescent="0.2">
      <c r="A1138" s="6"/>
    </row>
    <row r="1139" spans="1:1" x14ac:dyDescent="0.2">
      <c r="A1139" s="6"/>
    </row>
    <row r="1140" spans="1:1" x14ac:dyDescent="0.2">
      <c r="A1140" s="6"/>
    </row>
    <row r="1141" spans="1:1" x14ac:dyDescent="0.2">
      <c r="A1141" s="6"/>
    </row>
    <row r="1142" spans="1:1" x14ac:dyDescent="0.2">
      <c r="A1142" s="6"/>
    </row>
    <row r="1143" spans="1:1" x14ac:dyDescent="0.2">
      <c r="A1143" s="6"/>
    </row>
    <row r="1144" spans="1:1" x14ac:dyDescent="0.2">
      <c r="A1144" s="6"/>
    </row>
    <row r="1145" spans="1:1" x14ac:dyDescent="0.2">
      <c r="A1145" s="6"/>
    </row>
    <row r="1146" spans="1:1" x14ac:dyDescent="0.2">
      <c r="A1146" s="6"/>
    </row>
    <row r="1147" spans="1:1" x14ac:dyDescent="0.2">
      <c r="A1147" s="6"/>
    </row>
    <row r="1148" spans="1:1" x14ac:dyDescent="0.2">
      <c r="A1148" s="6"/>
    </row>
    <row r="1149" spans="1:1" x14ac:dyDescent="0.2">
      <c r="A1149" s="6"/>
    </row>
    <row r="1150" spans="1:1" x14ac:dyDescent="0.2">
      <c r="A1150" s="6"/>
    </row>
    <row r="1151" spans="1:1" x14ac:dyDescent="0.2">
      <c r="A1151" s="6"/>
    </row>
    <row r="1152" spans="1:1" x14ac:dyDescent="0.2">
      <c r="A1152" s="6"/>
    </row>
    <row r="1153" spans="1:1" x14ac:dyDescent="0.2">
      <c r="A1153" s="6"/>
    </row>
    <row r="1154" spans="1:1" x14ac:dyDescent="0.2">
      <c r="A1154" s="6"/>
    </row>
    <row r="1155" spans="1:1" x14ac:dyDescent="0.2">
      <c r="A1155" s="6"/>
    </row>
    <row r="1156" spans="1:1" x14ac:dyDescent="0.2">
      <c r="A1156" s="6"/>
    </row>
    <row r="1157" spans="1:1" x14ac:dyDescent="0.2">
      <c r="A1157" s="6"/>
    </row>
    <row r="1158" spans="1:1" x14ac:dyDescent="0.2">
      <c r="A1158" s="6"/>
    </row>
    <row r="1159" spans="1:1" x14ac:dyDescent="0.2">
      <c r="A1159" s="6"/>
    </row>
    <row r="1160" spans="1:1" x14ac:dyDescent="0.2">
      <c r="A1160" s="6"/>
    </row>
    <row r="1161" spans="1:1" x14ac:dyDescent="0.2">
      <c r="A1161" s="6"/>
    </row>
    <row r="1162" spans="1:1" x14ac:dyDescent="0.2">
      <c r="A1162" s="6"/>
    </row>
    <row r="1163" spans="1:1" x14ac:dyDescent="0.2">
      <c r="A1163" s="6"/>
    </row>
    <row r="1164" spans="1:1" x14ac:dyDescent="0.2">
      <c r="A1164" s="6"/>
    </row>
    <row r="1165" spans="1:1" x14ac:dyDescent="0.2">
      <c r="A1165" s="6"/>
    </row>
    <row r="1166" spans="1:1" x14ac:dyDescent="0.2">
      <c r="A1166" s="6"/>
    </row>
    <row r="1167" spans="1:1" x14ac:dyDescent="0.2">
      <c r="A1167" s="6"/>
    </row>
    <row r="1168" spans="1:1" x14ac:dyDescent="0.2">
      <c r="A1168" s="6"/>
    </row>
    <row r="1169" spans="1:1" x14ac:dyDescent="0.2">
      <c r="A1169" s="6"/>
    </row>
    <row r="1170" spans="1:1" x14ac:dyDescent="0.2">
      <c r="A1170" s="6"/>
    </row>
    <row r="1171" spans="1:1" x14ac:dyDescent="0.2">
      <c r="A1171" s="6"/>
    </row>
    <row r="1172" spans="1:1" x14ac:dyDescent="0.2">
      <c r="A1172" s="6"/>
    </row>
    <row r="1173" spans="1:1" x14ac:dyDescent="0.2">
      <c r="A1173" s="6"/>
    </row>
    <row r="1174" spans="1:1" x14ac:dyDescent="0.2">
      <c r="A1174" s="6"/>
    </row>
    <row r="1175" spans="1:1" x14ac:dyDescent="0.2">
      <c r="A1175" s="6"/>
    </row>
    <row r="1176" spans="1:1" x14ac:dyDescent="0.2">
      <c r="A1176" s="6"/>
    </row>
    <row r="1177" spans="1:1" x14ac:dyDescent="0.2">
      <c r="A1177" s="6"/>
    </row>
    <row r="1178" spans="1:1" x14ac:dyDescent="0.2">
      <c r="A1178" s="6"/>
    </row>
    <row r="1179" spans="1:1" x14ac:dyDescent="0.2">
      <c r="A1179" s="6"/>
    </row>
    <row r="1180" spans="1:1" x14ac:dyDescent="0.2">
      <c r="A1180" s="6"/>
    </row>
    <row r="1181" spans="1:1" x14ac:dyDescent="0.2">
      <c r="A1181" s="6"/>
    </row>
    <row r="1182" spans="1:1" x14ac:dyDescent="0.2">
      <c r="A1182" s="6"/>
    </row>
    <row r="1183" spans="1:1" x14ac:dyDescent="0.2">
      <c r="A1183" s="6"/>
    </row>
    <row r="1184" spans="1:1" x14ac:dyDescent="0.2">
      <c r="A1184" s="6"/>
    </row>
    <row r="1185" spans="1:1" x14ac:dyDescent="0.2">
      <c r="A1185" s="6"/>
    </row>
    <row r="1186" spans="1:1" x14ac:dyDescent="0.2">
      <c r="A1186" s="6"/>
    </row>
    <row r="1187" spans="1:1" x14ac:dyDescent="0.2">
      <c r="A1187" s="6"/>
    </row>
    <row r="1188" spans="1:1" x14ac:dyDescent="0.2">
      <c r="A1188" s="6"/>
    </row>
    <row r="1189" spans="1:1" x14ac:dyDescent="0.2">
      <c r="A1189" s="6"/>
    </row>
    <row r="1190" spans="1:1" x14ac:dyDescent="0.2">
      <c r="A1190" s="6"/>
    </row>
    <row r="1191" spans="1:1" x14ac:dyDescent="0.2">
      <c r="A1191" s="6"/>
    </row>
    <row r="1192" spans="1:1" x14ac:dyDescent="0.2">
      <c r="A1192" s="6"/>
    </row>
    <row r="1193" spans="1:1" x14ac:dyDescent="0.2">
      <c r="A1193" s="6"/>
    </row>
    <row r="1194" spans="1:1" x14ac:dyDescent="0.2">
      <c r="A1194" s="6"/>
    </row>
    <row r="1195" spans="1:1" x14ac:dyDescent="0.2">
      <c r="A1195" s="6"/>
    </row>
    <row r="1196" spans="1:1" x14ac:dyDescent="0.2">
      <c r="A1196" s="6"/>
    </row>
    <row r="1197" spans="1:1" x14ac:dyDescent="0.2">
      <c r="A1197" s="6"/>
    </row>
    <row r="1198" spans="1:1" x14ac:dyDescent="0.2">
      <c r="A1198" s="6"/>
    </row>
    <row r="1199" spans="1:1" x14ac:dyDescent="0.2">
      <c r="A1199" s="6"/>
    </row>
    <row r="1200" spans="1:1" x14ac:dyDescent="0.2">
      <c r="A1200" s="6"/>
    </row>
    <row r="1201" spans="1:1" x14ac:dyDescent="0.2">
      <c r="A1201" s="6"/>
    </row>
    <row r="1202" spans="1:1" x14ac:dyDescent="0.2">
      <c r="A1202" s="6"/>
    </row>
    <row r="1203" spans="1:1" x14ac:dyDescent="0.2">
      <c r="A1203" s="6"/>
    </row>
    <row r="1204" spans="1:1" x14ac:dyDescent="0.2">
      <c r="A1204" s="6"/>
    </row>
    <row r="1205" spans="1:1" x14ac:dyDescent="0.2">
      <c r="A1205" s="6"/>
    </row>
    <row r="1206" spans="1:1" x14ac:dyDescent="0.2">
      <c r="A1206" s="6"/>
    </row>
    <row r="1207" spans="1:1" x14ac:dyDescent="0.2">
      <c r="A1207" s="6"/>
    </row>
    <row r="1208" spans="1:1" x14ac:dyDescent="0.2">
      <c r="A1208" s="6"/>
    </row>
    <row r="1209" spans="1:1" x14ac:dyDescent="0.2">
      <c r="A1209" s="6"/>
    </row>
    <row r="1210" spans="1:1" x14ac:dyDescent="0.2">
      <c r="A1210" s="6"/>
    </row>
    <row r="1211" spans="1:1" x14ac:dyDescent="0.2">
      <c r="A1211" s="6"/>
    </row>
    <row r="1212" spans="1:1" x14ac:dyDescent="0.2">
      <c r="A1212" s="6"/>
    </row>
    <row r="1213" spans="1:1" x14ac:dyDescent="0.2">
      <c r="A1213" s="6"/>
    </row>
    <row r="1214" spans="1:1" x14ac:dyDescent="0.2">
      <c r="A1214" s="6"/>
    </row>
    <row r="1215" spans="1:1" x14ac:dyDescent="0.2">
      <c r="A1215" s="6"/>
    </row>
    <row r="1216" spans="1:1" x14ac:dyDescent="0.2">
      <c r="A1216" s="6"/>
    </row>
    <row r="1217" spans="1:1" x14ac:dyDescent="0.2">
      <c r="A1217" s="6"/>
    </row>
    <row r="1218" spans="1:1" x14ac:dyDescent="0.2">
      <c r="A1218" s="6"/>
    </row>
    <row r="1219" spans="1:1" x14ac:dyDescent="0.2">
      <c r="A1219" s="6"/>
    </row>
    <row r="1220" spans="1:1" x14ac:dyDescent="0.2">
      <c r="A1220" s="6"/>
    </row>
    <row r="1221" spans="1:1" x14ac:dyDescent="0.2">
      <c r="A1221" s="6"/>
    </row>
    <row r="1222" spans="1:1" x14ac:dyDescent="0.2">
      <c r="A1222" s="6"/>
    </row>
    <row r="1223" spans="1:1" x14ac:dyDescent="0.2">
      <c r="A1223" s="6"/>
    </row>
    <row r="1224" spans="1:1" x14ac:dyDescent="0.2">
      <c r="A1224" s="6"/>
    </row>
    <row r="1225" spans="1:1" x14ac:dyDescent="0.2">
      <c r="A1225" s="6"/>
    </row>
    <row r="1226" spans="1:1" x14ac:dyDescent="0.2">
      <c r="A1226" s="6"/>
    </row>
    <row r="1227" spans="1:1" x14ac:dyDescent="0.2">
      <c r="A1227" s="6"/>
    </row>
    <row r="1228" spans="1:1" x14ac:dyDescent="0.2">
      <c r="A1228" s="6"/>
    </row>
    <row r="1229" spans="1:1" x14ac:dyDescent="0.2">
      <c r="A1229" s="6"/>
    </row>
    <row r="1230" spans="1:1" x14ac:dyDescent="0.2">
      <c r="A1230" s="6"/>
    </row>
    <row r="1231" spans="1:1" x14ac:dyDescent="0.2">
      <c r="A1231" s="6"/>
    </row>
    <row r="1232" spans="1:1" x14ac:dyDescent="0.2">
      <c r="A1232" s="6"/>
    </row>
    <row r="1233" spans="1:1" x14ac:dyDescent="0.2">
      <c r="A1233" s="6"/>
    </row>
    <row r="1234" spans="1:1" x14ac:dyDescent="0.2">
      <c r="A1234" s="6"/>
    </row>
    <row r="1235" spans="1:1" x14ac:dyDescent="0.2">
      <c r="A1235" s="6"/>
    </row>
    <row r="1236" spans="1:1" x14ac:dyDescent="0.2">
      <c r="A1236" s="6"/>
    </row>
    <row r="1237" spans="1:1" x14ac:dyDescent="0.2">
      <c r="A1237" s="6"/>
    </row>
    <row r="1238" spans="1:1" x14ac:dyDescent="0.2">
      <c r="A1238" s="6"/>
    </row>
    <row r="1239" spans="1:1" x14ac:dyDescent="0.2">
      <c r="A1239" s="6"/>
    </row>
    <row r="1240" spans="1:1" x14ac:dyDescent="0.2">
      <c r="A1240" s="6"/>
    </row>
    <row r="1241" spans="1:1" x14ac:dyDescent="0.2">
      <c r="A1241" s="6"/>
    </row>
    <row r="1242" spans="1:1" x14ac:dyDescent="0.2">
      <c r="A1242" s="6"/>
    </row>
    <row r="1243" spans="1:1" x14ac:dyDescent="0.2">
      <c r="A1243" s="6"/>
    </row>
    <row r="1244" spans="1:1" x14ac:dyDescent="0.2">
      <c r="A1244" s="6"/>
    </row>
    <row r="1245" spans="1:1" x14ac:dyDescent="0.2">
      <c r="A1245" s="6"/>
    </row>
    <row r="1246" spans="1:1" x14ac:dyDescent="0.2">
      <c r="A1246" s="6"/>
    </row>
    <row r="1247" spans="1:1" x14ac:dyDescent="0.2">
      <c r="A1247" s="6"/>
    </row>
    <row r="1248" spans="1:1" x14ac:dyDescent="0.2">
      <c r="A1248" s="6"/>
    </row>
    <row r="1249" spans="1:1" x14ac:dyDescent="0.2">
      <c r="A1249" s="6"/>
    </row>
    <row r="1250" spans="1:1" x14ac:dyDescent="0.2">
      <c r="A1250" s="6"/>
    </row>
    <row r="1251" spans="1:1" x14ac:dyDescent="0.2">
      <c r="A1251" s="6"/>
    </row>
    <row r="1252" spans="1:1" x14ac:dyDescent="0.2">
      <c r="A1252" s="6"/>
    </row>
    <row r="1253" spans="1:1" x14ac:dyDescent="0.2">
      <c r="A1253" s="6"/>
    </row>
    <row r="1254" spans="1:1" x14ac:dyDescent="0.2">
      <c r="A1254" s="6"/>
    </row>
    <row r="1255" spans="1:1" x14ac:dyDescent="0.2">
      <c r="A1255" s="6"/>
    </row>
    <row r="1256" spans="1:1" x14ac:dyDescent="0.2">
      <c r="A1256" s="6"/>
    </row>
    <row r="1257" spans="1:1" x14ac:dyDescent="0.2">
      <c r="A1257" s="6"/>
    </row>
    <row r="1258" spans="1:1" x14ac:dyDescent="0.2">
      <c r="A1258" s="6"/>
    </row>
    <row r="1259" spans="1:1" x14ac:dyDescent="0.2">
      <c r="A1259" s="6"/>
    </row>
    <row r="1260" spans="1:1" x14ac:dyDescent="0.2">
      <c r="A1260" s="6"/>
    </row>
    <row r="1261" spans="1:1" x14ac:dyDescent="0.2">
      <c r="A1261" s="6"/>
    </row>
    <row r="1262" spans="1:1" x14ac:dyDescent="0.2">
      <c r="A1262" s="6"/>
    </row>
    <row r="1263" spans="1:1" x14ac:dyDescent="0.2">
      <c r="A1263" s="6"/>
    </row>
    <row r="1264" spans="1:1" x14ac:dyDescent="0.2">
      <c r="A1264" s="6"/>
    </row>
    <row r="1265" spans="1:1" x14ac:dyDescent="0.2">
      <c r="A1265" s="6"/>
    </row>
    <row r="1266" spans="1:1" x14ac:dyDescent="0.2">
      <c r="A1266" s="6"/>
    </row>
    <row r="1267" spans="1:1" x14ac:dyDescent="0.2">
      <c r="A1267" s="6"/>
    </row>
    <row r="1268" spans="1:1" x14ac:dyDescent="0.2">
      <c r="A1268" s="6"/>
    </row>
    <row r="1269" spans="1:1" x14ac:dyDescent="0.2">
      <c r="A1269" s="6"/>
    </row>
    <row r="1270" spans="1:1" x14ac:dyDescent="0.2">
      <c r="A1270" s="6"/>
    </row>
    <row r="1271" spans="1:1" x14ac:dyDescent="0.2">
      <c r="A1271" s="6"/>
    </row>
    <row r="1272" spans="1:1" x14ac:dyDescent="0.2">
      <c r="A1272" s="6"/>
    </row>
    <row r="1273" spans="1:1" x14ac:dyDescent="0.2">
      <c r="A1273" s="6"/>
    </row>
    <row r="1274" spans="1:1" x14ac:dyDescent="0.2">
      <c r="A1274" s="6"/>
    </row>
    <row r="1275" spans="1:1" x14ac:dyDescent="0.2">
      <c r="A1275" s="6"/>
    </row>
    <row r="1276" spans="1:1" x14ac:dyDescent="0.2">
      <c r="A1276" s="6"/>
    </row>
    <row r="1277" spans="1:1" x14ac:dyDescent="0.2">
      <c r="A1277" s="6"/>
    </row>
    <row r="1278" spans="1:1" x14ac:dyDescent="0.2">
      <c r="A1278" s="6"/>
    </row>
    <row r="1279" spans="1:1" x14ac:dyDescent="0.2">
      <c r="A1279" s="6"/>
    </row>
    <row r="1280" spans="1:1" x14ac:dyDescent="0.2">
      <c r="A1280" s="6"/>
    </row>
    <row r="1281" spans="1:1" x14ac:dyDescent="0.2">
      <c r="A1281" s="6"/>
    </row>
    <row r="1282" spans="1:1" x14ac:dyDescent="0.2">
      <c r="A1282" s="6"/>
    </row>
    <row r="1283" spans="1:1" x14ac:dyDescent="0.2">
      <c r="A1283" s="6"/>
    </row>
    <row r="1284" spans="1:1" x14ac:dyDescent="0.2">
      <c r="A1284" s="6"/>
    </row>
    <row r="1285" spans="1:1" x14ac:dyDescent="0.2">
      <c r="A1285" s="6"/>
    </row>
    <row r="1286" spans="1:1" x14ac:dyDescent="0.2">
      <c r="A1286" s="6"/>
    </row>
    <row r="1287" spans="1:1" x14ac:dyDescent="0.2">
      <c r="A1287" s="6"/>
    </row>
    <row r="1288" spans="1:1" x14ac:dyDescent="0.2">
      <c r="A1288" s="6"/>
    </row>
    <row r="1289" spans="1:1" x14ac:dyDescent="0.2">
      <c r="A1289" s="6"/>
    </row>
    <row r="1290" spans="1:1" x14ac:dyDescent="0.2">
      <c r="A1290" s="6"/>
    </row>
    <row r="1291" spans="1:1" x14ac:dyDescent="0.2">
      <c r="A1291" s="6"/>
    </row>
    <row r="1292" spans="1:1" x14ac:dyDescent="0.2">
      <c r="A1292" s="6"/>
    </row>
    <row r="1293" spans="1:1" x14ac:dyDescent="0.2">
      <c r="A1293" s="6"/>
    </row>
    <row r="1294" spans="1:1" x14ac:dyDescent="0.2">
      <c r="A1294" s="6"/>
    </row>
    <row r="1295" spans="1:1" x14ac:dyDescent="0.2">
      <c r="A1295" s="6"/>
    </row>
    <row r="1296" spans="1:1" x14ac:dyDescent="0.2">
      <c r="A1296" s="6"/>
    </row>
    <row r="1297" spans="1:1" x14ac:dyDescent="0.2">
      <c r="A1297" s="6"/>
    </row>
    <row r="1298" spans="1:1" x14ac:dyDescent="0.2">
      <c r="A1298" s="6"/>
    </row>
    <row r="1299" spans="1:1" x14ac:dyDescent="0.2">
      <c r="A1299" s="6"/>
    </row>
    <row r="1300" spans="1:1" x14ac:dyDescent="0.2">
      <c r="A1300" s="6"/>
    </row>
    <row r="1301" spans="1:1" x14ac:dyDescent="0.2">
      <c r="A1301" s="6"/>
    </row>
    <row r="1302" spans="1:1" x14ac:dyDescent="0.2">
      <c r="A1302" s="6"/>
    </row>
    <row r="1303" spans="1:1" x14ac:dyDescent="0.2">
      <c r="A1303" s="6"/>
    </row>
    <row r="1304" spans="1:1" x14ac:dyDescent="0.2">
      <c r="A1304" s="6"/>
    </row>
    <row r="1305" spans="1:1" x14ac:dyDescent="0.2">
      <c r="A1305" s="6"/>
    </row>
    <row r="1306" spans="1:1" x14ac:dyDescent="0.2">
      <c r="A1306" s="6"/>
    </row>
    <row r="1307" spans="1:1" x14ac:dyDescent="0.2">
      <c r="A1307" s="6"/>
    </row>
    <row r="1308" spans="1:1" x14ac:dyDescent="0.2">
      <c r="A1308" s="6"/>
    </row>
    <row r="1309" spans="1:1" x14ac:dyDescent="0.2">
      <c r="A1309" s="6"/>
    </row>
    <row r="1310" spans="1:1" x14ac:dyDescent="0.2">
      <c r="A1310" s="6"/>
    </row>
    <row r="1311" spans="1:1" x14ac:dyDescent="0.2">
      <c r="A1311" s="6"/>
    </row>
    <row r="1312" spans="1:1" x14ac:dyDescent="0.2">
      <c r="A1312" s="6"/>
    </row>
    <row r="1313" spans="1:1" x14ac:dyDescent="0.2">
      <c r="A1313" s="6"/>
    </row>
    <row r="1314" spans="1:1" x14ac:dyDescent="0.2">
      <c r="A1314" s="6"/>
    </row>
    <row r="1315" spans="1:1" x14ac:dyDescent="0.2">
      <c r="A1315" s="6"/>
    </row>
    <row r="1316" spans="1:1" x14ac:dyDescent="0.2">
      <c r="A1316" s="6"/>
    </row>
    <row r="1317" spans="1:1" x14ac:dyDescent="0.2">
      <c r="A1317" s="6"/>
    </row>
    <row r="1318" spans="1:1" x14ac:dyDescent="0.2">
      <c r="A1318" s="6"/>
    </row>
    <row r="1319" spans="1:1" x14ac:dyDescent="0.2">
      <c r="A1319" s="6"/>
    </row>
    <row r="1320" spans="1:1" x14ac:dyDescent="0.2">
      <c r="A1320" s="6"/>
    </row>
    <row r="1321" spans="1:1" x14ac:dyDescent="0.2">
      <c r="A1321" s="6"/>
    </row>
    <row r="1322" spans="1:1" x14ac:dyDescent="0.2">
      <c r="A1322" s="6"/>
    </row>
    <row r="1323" spans="1:1" x14ac:dyDescent="0.2">
      <c r="A1323" s="6"/>
    </row>
    <row r="1324" spans="1:1" x14ac:dyDescent="0.2">
      <c r="A1324" s="6"/>
    </row>
    <row r="1325" spans="1:1" x14ac:dyDescent="0.2">
      <c r="A1325" s="6"/>
    </row>
    <row r="1326" spans="1:1" x14ac:dyDescent="0.2">
      <c r="A1326" s="6"/>
    </row>
    <row r="1327" spans="1:1" x14ac:dyDescent="0.2">
      <c r="A1327" s="6"/>
    </row>
    <row r="1328" spans="1:1" x14ac:dyDescent="0.2">
      <c r="A1328" s="6"/>
    </row>
    <row r="1329" spans="1:1" x14ac:dyDescent="0.2">
      <c r="A1329" s="6"/>
    </row>
    <row r="1330" spans="1:1" x14ac:dyDescent="0.2">
      <c r="A1330" s="6"/>
    </row>
    <row r="1331" spans="1:1" x14ac:dyDescent="0.2">
      <c r="A1331" s="6"/>
    </row>
    <row r="1332" spans="1:1" x14ac:dyDescent="0.2">
      <c r="A1332" s="6"/>
    </row>
    <row r="1333" spans="1:1" x14ac:dyDescent="0.2">
      <c r="A1333" s="6"/>
    </row>
    <row r="1334" spans="1:1" x14ac:dyDescent="0.2">
      <c r="A1334" s="6"/>
    </row>
    <row r="1335" spans="1:1" x14ac:dyDescent="0.2">
      <c r="A1335" s="6"/>
    </row>
    <row r="1336" spans="1:1" x14ac:dyDescent="0.2">
      <c r="A1336" s="6"/>
    </row>
    <row r="1337" spans="1:1" x14ac:dyDescent="0.2">
      <c r="A1337" s="6"/>
    </row>
    <row r="1338" spans="1:1" x14ac:dyDescent="0.2">
      <c r="A1338" s="6"/>
    </row>
    <row r="1339" spans="1:1" x14ac:dyDescent="0.2">
      <c r="A1339" s="6"/>
    </row>
    <row r="1340" spans="1:1" x14ac:dyDescent="0.2">
      <c r="A1340" s="6"/>
    </row>
    <row r="1341" spans="1:1" x14ac:dyDescent="0.2">
      <c r="A1341" s="6"/>
    </row>
    <row r="1342" spans="1:1" x14ac:dyDescent="0.2">
      <c r="A1342" s="6"/>
    </row>
    <row r="1343" spans="1:1" x14ac:dyDescent="0.2">
      <c r="A1343" s="6"/>
    </row>
    <row r="1344" spans="1:1" x14ac:dyDescent="0.2">
      <c r="A1344" s="6"/>
    </row>
    <row r="1345" spans="1:1" x14ac:dyDescent="0.2">
      <c r="A1345" s="6"/>
    </row>
    <row r="1346" spans="1:1" x14ac:dyDescent="0.2">
      <c r="A1346" s="6"/>
    </row>
    <row r="1347" spans="1:1" x14ac:dyDescent="0.2">
      <c r="A1347" s="6"/>
    </row>
    <row r="1348" spans="1:1" x14ac:dyDescent="0.2">
      <c r="A1348" s="6"/>
    </row>
    <row r="1349" spans="1:1" x14ac:dyDescent="0.2">
      <c r="A1349" s="6"/>
    </row>
    <row r="1350" spans="1:1" x14ac:dyDescent="0.2">
      <c r="A1350" s="6"/>
    </row>
    <row r="1351" spans="1:1" x14ac:dyDescent="0.2">
      <c r="A1351" s="6"/>
    </row>
    <row r="1352" spans="1:1" x14ac:dyDescent="0.2">
      <c r="A1352" s="6"/>
    </row>
    <row r="1353" spans="1:1" x14ac:dyDescent="0.2">
      <c r="A1353" s="6"/>
    </row>
    <row r="1354" spans="1:1" x14ac:dyDescent="0.2">
      <c r="A1354" s="6"/>
    </row>
    <row r="1355" spans="1:1" x14ac:dyDescent="0.2">
      <c r="A1355" s="6"/>
    </row>
    <row r="1356" spans="1:1" x14ac:dyDescent="0.2">
      <c r="A1356" s="6"/>
    </row>
    <row r="1357" spans="1:1" x14ac:dyDescent="0.2">
      <c r="A1357" s="6"/>
    </row>
    <row r="1358" spans="1:1" x14ac:dyDescent="0.2">
      <c r="A1358" s="6"/>
    </row>
    <row r="1359" spans="1:1" x14ac:dyDescent="0.2">
      <c r="A1359" s="6"/>
    </row>
    <row r="1360" spans="1:1" x14ac:dyDescent="0.2">
      <c r="A1360" s="6"/>
    </row>
    <row r="1361" spans="1:1" x14ac:dyDescent="0.2">
      <c r="A1361" s="6"/>
    </row>
    <row r="1362" spans="1:1" x14ac:dyDescent="0.2">
      <c r="A1362" s="6"/>
    </row>
    <row r="1363" spans="1:1" x14ac:dyDescent="0.2">
      <c r="A1363" s="6"/>
    </row>
    <row r="1364" spans="1:1" x14ac:dyDescent="0.2">
      <c r="A1364" s="6"/>
    </row>
    <row r="1365" spans="1:1" x14ac:dyDescent="0.2">
      <c r="A1365" s="6"/>
    </row>
    <row r="1366" spans="1:1" x14ac:dyDescent="0.2">
      <c r="A1366" s="6"/>
    </row>
    <row r="1367" spans="1:1" x14ac:dyDescent="0.2">
      <c r="A1367" s="6"/>
    </row>
    <row r="1368" spans="1:1" x14ac:dyDescent="0.2">
      <c r="A1368" s="6"/>
    </row>
    <row r="1369" spans="1:1" x14ac:dyDescent="0.2">
      <c r="A1369" s="6"/>
    </row>
    <row r="1370" spans="1:1" x14ac:dyDescent="0.2">
      <c r="A1370" s="6"/>
    </row>
    <row r="1371" spans="1:1" x14ac:dyDescent="0.2">
      <c r="A1371" s="6"/>
    </row>
    <row r="1372" spans="1:1" x14ac:dyDescent="0.2">
      <c r="A1372" s="6"/>
    </row>
    <row r="1373" spans="1:1" x14ac:dyDescent="0.2">
      <c r="A1373" s="6"/>
    </row>
    <row r="1374" spans="1:1" x14ac:dyDescent="0.2">
      <c r="A1374" s="6"/>
    </row>
    <row r="1375" spans="1:1" x14ac:dyDescent="0.2">
      <c r="A1375" s="6"/>
    </row>
    <row r="1376" spans="1:1" x14ac:dyDescent="0.2">
      <c r="A1376" s="6"/>
    </row>
    <row r="1377" spans="1:1" x14ac:dyDescent="0.2">
      <c r="A1377" s="6"/>
    </row>
    <row r="1378" spans="1:1" x14ac:dyDescent="0.2">
      <c r="A1378" s="6"/>
    </row>
    <row r="1379" spans="1:1" x14ac:dyDescent="0.2">
      <c r="A1379" s="6"/>
    </row>
    <row r="1380" spans="1:1" x14ac:dyDescent="0.2">
      <c r="A1380" s="6"/>
    </row>
    <row r="1381" spans="1:1" x14ac:dyDescent="0.2">
      <c r="A1381" s="6"/>
    </row>
    <row r="1382" spans="1:1" x14ac:dyDescent="0.2">
      <c r="A1382" s="6"/>
    </row>
    <row r="1383" spans="1:1" x14ac:dyDescent="0.2">
      <c r="A1383" s="6"/>
    </row>
    <row r="1384" spans="1:1" x14ac:dyDescent="0.2">
      <c r="A1384" s="6"/>
    </row>
    <row r="1385" spans="1:1" x14ac:dyDescent="0.2">
      <c r="A1385" s="6"/>
    </row>
    <row r="1386" spans="1:1" x14ac:dyDescent="0.2">
      <c r="A1386" s="6"/>
    </row>
    <row r="1387" spans="1:1" x14ac:dyDescent="0.2">
      <c r="A1387" s="6"/>
    </row>
    <row r="1388" spans="1:1" x14ac:dyDescent="0.2">
      <c r="A1388" s="6"/>
    </row>
    <row r="1389" spans="1:1" x14ac:dyDescent="0.2">
      <c r="A1389" s="6"/>
    </row>
    <row r="1390" spans="1:1" x14ac:dyDescent="0.2">
      <c r="A1390" s="6"/>
    </row>
    <row r="1391" spans="1:1" x14ac:dyDescent="0.2">
      <c r="A1391" s="6"/>
    </row>
    <row r="1392" spans="1:1" x14ac:dyDescent="0.2">
      <c r="A1392" s="6"/>
    </row>
    <row r="1393" spans="1:1" x14ac:dyDescent="0.2">
      <c r="A1393" s="6"/>
    </row>
    <row r="1394" spans="1:1" x14ac:dyDescent="0.2">
      <c r="A1394" s="6"/>
    </row>
    <row r="1395" spans="1:1" x14ac:dyDescent="0.2">
      <c r="A1395" s="6"/>
    </row>
    <row r="1396" spans="1:1" x14ac:dyDescent="0.2">
      <c r="A1396" s="6"/>
    </row>
    <row r="1397" spans="1:1" x14ac:dyDescent="0.2">
      <c r="A1397" s="6"/>
    </row>
    <row r="1398" spans="1:1" x14ac:dyDescent="0.2">
      <c r="A1398" s="6"/>
    </row>
    <row r="1399" spans="1:1" x14ac:dyDescent="0.2">
      <c r="A1399" s="6"/>
    </row>
    <row r="1400" spans="1:1" x14ac:dyDescent="0.2">
      <c r="A1400" s="6"/>
    </row>
    <row r="1401" spans="1:1" x14ac:dyDescent="0.2">
      <c r="A1401" s="6"/>
    </row>
    <row r="1402" spans="1:1" x14ac:dyDescent="0.2">
      <c r="A1402" s="6"/>
    </row>
    <row r="1403" spans="1:1" x14ac:dyDescent="0.2">
      <c r="A1403" s="6"/>
    </row>
    <row r="1404" spans="1:1" x14ac:dyDescent="0.2">
      <c r="A1404" s="6"/>
    </row>
    <row r="1405" spans="1:1" x14ac:dyDescent="0.2">
      <c r="A1405" s="6"/>
    </row>
    <row r="1406" spans="1:1" x14ac:dyDescent="0.2">
      <c r="A1406" s="6"/>
    </row>
    <row r="1407" spans="1:1" x14ac:dyDescent="0.2">
      <c r="A1407" s="6"/>
    </row>
    <row r="1408" spans="1:1" x14ac:dyDescent="0.2">
      <c r="A1408" s="6"/>
    </row>
    <row r="1409" spans="1:1" x14ac:dyDescent="0.2">
      <c r="A1409" s="6"/>
    </row>
    <row r="1410" spans="1:1" x14ac:dyDescent="0.2">
      <c r="A1410" s="6"/>
    </row>
    <row r="1411" spans="1:1" x14ac:dyDescent="0.2">
      <c r="A1411" s="6"/>
    </row>
    <row r="1412" spans="1:1" x14ac:dyDescent="0.2">
      <c r="A1412" s="6"/>
    </row>
    <row r="1413" spans="1:1" x14ac:dyDescent="0.2">
      <c r="A1413" s="6"/>
    </row>
    <row r="1414" spans="1:1" x14ac:dyDescent="0.2">
      <c r="A1414" s="6"/>
    </row>
    <row r="1415" spans="1:1" x14ac:dyDescent="0.2">
      <c r="A1415" s="6"/>
    </row>
    <row r="1416" spans="1:1" x14ac:dyDescent="0.2">
      <c r="A1416" s="6"/>
    </row>
    <row r="1417" spans="1:1" x14ac:dyDescent="0.2">
      <c r="A1417" s="6"/>
    </row>
    <row r="1418" spans="1:1" x14ac:dyDescent="0.2">
      <c r="A1418" s="6"/>
    </row>
    <row r="1419" spans="1:1" x14ac:dyDescent="0.2">
      <c r="A1419" s="6"/>
    </row>
    <row r="1420" spans="1:1" x14ac:dyDescent="0.2">
      <c r="A1420" s="6"/>
    </row>
    <row r="1421" spans="1:1" x14ac:dyDescent="0.2">
      <c r="A1421" s="6"/>
    </row>
    <row r="1422" spans="1:1" x14ac:dyDescent="0.2">
      <c r="A1422" s="6"/>
    </row>
    <row r="1423" spans="1:1" x14ac:dyDescent="0.2">
      <c r="A1423" s="6"/>
    </row>
    <row r="1424" spans="1:1" x14ac:dyDescent="0.2">
      <c r="A1424" s="6"/>
    </row>
    <row r="1425" spans="1:1" x14ac:dyDescent="0.2">
      <c r="A1425" s="6"/>
    </row>
    <row r="1426" spans="1:1" x14ac:dyDescent="0.2">
      <c r="A1426" s="6"/>
    </row>
    <row r="1427" spans="1:1" x14ac:dyDescent="0.2">
      <c r="A1427" s="6"/>
    </row>
    <row r="1428" spans="1:1" x14ac:dyDescent="0.2">
      <c r="A1428" s="6"/>
    </row>
    <row r="1429" spans="1:1" x14ac:dyDescent="0.2">
      <c r="A1429" s="6"/>
    </row>
    <row r="1430" spans="1:1" x14ac:dyDescent="0.2">
      <c r="A1430" s="6"/>
    </row>
    <row r="1431" spans="1:1" x14ac:dyDescent="0.2">
      <c r="A1431" s="6"/>
    </row>
    <row r="1432" spans="1:1" x14ac:dyDescent="0.2">
      <c r="A1432" s="6"/>
    </row>
    <row r="1433" spans="1:1" x14ac:dyDescent="0.2">
      <c r="A1433" s="6"/>
    </row>
    <row r="1434" spans="1:1" x14ac:dyDescent="0.2">
      <c r="A1434" s="6"/>
    </row>
    <row r="1435" spans="1:1" x14ac:dyDescent="0.2">
      <c r="A1435" s="6"/>
    </row>
    <row r="1436" spans="1:1" x14ac:dyDescent="0.2">
      <c r="A1436" s="6"/>
    </row>
    <row r="1437" spans="1:1" x14ac:dyDescent="0.2">
      <c r="A1437" s="6"/>
    </row>
    <row r="1438" spans="1:1" x14ac:dyDescent="0.2">
      <c r="A1438" s="6"/>
    </row>
    <row r="1439" spans="1:1" x14ac:dyDescent="0.2">
      <c r="A1439" s="6"/>
    </row>
    <row r="1440" spans="1:1" x14ac:dyDescent="0.2">
      <c r="A1440" s="6"/>
    </row>
    <row r="1441" spans="1:1" x14ac:dyDescent="0.2">
      <c r="A1441" s="6"/>
    </row>
    <row r="1442" spans="1:1" x14ac:dyDescent="0.2">
      <c r="A1442" s="6"/>
    </row>
    <row r="1443" spans="1:1" x14ac:dyDescent="0.2">
      <c r="A1443" s="6"/>
    </row>
    <row r="1444" spans="1:1" x14ac:dyDescent="0.2">
      <c r="A1444" s="6"/>
    </row>
    <row r="1445" spans="1:1" x14ac:dyDescent="0.2">
      <c r="A1445" s="6"/>
    </row>
    <row r="1446" spans="1:1" x14ac:dyDescent="0.2">
      <c r="A1446" s="6"/>
    </row>
    <row r="1447" spans="1:1" x14ac:dyDescent="0.2">
      <c r="A1447" s="6"/>
    </row>
    <row r="1448" spans="1:1" x14ac:dyDescent="0.2">
      <c r="A1448" s="6"/>
    </row>
    <row r="1449" spans="1:1" x14ac:dyDescent="0.2">
      <c r="A1449" s="6"/>
    </row>
    <row r="1450" spans="1:1" x14ac:dyDescent="0.2">
      <c r="A1450" s="6"/>
    </row>
    <row r="1451" spans="1:1" x14ac:dyDescent="0.2">
      <c r="A1451" s="6"/>
    </row>
    <row r="1452" spans="1:1" x14ac:dyDescent="0.2">
      <c r="A1452" s="6"/>
    </row>
    <row r="1453" spans="1:1" x14ac:dyDescent="0.2">
      <c r="A1453" s="6"/>
    </row>
    <row r="1454" spans="1:1" x14ac:dyDescent="0.2">
      <c r="A1454" s="6"/>
    </row>
    <row r="1455" spans="1:1" x14ac:dyDescent="0.2">
      <c r="A1455" s="6"/>
    </row>
    <row r="1456" spans="1:1" x14ac:dyDescent="0.2">
      <c r="A1456" s="6"/>
    </row>
    <row r="1457" spans="1:1" x14ac:dyDescent="0.2">
      <c r="A1457" s="6"/>
    </row>
    <row r="1458" spans="1:1" x14ac:dyDescent="0.2">
      <c r="A1458" s="6"/>
    </row>
    <row r="1459" spans="1:1" x14ac:dyDescent="0.2">
      <c r="A1459" s="6"/>
    </row>
    <row r="1460" spans="1:1" x14ac:dyDescent="0.2">
      <c r="A1460" s="6"/>
    </row>
    <row r="1461" spans="1:1" x14ac:dyDescent="0.2">
      <c r="A1461" s="6"/>
    </row>
    <row r="1462" spans="1:1" x14ac:dyDescent="0.2">
      <c r="A1462" s="6"/>
    </row>
    <row r="1463" spans="1:1" x14ac:dyDescent="0.2">
      <c r="A1463" s="6"/>
    </row>
    <row r="1464" spans="1:1" x14ac:dyDescent="0.2">
      <c r="A1464" s="6"/>
    </row>
    <row r="1465" spans="1:1" x14ac:dyDescent="0.2">
      <c r="A1465" s="6"/>
    </row>
    <row r="1466" spans="1:1" x14ac:dyDescent="0.2">
      <c r="A1466" s="6"/>
    </row>
    <row r="1467" spans="1:1" x14ac:dyDescent="0.2">
      <c r="A1467" s="6"/>
    </row>
    <row r="1468" spans="1:1" x14ac:dyDescent="0.2">
      <c r="A1468" s="6"/>
    </row>
    <row r="1469" spans="1:1" x14ac:dyDescent="0.2">
      <c r="A1469" s="6"/>
    </row>
    <row r="1470" spans="1:1" x14ac:dyDescent="0.2">
      <c r="A1470" s="6"/>
    </row>
    <row r="1471" spans="1:1" x14ac:dyDescent="0.2">
      <c r="A1471" s="6"/>
    </row>
    <row r="1472" spans="1:1" x14ac:dyDescent="0.2">
      <c r="A1472" s="6"/>
    </row>
    <row r="1473" spans="1:1" x14ac:dyDescent="0.2">
      <c r="A1473" s="6"/>
    </row>
    <row r="1474" spans="1:1" x14ac:dyDescent="0.2">
      <c r="A1474" s="6"/>
    </row>
    <row r="1475" spans="1:1" x14ac:dyDescent="0.2">
      <c r="A1475" s="6"/>
    </row>
    <row r="1476" spans="1:1" x14ac:dyDescent="0.2">
      <c r="A1476" s="6"/>
    </row>
    <row r="1477" spans="1:1" x14ac:dyDescent="0.2">
      <c r="A1477" s="6"/>
    </row>
    <row r="1478" spans="1:1" x14ac:dyDescent="0.2">
      <c r="A1478" s="6"/>
    </row>
    <row r="1479" spans="1:1" x14ac:dyDescent="0.2">
      <c r="A1479" s="6"/>
    </row>
    <row r="1480" spans="1:1" x14ac:dyDescent="0.2">
      <c r="A1480" s="6"/>
    </row>
    <row r="1481" spans="1:1" x14ac:dyDescent="0.2">
      <c r="A1481" s="6"/>
    </row>
    <row r="1482" spans="1:1" x14ac:dyDescent="0.2">
      <c r="A1482" s="6"/>
    </row>
    <row r="1483" spans="1:1" x14ac:dyDescent="0.2">
      <c r="A1483" s="6"/>
    </row>
    <row r="1484" spans="1:1" x14ac:dyDescent="0.2">
      <c r="A1484" s="6"/>
    </row>
    <row r="1485" spans="1:1" x14ac:dyDescent="0.2">
      <c r="A1485" s="6"/>
    </row>
    <row r="1486" spans="1:1" x14ac:dyDescent="0.2">
      <c r="A1486" s="6"/>
    </row>
    <row r="1487" spans="1:1" x14ac:dyDescent="0.2">
      <c r="A1487" s="6"/>
    </row>
    <row r="1488" spans="1:1" x14ac:dyDescent="0.2">
      <c r="A1488" s="6"/>
    </row>
    <row r="1489" spans="1:1" x14ac:dyDescent="0.2">
      <c r="A1489" s="6"/>
    </row>
    <row r="1490" spans="1:1" x14ac:dyDescent="0.2">
      <c r="A1490" s="6"/>
    </row>
    <row r="1491" spans="1:1" x14ac:dyDescent="0.2">
      <c r="A1491" s="6"/>
    </row>
    <row r="1492" spans="1:1" x14ac:dyDescent="0.2">
      <c r="A1492" s="6"/>
    </row>
    <row r="1493" spans="1:1" x14ac:dyDescent="0.2">
      <c r="A1493" s="6"/>
    </row>
    <row r="1494" spans="1:1" x14ac:dyDescent="0.2">
      <c r="A1494" s="6"/>
    </row>
    <row r="1495" spans="1:1" x14ac:dyDescent="0.2">
      <c r="A1495" s="6"/>
    </row>
    <row r="1496" spans="1:1" x14ac:dyDescent="0.2">
      <c r="A1496" s="6"/>
    </row>
    <row r="1497" spans="1:1" x14ac:dyDescent="0.2">
      <c r="A1497" s="6"/>
    </row>
    <row r="1498" spans="1:1" x14ac:dyDescent="0.2">
      <c r="A1498" s="6"/>
    </row>
    <row r="1499" spans="1:1" x14ac:dyDescent="0.2">
      <c r="A1499" s="6"/>
    </row>
    <row r="1500" spans="1:1" x14ac:dyDescent="0.2">
      <c r="A1500" s="6"/>
    </row>
    <row r="1501" spans="1:1" x14ac:dyDescent="0.2">
      <c r="A1501" s="6"/>
    </row>
    <row r="1502" spans="1:1" x14ac:dyDescent="0.2">
      <c r="A1502" s="6"/>
    </row>
    <row r="1503" spans="1:1" x14ac:dyDescent="0.2">
      <c r="A1503" s="6"/>
    </row>
    <row r="1504" spans="1:1" x14ac:dyDescent="0.2">
      <c r="A1504" s="6"/>
    </row>
    <row r="1505" spans="1:1" x14ac:dyDescent="0.2">
      <c r="A1505" s="6"/>
    </row>
    <row r="1506" spans="1:1" x14ac:dyDescent="0.2">
      <c r="A1506" s="6"/>
    </row>
    <row r="1507" spans="1:1" x14ac:dyDescent="0.2">
      <c r="A1507" s="6"/>
    </row>
    <row r="1508" spans="1:1" x14ac:dyDescent="0.2">
      <c r="A1508" s="6"/>
    </row>
    <row r="1509" spans="1:1" x14ac:dyDescent="0.2">
      <c r="A1509" s="6"/>
    </row>
    <row r="1510" spans="1:1" x14ac:dyDescent="0.2">
      <c r="A1510" s="6"/>
    </row>
    <row r="1511" spans="1:1" x14ac:dyDescent="0.2">
      <c r="A1511" s="6"/>
    </row>
    <row r="1512" spans="1:1" x14ac:dyDescent="0.2">
      <c r="A1512" s="6"/>
    </row>
    <row r="1513" spans="1:1" x14ac:dyDescent="0.2">
      <c r="A1513" s="6"/>
    </row>
    <row r="1514" spans="1:1" x14ac:dyDescent="0.2">
      <c r="A1514" s="6"/>
    </row>
    <row r="1515" spans="1:1" x14ac:dyDescent="0.2">
      <c r="A1515" s="6"/>
    </row>
    <row r="1516" spans="1:1" x14ac:dyDescent="0.2">
      <c r="A1516" s="6"/>
    </row>
    <row r="1517" spans="1:1" x14ac:dyDescent="0.2">
      <c r="A1517" s="6"/>
    </row>
    <row r="1518" spans="1:1" x14ac:dyDescent="0.2">
      <c r="A1518" s="6"/>
    </row>
    <row r="1519" spans="1:1" x14ac:dyDescent="0.2">
      <c r="A1519" s="6"/>
    </row>
    <row r="1520" spans="1:1" x14ac:dyDescent="0.2">
      <c r="A1520" s="6"/>
    </row>
    <row r="1521" spans="1:1" x14ac:dyDescent="0.2">
      <c r="A1521" s="6"/>
    </row>
    <row r="1522" spans="1:1" x14ac:dyDescent="0.2">
      <c r="A1522" s="6"/>
    </row>
    <row r="1523" spans="1:1" x14ac:dyDescent="0.2">
      <c r="A1523" s="6"/>
    </row>
    <row r="1524" spans="1:1" x14ac:dyDescent="0.2">
      <c r="A1524" s="6"/>
    </row>
    <row r="1525" spans="1:1" x14ac:dyDescent="0.2">
      <c r="A1525" s="6"/>
    </row>
    <row r="1526" spans="1:1" x14ac:dyDescent="0.2">
      <c r="A1526" s="6"/>
    </row>
    <row r="1527" spans="1:1" x14ac:dyDescent="0.2">
      <c r="A1527" s="6"/>
    </row>
    <row r="1528" spans="1:1" x14ac:dyDescent="0.2">
      <c r="A1528" s="6"/>
    </row>
    <row r="1529" spans="1:1" x14ac:dyDescent="0.2">
      <c r="A1529" s="6"/>
    </row>
    <row r="1530" spans="1:1" x14ac:dyDescent="0.2">
      <c r="A1530" s="6"/>
    </row>
    <row r="1531" spans="1:1" x14ac:dyDescent="0.2">
      <c r="A1531" s="6"/>
    </row>
    <row r="1532" spans="1:1" x14ac:dyDescent="0.2">
      <c r="A1532" s="6"/>
    </row>
    <row r="1533" spans="1:1" x14ac:dyDescent="0.2">
      <c r="A1533" s="6"/>
    </row>
    <row r="1534" spans="1:1" x14ac:dyDescent="0.2">
      <c r="A1534" s="6"/>
    </row>
    <row r="1535" spans="1:1" x14ac:dyDescent="0.2">
      <c r="A1535" s="6"/>
    </row>
    <row r="1536" spans="1:1" x14ac:dyDescent="0.2">
      <c r="A1536" s="6"/>
    </row>
    <row r="1537" spans="1:1" x14ac:dyDescent="0.2">
      <c r="A1537" s="6"/>
    </row>
    <row r="1538" spans="1:1" x14ac:dyDescent="0.2">
      <c r="A1538" s="6"/>
    </row>
    <row r="1539" spans="1:1" x14ac:dyDescent="0.2">
      <c r="A1539" s="6"/>
    </row>
    <row r="1540" spans="1:1" x14ac:dyDescent="0.2">
      <c r="A1540" s="6"/>
    </row>
    <row r="1541" spans="1:1" x14ac:dyDescent="0.2">
      <c r="A1541" s="6"/>
    </row>
    <row r="1542" spans="1:1" x14ac:dyDescent="0.2">
      <c r="A1542" s="6"/>
    </row>
    <row r="1543" spans="1:1" x14ac:dyDescent="0.2">
      <c r="A1543" s="6"/>
    </row>
    <row r="1544" spans="1:1" x14ac:dyDescent="0.2">
      <c r="A1544" s="6"/>
    </row>
    <row r="1545" spans="1:1" x14ac:dyDescent="0.2">
      <c r="A1545" s="6"/>
    </row>
    <row r="1546" spans="1:1" x14ac:dyDescent="0.2">
      <c r="A1546" s="6"/>
    </row>
    <row r="1547" spans="1:1" x14ac:dyDescent="0.2">
      <c r="A1547" s="6"/>
    </row>
    <row r="1548" spans="1:1" x14ac:dyDescent="0.2">
      <c r="A1548" s="6"/>
    </row>
    <row r="1549" spans="1:1" x14ac:dyDescent="0.2">
      <c r="A1549" s="6"/>
    </row>
    <row r="1550" spans="1:1" x14ac:dyDescent="0.2">
      <c r="A1550" s="6"/>
    </row>
    <row r="1551" spans="1:1" x14ac:dyDescent="0.2">
      <c r="A1551" s="6"/>
    </row>
    <row r="1552" spans="1:1" x14ac:dyDescent="0.2">
      <c r="A1552" s="6"/>
    </row>
    <row r="1553" spans="1:1" x14ac:dyDescent="0.2">
      <c r="A1553" s="6"/>
    </row>
    <row r="1554" spans="1:1" x14ac:dyDescent="0.2">
      <c r="A1554" s="6"/>
    </row>
    <row r="1555" spans="1:1" x14ac:dyDescent="0.2">
      <c r="A1555" s="6"/>
    </row>
    <row r="1556" spans="1:1" x14ac:dyDescent="0.2">
      <c r="A1556" s="6"/>
    </row>
    <row r="1557" spans="1:1" x14ac:dyDescent="0.2">
      <c r="A1557" s="6"/>
    </row>
    <row r="1558" spans="1:1" x14ac:dyDescent="0.2">
      <c r="A1558" s="6"/>
    </row>
    <row r="1559" spans="1:1" x14ac:dyDescent="0.2">
      <c r="A1559" s="6"/>
    </row>
    <row r="1560" spans="1:1" x14ac:dyDescent="0.2">
      <c r="A1560" s="6"/>
    </row>
    <row r="1561" spans="1:1" x14ac:dyDescent="0.2">
      <c r="A1561" s="6"/>
    </row>
    <row r="1562" spans="1:1" x14ac:dyDescent="0.2">
      <c r="A1562" s="6"/>
    </row>
    <row r="1563" spans="1:1" x14ac:dyDescent="0.2">
      <c r="A1563" s="6"/>
    </row>
    <row r="1564" spans="1:1" x14ac:dyDescent="0.2">
      <c r="A1564" s="6"/>
    </row>
    <row r="1565" spans="1:1" x14ac:dyDescent="0.2">
      <c r="A1565" s="6"/>
    </row>
    <row r="1566" spans="1:1" x14ac:dyDescent="0.2">
      <c r="A1566" s="6"/>
    </row>
    <row r="1567" spans="1:1" x14ac:dyDescent="0.2">
      <c r="A1567" s="6"/>
    </row>
    <row r="1568" spans="1:1" x14ac:dyDescent="0.2">
      <c r="A1568" s="6"/>
    </row>
    <row r="1569" spans="1:1" x14ac:dyDescent="0.2">
      <c r="A1569" s="6"/>
    </row>
    <row r="1570" spans="1:1" x14ac:dyDescent="0.2">
      <c r="A1570" s="6"/>
    </row>
    <row r="1571" spans="1:1" x14ac:dyDescent="0.2">
      <c r="A1571" s="6"/>
    </row>
    <row r="1572" spans="1:1" x14ac:dyDescent="0.2">
      <c r="A1572" s="6"/>
    </row>
    <row r="1573" spans="1:1" x14ac:dyDescent="0.2">
      <c r="A1573" s="6"/>
    </row>
    <row r="1574" spans="1:1" x14ac:dyDescent="0.2">
      <c r="A1574" s="6"/>
    </row>
    <row r="1575" spans="1:1" x14ac:dyDescent="0.2">
      <c r="A1575" s="6"/>
    </row>
    <row r="1576" spans="1:1" x14ac:dyDescent="0.2">
      <c r="A1576" s="6"/>
    </row>
    <row r="1577" spans="1:1" x14ac:dyDescent="0.2">
      <c r="A1577" s="6"/>
    </row>
    <row r="1578" spans="1:1" x14ac:dyDescent="0.2">
      <c r="A1578" s="6"/>
    </row>
    <row r="1579" spans="1:1" x14ac:dyDescent="0.2">
      <c r="A1579" s="6"/>
    </row>
    <row r="1580" spans="1:1" x14ac:dyDescent="0.2">
      <c r="A1580" s="6"/>
    </row>
    <row r="1581" spans="1:1" x14ac:dyDescent="0.2">
      <c r="A1581" s="6"/>
    </row>
    <row r="1582" spans="1:1" x14ac:dyDescent="0.2">
      <c r="A1582" s="6"/>
    </row>
    <row r="1583" spans="1:1" x14ac:dyDescent="0.2">
      <c r="A1583" s="6"/>
    </row>
    <row r="1584" spans="1:1" x14ac:dyDescent="0.2">
      <c r="A1584" s="6"/>
    </row>
    <row r="1585" spans="1:1" x14ac:dyDescent="0.2">
      <c r="A1585" s="6"/>
    </row>
    <row r="1586" spans="1:1" x14ac:dyDescent="0.2">
      <c r="A1586" s="6"/>
    </row>
    <row r="1587" spans="1:1" x14ac:dyDescent="0.2">
      <c r="A1587" s="6"/>
    </row>
    <row r="1588" spans="1:1" x14ac:dyDescent="0.2">
      <c r="A1588" s="6"/>
    </row>
    <row r="1589" spans="1:1" x14ac:dyDescent="0.2">
      <c r="A1589" s="6"/>
    </row>
    <row r="1590" spans="1:1" x14ac:dyDescent="0.2">
      <c r="A1590" s="6"/>
    </row>
    <row r="1591" spans="1:1" x14ac:dyDescent="0.2">
      <c r="A1591" s="6"/>
    </row>
    <row r="1592" spans="1:1" x14ac:dyDescent="0.2">
      <c r="A1592" s="6"/>
    </row>
    <row r="1593" spans="1:1" x14ac:dyDescent="0.2">
      <c r="A1593" s="6"/>
    </row>
    <row r="1594" spans="1:1" x14ac:dyDescent="0.2">
      <c r="A1594" s="6"/>
    </row>
    <row r="1595" spans="1:1" x14ac:dyDescent="0.2">
      <c r="A1595" s="6"/>
    </row>
    <row r="1596" spans="1:1" x14ac:dyDescent="0.2">
      <c r="A1596" s="6"/>
    </row>
    <row r="1597" spans="1:1" x14ac:dyDescent="0.2">
      <c r="A1597" s="6"/>
    </row>
    <row r="1598" spans="1:1" x14ac:dyDescent="0.2">
      <c r="A1598" s="6"/>
    </row>
    <row r="1599" spans="1:1" x14ac:dyDescent="0.2">
      <c r="A1599" s="6"/>
    </row>
    <row r="1600" spans="1:1" x14ac:dyDescent="0.2">
      <c r="A1600" s="6"/>
    </row>
    <row r="1601" spans="1:1" x14ac:dyDescent="0.2">
      <c r="A1601" s="6"/>
    </row>
    <row r="1602" spans="1:1" x14ac:dyDescent="0.2">
      <c r="A1602" s="6"/>
    </row>
    <row r="1603" spans="1:1" x14ac:dyDescent="0.2">
      <c r="A1603" s="6"/>
    </row>
    <row r="1604" spans="1:1" x14ac:dyDescent="0.2">
      <c r="A1604" s="6"/>
    </row>
    <row r="1605" spans="1:1" x14ac:dyDescent="0.2">
      <c r="A1605" s="6"/>
    </row>
    <row r="1606" spans="1:1" x14ac:dyDescent="0.2">
      <c r="A1606" s="6"/>
    </row>
    <row r="1607" spans="1:1" x14ac:dyDescent="0.2">
      <c r="A1607" s="6"/>
    </row>
    <row r="1608" spans="1:1" x14ac:dyDescent="0.2">
      <c r="A1608" s="6"/>
    </row>
    <row r="1609" spans="1:1" x14ac:dyDescent="0.2">
      <c r="A1609" s="6"/>
    </row>
    <row r="1610" spans="1:1" x14ac:dyDescent="0.2">
      <c r="A1610" s="6"/>
    </row>
    <row r="1611" spans="1:1" x14ac:dyDescent="0.2">
      <c r="A1611" s="6"/>
    </row>
    <row r="1612" spans="1:1" x14ac:dyDescent="0.2">
      <c r="A1612" s="6"/>
    </row>
    <row r="1613" spans="1:1" x14ac:dyDescent="0.2">
      <c r="A1613" s="6"/>
    </row>
    <row r="1614" spans="1:1" x14ac:dyDescent="0.2">
      <c r="A1614" s="6"/>
    </row>
    <row r="1615" spans="1:1" x14ac:dyDescent="0.2">
      <c r="A1615" s="6"/>
    </row>
    <row r="1616" spans="1:1" x14ac:dyDescent="0.2">
      <c r="A1616" s="6"/>
    </row>
    <row r="1617" spans="1:1" x14ac:dyDescent="0.2">
      <c r="A1617" s="6"/>
    </row>
    <row r="1618" spans="1:1" x14ac:dyDescent="0.2">
      <c r="A1618" s="6"/>
    </row>
    <row r="1619" spans="1:1" x14ac:dyDescent="0.2">
      <c r="A1619" s="6"/>
    </row>
    <row r="1620" spans="1:1" x14ac:dyDescent="0.2">
      <c r="A1620" s="6"/>
    </row>
    <row r="1621" spans="1:1" x14ac:dyDescent="0.2">
      <c r="A1621" s="6"/>
    </row>
    <row r="1622" spans="1:1" x14ac:dyDescent="0.2">
      <c r="A1622" s="6"/>
    </row>
    <row r="1623" spans="1:1" x14ac:dyDescent="0.2">
      <c r="A1623" s="6"/>
    </row>
    <row r="1624" spans="1:1" x14ac:dyDescent="0.2">
      <c r="A1624" s="6"/>
    </row>
    <row r="1625" spans="1:1" x14ac:dyDescent="0.2">
      <c r="A1625" s="6"/>
    </row>
    <row r="1626" spans="1:1" x14ac:dyDescent="0.2">
      <c r="A1626" s="6"/>
    </row>
    <row r="1627" spans="1:1" x14ac:dyDescent="0.2">
      <c r="A1627" s="6"/>
    </row>
    <row r="1628" spans="1:1" x14ac:dyDescent="0.2">
      <c r="A1628" s="6"/>
    </row>
    <row r="1629" spans="1:1" x14ac:dyDescent="0.2">
      <c r="A1629" s="6"/>
    </row>
    <row r="1630" spans="1:1" x14ac:dyDescent="0.2">
      <c r="A1630" s="6"/>
    </row>
    <row r="1631" spans="1:1" x14ac:dyDescent="0.2">
      <c r="A1631" s="6"/>
    </row>
    <row r="1632" spans="1:1" x14ac:dyDescent="0.2">
      <c r="A1632" s="6"/>
    </row>
    <row r="1633" spans="1:1" x14ac:dyDescent="0.2">
      <c r="A1633" s="6"/>
    </row>
    <row r="1634" spans="1:1" x14ac:dyDescent="0.2">
      <c r="A1634" s="6"/>
    </row>
    <row r="1635" spans="1:1" x14ac:dyDescent="0.2">
      <c r="A1635" s="6"/>
    </row>
    <row r="1636" spans="1:1" x14ac:dyDescent="0.2">
      <c r="A1636" s="6"/>
    </row>
    <row r="1637" spans="1:1" x14ac:dyDescent="0.2">
      <c r="A1637" s="6"/>
    </row>
    <row r="1638" spans="1:1" x14ac:dyDescent="0.2">
      <c r="A1638" s="6"/>
    </row>
    <row r="1639" spans="1:1" x14ac:dyDescent="0.2">
      <c r="A1639" s="6"/>
    </row>
    <row r="1640" spans="1:1" x14ac:dyDescent="0.2">
      <c r="A1640" s="6"/>
    </row>
    <row r="1641" spans="1:1" x14ac:dyDescent="0.2">
      <c r="A1641" s="6"/>
    </row>
    <row r="1642" spans="1:1" x14ac:dyDescent="0.2">
      <c r="A1642" s="6"/>
    </row>
    <row r="1643" spans="1:1" x14ac:dyDescent="0.2">
      <c r="A1643" s="6"/>
    </row>
    <row r="1644" spans="1:1" x14ac:dyDescent="0.2">
      <c r="A1644" s="6"/>
    </row>
    <row r="1645" spans="1:1" x14ac:dyDescent="0.2">
      <c r="A1645" s="6"/>
    </row>
    <row r="1646" spans="1:1" x14ac:dyDescent="0.2">
      <c r="A1646" s="6"/>
    </row>
    <row r="1647" spans="1:1" x14ac:dyDescent="0.2">
      <c r="A1647" s="6"/>
    </row>
    <row r="1648" spans="1:1" x14ac:dyDescent="0.2">
      <c r="A1648" s="6"/>
    </row>
    <row r="1649" spans="1:1" x14ac:dyDescent="0.2">
      <c r="A1649" s="6"/>
    </row>
    <row r="1650" spans="1:1" x14ac:dyDescent="0.2">
      <c r="A1650" s="6"/>
    </row>
    <row r="1651" spans="1:1" x14ac:dyDescent="0.2">
      <c r="A1651" s="6"/>
    </row>
    <row r="1652" spans="1:1" x14ac:dyDescent="0.2">
      <c r="A1652" s="6"/>
    </row>
    <row r="1653" spans="1:1" x14ac:dyDescent="0.2">
      <c r="A1653" s="6"/>
    </row>
    <row r="1654" spans="1:1" x14ac:dyDescent="0.2">
      <c r="A1654" s="6"/>
    </row>
    <row r="1655" spans="1:1" x14ac:dyDescent="0.2">
      <c r="A1655" s="6"/>
    </row>
    <row r="1656" spans="1:1" x14ac:dyDescent="0.2">
      <c r="A1656" s="6"/>
    </row>
    <row r="1657" spans="1:1" x14ac:dyDescent="0.2">
      <c r="A1657" s="6"/>
    </row>
    <row r="1658" spans="1:1" x14ac:dyDescent="0.2">
      <c r="A1658" s="6"/>
    </row>
    <row r="1659" spans="1:1" x14ac:dyDescent="0.2">
      <c r="A1659" s="6"/>
    </row>
    <row r="1660" spans="1:1" x14ac:dyDescent="0.2">
      <c r="A1660" s="6"/>
    </row>
    <row r="1661" spans="1:1" x14ac:dyDescent="0.2">
      <c r="A1661" s="6"/>
    </row>
    <row r="1662" spans="1:1" x14ac:dyDescent="0.2">
      <c r="A1662" s="6"/>
    </row>
    <row r="1663" spans="1:1" x14ac:dyDescent="0.2">
      <c r="A1663" s="6"/>
    </row>
    <row r="1664" spans="1:1" x14ac:dyDescent="0.2">
      <c r="A1664" s="6"/>
    </row>
    <row r="1665" spans="1:1" x14ac:dyDescent="0.2">
      <c r="A1665" s="6"/>
    </row>
    <row r="1666" spans="1:1" x14ac:dyDescent="0.2">
      <c r="A1666" s="6"/>
    </row>
    <row r="1667" spans="1:1" x14ac:dyDescent="0.2">
      <c r="A1667" s="6"/>
    </row>
    <row r="1668" spans="1:1" x14ac:dyDescent="0.2">
      <c r="A1668" s="6"/>
    </row>
    <row r="1669" spans="1:1" x14ac:dyDescent="0.2">
      <c r="A1669" s="6"/>
    </row>
    <row r="1670" spans="1:1" x14ac:dyDescent="0.2">
      <c r="A1670" s="6"/>
    </row>
    <row r="1671" spans="1:1" x14ac:dyDescent="0.2">
      <c r="A1671" s="6"/>
    </row>
    <row r="1672" spans="1:1" x14ac:dyDescent="0.2">
      <c r="A1672" s="6"/>
    </row>
    <row r="1673" spans="1:1" x14ac:dyDescent="0.2">
      <c r="A1673" s="6"/>
    </row>
    <row r="1674" spans="1:1" x14ac:dyDescent="0.2">
      <c r="A1674" s="6"/>
    </row>
    <row r="1675" spans="1:1" x14ac:dyDescent="0.2">
      <c r="A1675" s="6"/>
    </row>
    <row r="1676" spans="1:1" x14ac:dyDescent="0.2">
      <c r="A1676" s="6"/>
    </row>
    <row r="1677" spans="1:1" x14ac:dyDescent="0.2">
      <c r="A1677" s="6"/>
    </row>
    <row r="1678" spans="1:1" x14ac:dyDescent="0.2">
      <c r="A1678" s="6"/>
    </row>
    <row r="1679" spans="1:1" x14ac:dyDescent="0.2">
      <c r="A1679" s="6"/>
    </row>
    <row r="1680" spans="1:1" x14ac:dyDescent="0.2">
      <c r="A1680" s="6"/>
    </row>
    <row r="1681" spans="1:1" x14ac:dyDescent="0.2">
      <c r="A1681" s="6"/>
    </row>
    <row r="1682" spans="1:1" x14ac:dyDescent="0.2">
      <c r="A1682" s="6"/>
    </row>
    <row r="1683" spans="1:1" x14ac:dyDescent="0.2">
      <c r="A1683" s="6"/>
    </row>
    <row r="1684" spans="1:1" x14ac:dyDescent="0.2">
      <c r="A1684" s="6"/>
    </row>
    <row r="1685" spans="1:1" x14ac:dyDescent="0.2">
      <c r="A1685" s="6"/>
    </row>
    <row r="1686" spans="1:1" x14ac:dyDescent="0.2">
      <c r="A1686" s="6"/>
    </row>
    <row r="1687" spans="1:1" x14ac:dyDescent="0.2">
      <c r="A1687" s="6"/>
    </row>
    <row r="1688" spans="1:1" x14ac:dyDescent="0.2">
      <c r="A1688" s="6"/>
    </row>
    <row r="1689" spans="1:1" x14ac:dyDescent="0.2">
      <c r="A1689" s="6"/>
    </row>
    <row r="1690" spans="1:1" x14ac:dyDescent="0.2">
      <c r="A1690" s="6"/>
    </row>
    <row r="1691" spans="1:1" x14ac:dyDescent="0.2">
      <c r="A1691" s="6"/>
    </row>
    <row r="1692" spans="1:1" x14ac:dyDescent="0.2">
      <c r="A1692" s="6"/>
    </row>
    <row r="1693" spans="1:1" x14ac:dyDescent="0.2">
      <c r="A1693" s="6"/>
    </row>
    <row r="1694" spans="1:1" x14ac:dyDescent="0.2">
      <c r="A1694" s="6"/>
    </row>
    <row r="1695" spans="1:1" x14ac:dyDescent="0.2">
      <c r="A1695" s="6"/>
    </row>
    <row r="1696" spans="1:1" x14ac:dyDescent="0.2">
      <c r="A1696" s="6"/>
    </row>
    <row r="1697" spans="1:1" x14ac:dyDescent="0.2">
      <c r="A1697" s="6"/>
    </row>
    <row r="1698" spans="1:1" x14ac:dyDescent="0.2">
      <c r="A1698" s="6"/>
    </row>
    <row r="1699" spans="1:1" x14ac:dyDescent="0.2">
      <c r="A1699" s="6"/>
    </row>
    <row r="1700" spans="1:1" x14ac:dyDescent="0.2">
      <c r="A1700" s="6"/>
    </row>
    <row r="1701" spans="1:1" x14ac:dyDescent="0.2">
      <c r="A1701" s="6"/>
    </row>
    <row r="1702" spans="1:1" x14ac:dyDescent="0.2">
      <c r="A1702" s="6"/>
    </row>
    <row r="1703" spans="1:1" x14ac:dyDescent="0.2">
      <c r="A1703" s="6"/>
    </row>
    <row r="1704" spans="1:1" x14ac:dyDescent="0.2">
      <c r="A1704" s="6"/>
    </row>
    <row r="1705" spans="1:1" x14ac:dyDescent="0.2">
      <c r="A1705" s="6"/>
    </row>
    <row r="1706" spans="1:1" x14ac:dyDescent="0.2">
      <c r="A1706" s="6"/>
    </row>
    <row r="1707" spans="1:1" x14ac:dyDescent="0.2">
      <c r="A1707" s="6"/>
    </row>
    <row r="1708" spans="1:1" x14ac:dyDescent="0.2">
      <c r="A1708" s="6"/>
    </row>
    <row r="1709" spans="1:1" x14ac:dyDescent="0.2">
      <c r="A1709" s="6"/>
    </row>
    <row r="1710" spans="1:1" x14ac:dyDescent="0.2">
      <c r="A1710" s="6"/>
    </row>
    <row r="1711" spans="1:1" x14ac:dyDescent="0.2">
      <c r="A1711" s="6"/>
    </row>
    <row r="1712" spans="1:1" x14ac:dyDescent="0.2">
      <c r="A1712" s="6"/>
    </row>
    <row r="1713" spans="1:1" x14ac:dyDescent="0.2">
      <c r="A1713" s="6"/>
    </row>
    <row r="1714" spans="1:1" x14ac:dyDescent="0.2">
      <c r="A1714" s="6"/>
    </row>
    <row r="1715" spans="1:1" x14ac:dyDescent="0.2">
      <c r="A1715" s="6"/>
    </row>
    <row r="1716" spans="1:1" x14ac:dyDescent="0.2">
      <c r="A1716" s="6"/>
    </row>
    <row r="1717" spans="1:1" x14ac:dyDescent="0.2">
      <c r="A1717" s="6"/>
    </row>
    <row r="1718" spans="1:1" x14ac:dyDescent="0.2">
      <c r="A1718" s="6"/>
    </row>
    <row r="1719" spans="1:1" x14ac:dyDescent="0.2">
      <c r="A1719" s="6"/>
    </row>
    <row r="1720" spans="1:1" x14ac:dyDescent="0.2">
      <c r="A1720" s="6"/>
    </row>
    <row r="1721" spans="1:1" x14ac:dyDescent="0.2">
      <c r="A1721" s="6"/>
    </row>
    <row r="1722" spans="1:1" x14ac:dyDescent="0.2">
      <c r="A1722" s="6"/>
    </row>
    <row r="1723" spans="1:1" x14ac:dyDescent="0.2">
      <c r="A1723" s="6"/>
    </row>
    <row r="1724" spans="1:1" x14ac:dyDescent="0.2">
      <c r="A1724" s="6"/>
    </row>
    <row r="1725" spans="1:1" x14ac:dyDescent="0.2">
      <c r="A1725" s="6"/>
    </row>
    <row r="1726" spans="1:1" x14ac:dyDescent="0.2">
      <c r="A1726" s="6"/>
    </row>
    <row r="1727" spans="1:1" x14ac:dyDescent="0.2">
      <c r="A1727" s="6"/>
    </row>
    <row r="1728" spans="1:1" x14ac:dyDescent="0.2">
      <c r="A1728" s="6"/>
    </row>
    <row r="1729" spans="1:1" x14ac:dyDescent="0.2">
      <c r="A1729" s="6"/>
    </row>
    <row r="1730" spans="1:1" x14ac:dyDescent="0.2">
      <c r="A1730" s="6"/>
    </row>
    <row r="1731" spans="1:1" x14ac:dyDescent="0.2">
      <c r="A1731" s="6"/>
    </row>
    <row r="1732" spans="1:1" x14ac:dyDescent="0.2">
      <c r="A1732" s="6"/>
    </row>
    <row r="1733" spans="1:1" x14ac:dyDescent="0.2">
      <c r="A1733" s="6"/>
    </row>
    <row r="1734" spans="1:1" x14ac:dyDescent="0.2">
      <c r="A1734" s="6"/>
    </row>
    <row r="1735" spans="1:1" x14ac:dyDescent="0.2">
      <c r="A1735" s="6"/>
    </row>
    <row r="1736" spans="1:1" x14ac:dyDescent="0.2">
      <c r="A1736" s="6"/>
    </row>
    <row r="1737" spans="1:1" x14ac:dyDescent="0.2">
      <c r="A1737" s="6"/>
    </row>
    <row r="1738" spans="1:1" x14ac:dyDescent="0.2">
      <c r="A1738" s="6"/>
    </row>
    <row r="1739" spans="1:1" x14ac:dyDescent="0.2">
      <c r="A1739" s="6"/>
    </row>
    <row r="1740" spans="1:1" x14ac:dyDescent="0.2">
      <c r="A1740" s="6"/>
    </row>
    <row r="1741" spans="1:1" x14ac:dyDescent="0.2">
      <c r="A1741" s="6"/>
    </row>
    <row r="1742" spans="1:1" x14ac:dyDescent="0.2">
      <c r="A1742" s="6"/>
    </row>
    <row r="1743" spans="1:1" x14ac:dyDescent="0.2">
      <c r="A1743" s="6"/>
    </row>
    <row r="1744" spans="1:1" x14ac:dyDescent="0.2">
      <c r="A1744" s="6"/>
    </row>
    <row r="1745" spans="1:1" x14ac:dyDescent="0.2">
      <c r="A1745" s="6"/>
    </row>
    <row r="1746" spans="1:1" x14ac:dyDescent="0.2">
      <c r="A1746" s="6"/>
    </row>
    <row r="1747" spans="1:1" x14ac:dyDescent="0.2">
      <c r="A1747" s="6"/>
    </row>
    <row r="1748" spans="1:1" x14ac:dyDescent="0.2">
      <c r="A1748" s="6"/>
    </row>
    <row r="1749" spans="1:1" x14ac:dyDescent="0.2">
      <c r="A1749" s="6"/>
    </row>
    <row r="1750" spans="1:1" x14ac:dyDescent="0.2">
      <c r="A1750" s="6"/>
    </row>
    <row r="1751" spans="1:1" x14ac:dyDescent="0.2">
      <c r="A1751" s="6"/>
    </row>
    <row r="1752" spans="1:1" x14ac:dyDescent="0.2">
      <c r="A1752" s="6"/>
    </row>
    <row r="1753" spans="1:1" x14ac:dyDescent="0.2">
      <c r="A1753" s="6"/>
    </row>
    <row r="1754" spans="1:1" x14ac:dyDescent="0.2">
      <c r="A1754" s="6"/>
    </row>
    <row r="1755" spans="1:1" x14ac:dyDescent="0.2">
      <c r="A1755" s="6"/>
    </row>
    <row r="1756" spans="1:1" x14ac:dyDescent="0.2">
      <c r="A1756" s="6"/>
    </row>
    <row r="1757" spans="1:1" x14ac:dyDescent="0.2">
      <c r="A1757" s="6"/>
    </row>
    <row r="1758" spans="1:1" x14ac:dyDescent="0.2">
      <c r="A1758" s="6"/>
    </row>
    <row r="1759" spans="1:1" x14ac:dyDescent="0.2">
      <c r="A1759" s="6"/>
    </row>
    <row r="1760" spans="1:1" x14ac:dyDescent="0.2">
      <c r="A1760" s="6"/>
    </row>
    <row r="1761" spans="1:1" x14ac:dyDescent="0.2">
      <c r="A1761" s="6"/>
    </row>
    <row r="1762" spans="1:1" x14ac:dyDescent="0.2">
      <c r="A1762" s="6"/>
    </row>
    <row r="1763" spans="1:1" x14ac:dyDescent="0.2">
      <c r="A1763" s="6"/>
    </row>
    <row r="1764" spans="1:1" x14ac:dyDescent="0.2">
      <c r="A1764" s="6"/>
    </row>
    <row r="1765" spans="1:1" x14ac:dyDescent="0.2">
      <c r="A1765" s="6"/>
    </row>
    <row r="1766" spans="1:1" x14ac:dyDescent="0.2">
      <c r="A1766" s="6"/>
    </row>
    <row r="1767" spans="1:1" x14ac:dyDescent="0.2">
      <c r="A1767" s="6"/>
    </row>
    <row r="1768" spans="1:1" x14ac:dyDescent="0.2">
      <c r="A1768" s="6"/>
    </row>
    <row r="1769" spans="1:1" x14ac:dyDescent="0.2">
      <c r="A1769" s="6"/>
    </row>
    <row r="1770" spans="1:1" x14ac:dyDescent="0.2">
      <c r="A1770" s="6"/>
    </row>
    <row r="1771" spans="1:1" x14ac:dyDescent="0.2">
      <c r="A1771" s="6"/>
    </row>
    <row r="1772" spans="1:1" x14ac:dyDescent="0.2">
      <c r="A1772" s="6"/>
    </row>
    <row r="1773" spans="1:1" x14ac:dyDescent="0.2">
      <c r="A1773" s="6"/>
    </row>
    <row r="1774" spans="1:1" x14ac:dyDescent="0.2">
      <c r="A1774" s="6"/>
    </row>
    <row r="1775" spans="1:1" x14ac:dyDescent="0.2">
      <c r="A1775" s="6"/>
    </row>
    <row r="1776" spans="1:1" x14ac:dyDescent="0.2">
      <c r="A1776" s="6"/>
    </row>
    <row r="1777" spans="1:1" x14ac:dyDescent="0.2">
      <c r="A1777" s="6"/>
    </row>
    <row r="1778" spans="1:1" x14ac:dyDescent="0.2">
      <c r="A1778" s="6"/>
    </row>
    <row r="1779" spans="1:1" x14ac:dyDescent="0.2">
      <c r="A1779" s="6"/>
    </row>
    <row r="1780" spans="1:1" x14ac:dyDescent="0.2">
      <c r="A1780" s="6"/>
    </row>
    <row r="1781" spans="1:1" x14ac:dyDescent="0.2">
      <c r="A1781" s="6"/>
    </row>
    <row r="1782" spans="1:1" x14ac:dyDescent="0.2">
      <c r="A1782" s="6"/>
    </row>
    <row r="1783" spans="1:1" x14ac:dyDescent="0.2">
      <c r="A1783" s="6"/>
    </row>
    <row r="1784" spans="1:1" x14ac:dyDescent="0.2">
      <c r="A1784" s="6"/>
    </row>
    <row r="1785" spans="1:1" x14ac:dyDescent="0.2">
      <c r="A1785" s="6"/>
    </row>
    <row r="1786" spans="1:1" x14ac:dyDescent="0.2">
      <c r="A1786" s="6"/>
    </row>
    <row r="1787" spans="1:1" x14ac:dyDescent="0.2">
      <c r="A1787" s="6"/>
    </row>
    <row r="1788" spans="1:1" x14ac:dyDescent="0.2">
      <c r="A1788" s="6"/>
    </row>
    <row r="1789" spans="1:1" x14ac:dyDescent="0.2">
      <c r="A1789" s="6"/>
    </row>
    <row r="1790" spans="1:1" x14ac:dyDescent="0.2">
      <c r="A1790" s="6"/>
    </row>
    <row r="1791" spans="1:1" x14ac:dyDescent="0.2">
      <c r="A1791" s="6"/>
    </row>
    <row r="1792" spans="1:1" x14ac:dyDescent="0.2">
      <c r="A1792" s="6"/>
    </row>
    <row r="1793" spans="1:1" x14ac:dyDescent="0.2">
      <c r="A1793" s="6"/>
    </row>
    <row r="1794" spans="1:1" x14ac:dyDescent="0.2">
      <c r="A1794" s="6"/>
    </row>
    <row r="1795" spans="1:1" x14ac:dyDescent="0.2">
      <c r="A1795" s="6"/>
    </row>
    <row r="1796" spans="1:1" x14ac:dyDescent="0.2">
      <c r="A1796" s="6"/>
    </row>
    <row r="1797" spans="1:1" x14ac:dyDescent="0.2">
      <c r="A1797" s="6"/>
    </row>
    <row r="1798" spans="1:1" x14ac:dyDescent="0.2">
      <c r="A1798" s="6"/>
    </row>
    <row r="1799" spans="1:1" x14ac:dyDescent="0.2">
      <c r="A1799" s="6"/>
    </row>
    <row r="1800" spans="1:1" x14ac:dyDescent="0.2">
      <c r="A1800" s="6"/>
    </row>
    <row r="1801" spans="1:1" x14ac:dyDescent="0.2">
      <c r="A1801" s="6"/>
    </row>
    <row r="1802" spans="1:1" x14ac:dyDescent="0.2">
      <c r="A1802" s="6"/>
    </row>
    <row r="1803" spans="1:1" x14ac:dyDescent="0.2">
      <c r="A1803" s="6"/>
    </row>
    <row r="1804" spans="1:1" x14ac:dyDescent="0.2">
      <c r="A1804" s="6"/>
    </row>
    <row r="1805" spans="1:1" x14ac:dyDescent="0.2">
      <c r="A1805" s="6"/>
    </row>
    <row r="1806" spans="1:1" x14ac:dyDescent="0.2">
      <c r="A1806" s="6"/>
    </row>
    <row r="1807" spans="1:1" x14ac:dyDescent="0.2">
      <c r="A1807" s="6"/>
    </row>
    <row r="1808" spans="1:1" x14ac:dyDescent="0.2">
      <c r="A1808" s="6"/>
    </row>
    <row r="1809" spans="1:1" x14ac:dyDescent="0.2">
      <c r="A1809" s="6"/>
    </row>
    <row r="1810" spans="1:1" x14ac:dyDescent="0.2">
      <c r="A1810" s="6"/>
    </row>
    <row r="1811" spans="1:1" x14ac:dyDescent="0.2">
      <c r="A1811" s="6"/>
    </row>
    <row r="1812" spans="1:1" x14ac:dyDescent="0.2">
      <c r="A1812" s="6"/>
    </row>
    <row r="1813" spans="1:1" x14ac:dyDescent="0.2">
      <c r="A1813" s="6"/>
    </row>
    <row r="1814" spans="1:1" x14ac:dyDescent="0.2">
      <c r="A1814" s="6"/>
    </row>
    <row r="1815" spans="1:1" x14ac:dyDescent="0.2">
      <c r="A1815" s="6"/>
    </row>
    <row r="1816" spans="1:1" x14ac:dyDescent="0.2">
      <c r="A1816" s="6"/>
    </row>
    <row r="1817" spans="1:1" x14ac:dyDescent="0.2">
      <c r="A1817" s="6"/>
    </row>
    <row r="1818" spans="1:1" x14ac:dyDescent="0.2">
      <c r="A1818" s="6"/>
    </row>
    <row r="1819" spans="1:1" x14ac:dyDescent="0.2">
      <c r="A1819" s="6"/>
    </row>
    <row r="1820" spans="1:1" x14ac:dyDescent="0.2">
      <c r="A1820" s="6"/>
    </row>
    <row r="1821" spans="1:1" x14ac:dyDescent="0.2">
      <c r="A1821" s="6"/>
    </row>
    <row r="1822" spans="1:1" x14ac:dyDescent="0.2">
      <c r="A1822" s="6"/>
    </row>
    <row r="1823" spans="1:1" x14ac:dyDescent="0.2">
      <c r="A1823" s="6"/>
    </row>
    <row r="1824" spans="1:1" x14ac:dyDescent="0.2">
      <c r="A1824" s="6"/>
    </row>
    <row r="1825" spans="1:1" x14ac:dyDescent="0.2">
      <c r="A1825" s="6"/>
    </row>
    <row r="1826" spans="1:1" x14ac:dyDescent="0.2">
      <c r="A1826" s="6"/>
    </row>
    <row r="1827" spans="1:1" x14ac:dyDescent="0.2">
      <c r="A1827" s="6"/>
    </row>
    <row r="1828" spans="1:1" x14ac:dyDescent="0.2">
      <c r="A1828" s="6"/>
    </row>
    <row r="1829" spans="1:1" x14ac:dyDescent="0.2">
      <c r="A1829" s="6"/>
    </row>
    <row r="1830" spans="1:1" x14ac:dyDescent="0.2">
      <c r="A1830" s="6"/>
    </row>
    <row r="1831" spans="1:1" x14ac:dyDescent="0.2">
      <c r="A1831" s="6"/>
    </row>
    <row r="1832" spans="1:1" x14ac:dyDescent="0.2">
      <c r="A1832" s="6"/>
    </row>
    <row r="1833" spans="1:1" x14ac:dyDescent="0.2">
      <c r="A1833" s="6"/>
    </row>
    <row r="1834" spans="1:1" x14ac:dyDescent="0.2">
      <c r="A1834" s="6"/>
    </row>
    <row r="1835" spans="1:1" x14ac:dyDescent="0.2">
      <c r="A1835" s="6"/>
    </row>
    <row r="1836" spans="1:1" x14ac:dyDescent="0.2">
      <c r="A1836" s="6"/>
    </row>
    <row r="1837" spans="1:1" x14ac:dyDescent="0.2">
      <c r="A1837" s="6"/>
    </row>
    <row r="1838" spans="1:1" x14ac:dyDescent="0.2">
      <c r="A1838" s="6"/>
    </row>
    <row r="1839" spans="1:1" x14ac:dyDescent="0.2">
      <c r="A1839" s="6"/>
    </row>
    <row r="1840" spans="1:1" x14ac:dyDescent="0.2">
      <c r="A1840" s="6"/>
    </row>
    <row r="1841" spans="1:1" x14ac:dyDescent="0.2">
      <c r="A1841" s="6"/>
    </row>
    <row r="1842" spans="1:1" x14ac:dyDescent="0.2">
      <c r="A1842" s="6"/>
    </row>
    <row r="1843" spans="1:1" x14ac:dyDescent="0.2">
      <c r="A1843" s="6"/>
    </row>
    <row r="1844" spans="1:1" x14ac:dyDescent="0.2">
      <c r="A1844" s="6"/>
    </row>
    <row r="1845" spans="1:1" x14ac:dyDescent="0.2">
      <c r="A1845" s="6"/>
    </row>
    <row r="1846" spans="1:1" x14ac:dyDescent="0.2">
      <c r="A1846" s="6"/>
    </row>
    <row r="1847" spans="1:1" x14ac:dyDescent="0.2">
      <c r="A1847" s="6"/>
    </row>
    <row r="1848" spans="1:1" x14ac:dyDescent="0.2">
      <c r="A1848" s="6"/>
    </row>
    <row r="1849" spans="1:1" x14ac:dyDescent="0.2">
      <c r="A1849" s="6"/>
    </row>
    <row r="1850" spans="1:1" x14ac:dyDescent="0.2">
      <c r="A1850" s="6"/>
    </row>
    <row r="1851" spans="1:1" x14ac:dyDescent="0.2">
      <c r="A1851" s="6"/>
    </row>
    <row r="1852" spans="1:1" x14ac:dyDescent="0.2">
      <c r="A1852" s="6"/>
    </row>
    <row r="1853" spans="1:1" x14ac:dyDescent="0.2">
      <c r="A1853" s="6"/>
    </row>
    <row r="1854" spans="1:1" x14ac:dyDescent="0.2">
      <c r="A1854" s="6"/>
    </row>
    <row r="1855" spans="1:1" x14ac:dyDescent="0.2">
      <c r="A1855" s="6"/>
    </row>
    <row r="1856" spans="1:1" x14ac:dyDescent="0.2">
      <c r="A1856" s="6"/>
    </row>
    <row r="1857" spans="1:1" x14ac:dyDescent="0.2">
      <c r="A1857" s="6"/>
    </row>
    <row r="1858" spans="1:1" x14ac:dyDescent="0.2">
      <c r="A1858" s="6"/>
    </row>
    <row r="1859" spans="1:1" x14ac:dyDescent="0.2">
      <c r="A1859" s="6"/>
    </row>
    <row r="1860" spans="1:1" x14ac:dyDescent="0.2">
      <c r="A1860" s="6"/>
    </row>
    <row r="1861" spans="1:1" x14ac:dyDescent="0.2">
      <c r="A1861" s="6"/>
    </row>
    <row r="1862" spans="1:1" x14ac:dyDescent="0.2">
      <c r="A1862" s="6"/>
    </row>
    <row r="1863" spans="1:1" x14ac:dyDescent="0.2">
      <c r="A1863" s="6"/>
    </row>
    <row r="1864" spans="1:1" x14ac:dyDescent="0.2">
      <c r="A1864" s="6"/>
    </row>
    <row r="1865" spans="1:1" x14ac:dyDescent="0.2">
      <c r="A1865" s="6"/>
    </row>
    <row r="1866" spans="1:1" x14ac:dyDescent="0.2">
      <c r="A1866" s="6"/>
    </row>
    <row r="1867" spans="1:1" x14ac:dyDescent="0.2">
      <c r="A1867" s="6"/>
    </row>
    <row r="1868" spans="1:1" x14ac:dyDescent="0.2">
      <c r="A1868" s="6"/>
    </row>
    <row r="1869" spans="1:1" x14ac:dyDescent="0.2">
      <c r="A1869" s="6"/>
    </row>
    <row r="1870" spans="1:1" x14ac:dyDescent="0.2">
      <c r="A1870" s="6"/>
    </row>
    <row r="1871" spans="1:1" x14ac:dyDescent="0.2">
      <c r="A1871" s="6"/>
    </row>
    <row r="1872" spans="1:1" x14ac:dyDescent="0.2">
      <c r="A1872" s="6"/>
    </row>
    <row r="1873" spans="1:1" x14ac:dyDescent="0.2">
      <c r="A1873" s="6"/>
    </row>
    <row r="1874" spans="1:1" x14ac:dyDescent="0.2">
      <c r="A1874" s="6"/>
    </row>
    <row r="1875" spans="1:1" x14ac:dyDescent="0.2">
      <c r="A1875" s="6"/>
    </row>
    <row r="1876" spans="1:1" x14ac:dyDescent="0.2">
      <c r="A1876" s="6"/>
    </row>
    <row r="1877" spans="1:1" x14ac:dyDescent="0.2">
      <c r="A1877" s="6"/>
    </row>
    <row r="1878" spans="1:1" x14ac:dyDescent="0.2">
      <c r="A1878" s="6"/>
    </row>
    <row r="1879" spans="1:1" x14ac:dyDescent="0.2">
      <c r="A1879" s="6"/>
    </row>
    <row r="1880" spans="1:1" x14ac:dyDescent="0.2">
      <c r="A1880" s="6"/>
    </row>
    <row r="1881" spans="1:1" x14ac:dyDescent="0.2">
      <c r="A1881" s="6"/>
    </row>
    <row r="1882" spans="1:1" x14ac:dyDescent="0.2">
      <c r="A1882" s="6"/>
    </row>
    <row r="1883" spans="1:1" x14ac:dyDescent="0.2">
      <c r="A1883" s="6"/>
    </row>
    <row r="1884" spans="1:1" x14ac:dyDescent="0.2">
      <c r="A1884" s="6"/>
    </row>
    <row r="1885" spans="1:1" x14ac:dyDescent="0.2">
      <c r="A1885" s="6"/>
    </row>
    <row r="1886" spans="1:1" x14ac:dyDescent="0.2">
      <c r="A1886" s="6"/>
    </row>
    <row r="1887" spans="1:1" x14ac:dyDescent="0.2">
      <c r="A1887" s="6"/>
    </row>
    <row r="1888" spans="1:1" x14ac:dyDescent="0.2">
      <c r="A1888" s="6"/>
    </row>
    <row r="1889" spans="1:1" x14ac:dyDescent="0.2">
      <c r="A1889" s="6"/>
    </row>
    <row r="1890" spans="1:1" x14ac:dyDescent="0.2">
      <c r="A1890" s="6"/>
    </row>
    <row r="1891" spans="1:1" x14ac:dyDescent="0.2">
      <c r="A1891" s="6"/>
    </row>
    <row r="1892" spans="1:1" x14ac:dyDescent="0.2">
      <c r="A1892" s="6"/>
    </row>
    <row r="1893" spans="1:1" x14ac:dyDescent="0.2">
      <c r="A1893" s="6"/>
    </row>
    <row r="1894" spans="1:1" x14ac:dyDescent="0.2">
      <c r="A1894" s="6"/>
    </row>
    <row r="1895" spans="1:1" x14ac:dyDescent="0.2">
      <c r="A1895" s="6"/>
    </row>
    <row r="1896" spans="1:1" x14ac:dyDescent="0.2">
      <c r="A1896" s="6"/>
    </row>
    <row r="1897" spans="1:1" x14ac:dyDescent="0.2">
      <c r="A1897" s="6"/>
    </row>
    <row r="1898" spans="1:1" x14ac:dyDescent="0.2">
      <c r="A1898" s="6"/>
    </row>
    <row r="1899" spans="1:1" x14ac:dyDescent="0.2">
      <c r="A1899" s="6"/>
    </row>
    <row r="1900" spans="1:1" x14ac:dyDescent="0.2">
      <c r="A1900" s="6"/>
    </row>
    <row r="1901" spans="1:1" x14ac:dyDescent="0.2">
      <c r="A1901" s="6"/>
    </row>
    <row r="1902" spans="1:1" x14ac:dyDescent="0.2">
      <c r="A1902" s="6"/>
    </row>
    <row r="1903" spans="1:1" x14ac:dyDescent="0.2">
      <c r="A1903" s="6"/>
    </row>
    <row r="1904" spans="1:1" x14ac:dyDescent="0.2">
      <c r="A1904" s="6"/>
    </row>
    <row r="1905" spans="1:1" x14ac:dyDescent="0.2">
      <c r="A1905" s="6"/>
    </row>
    <row r="1906" spans="1:1" x14ac:dyDescent="0.2">
      <c r="A1906" s="6"/>
    </row>
    <row r="1907" spans="1:1" x14ac:dyDescent="0.2">
      <c r="A1907" s="6"/>
    </row>
    <row r="1908" spans="1:1" x14ac:dyDescent="0.2">
      <c r="A1908" s="6"/>
    </row>
    <row r="1909" spans="1:1" x14ac:dyDescent="0.2">
      <c r="A1909" s="6"/>
    </row>
    <row r="1910" spans="1:1" x14ac:dyDescent="0.2">
      <c r="A1910" s="6"/>
    </row>
    <row r="1911" spans="1:1" x14ac:dyDescent="0.2">
      <c r="A1911" s="6"/>
    </row>
    <row r="1912" spans="1:1" x14ac:dyDescent="0.2">
      <c r="A1912" s="6"/>
    </row>
    <row r="1913" spans="1:1" x14ac:dyDescent="0.2">
      <c r="A1913" s="6"/>
    </row>
    <row r="1914" spans="1:1" x14ac:dyDescent="0.2">
      <c r="A1914" s="6"/>
    </row>
    <row r="1915" spans="1:1" x14ac:dyDescent="0.2">
      <c r="A1915" s="6"/>
    </row>
    <row r="1916" spans="1:1" x14ac:dyDescent="0.2">
      <c r="A1916" s="6"/>
    </row>
    <row r="1917" spans="1:1" x14ac:dyDescent="0.2">
      <c r="A1917" s="6"/>
    </row>
    <row r="1918" spans="1:1" x14ac:dyDescent="0.2">
      <c r="A1918" s="6"/>
    </row>
    <row r="1919" spans="1:1" x14ac:dyDescent="0.2">
      <c r="A1919" s="6"/>
    </row>
    <row r="1920" spans="1:1" x14ac:dyDescent="0.2">
      <c r="A1920" s="6"/>
    </row>
    <row r="1921" spans="1:1" x14ac:dyDescent="0.2">
      <c r="A1921" s="6"/>
    </row>
    <row r="1922" spans="1:1" x14ac:dyDescent="0.2">
      <c r="A1922" s="6"/>
    </row>
    <row r="1923" spans="1:1" x14ac:dyDescent="0.2">
      <c r="A1923" s="6"/>
    </row>
    <row r="1924" spans="1:1" x14ac:dyDescent="0.2">
      <c r="A1924" s="6"/>
    </row>
    <row r="1925" spans="1:1" x14ac:dyDescent="0.2">
      <c r="A1925" s="6"/>
    </row>
    <row r="1926" spans="1:1" x14ac:dyDescent="0.2">
      <c r="A1926" s="6"/>
    </row>
    <row r="1927" spans="1:1" x14ac:dyDescent="0.2">
      <c r="A1927" s="6"/>
    </row>
    <row r="1928" spans="1:1" x14ac:dyDescent="0.2">
      <c r="A1928" s="6"/>
    </row>
    <row r="1929" spans="1:1" x14ac:dyDescent="0.2">
      <c r="A1929" s="6"/>
    </row>
    <row r="1930" spans="1:1" x14ac:dyDescent="0.2">
      <c r="A1930" s="6"/>
    </row>
    <row r="1931" spans="1:1" x14ac:dyDescent="0.2">
      <c r="A1931" s="6"/>
    </row>
    <row r="1932" spans="1:1" x14ac:dyDescent="0.2">
      <c r="A1932" s="6"/>
    </row>
    <row r="1933" spans="1:1" x14ac:dyDescent="0.2">
      <c r="A1933" s="6"/>
    </row>
    <row r="1934" spans="1:1" x14ac:dyDescent="0.2">
      <c r="A1934" s="6"/>
    </row>
    <row r="1935" spans="1:1" x14ac:dyDescent="0.2">
      <c r="A1935" s="6"/>
    </row>
    <row r="1936" spans="1:1" x14ac:dyDescent="0.2">
      <c r="A1936" s="6"/>
    </row>
    <row r="1937" spans="1:1" x14ac:dyDescent="0.2">
      <c r="A1937" s="6"/>
    </row>
    <row r="1938" spans="1:1" x14ac:dyDescent="0.2">
      <c r="A1938" s="6"/>
    </row>
    <row r="1939" spans="1:1" x14ac:dyDescent="0.2">
      <c r="A1939" s="6"/>
    </row>
    <row r="1940" spans="1:1" x14ac:dyDescent="0.2">
      <c r="A1940" s="6"/>
    </row>
    <row r="1941" spans="1:1" x14ac:dyDescent="0.2">
      <c r="A1941" s="6"/>
    </row>
    <row r="1942" spans="1:1" x14ac:dyDescent="0.2">
      <c r="A1942" s="6"/>
    </row>
    <row r="1943" spans="1:1" x14ac:dyDescent="0.2">
      <c r="A1943" s="6"/>
    </row>
    <row r="1944" spans="1:1" x14ac:dyDescent="0.2">
      <c r="A1944" s="6"/>
    </row>
    <row r="1945" spans="1:1" x14ac:dyDescent="0.2">
      <c r="A1945" s="6"/>
    </row>
    <row r="1946" spans="1:1" x14ac:dyDescent="0.2">
      <c r="A1946" s="6"/>
    </row>
    <row r="1947" spans="1:1" x14ac:dyDescent="0.2">
      <c r="A1947" s="6"/>
    </row>
    <row r="1948" spans="1:1" x14ac:dyDescent="0.2">
      <c r="A1948" s="6"/>
    </row>
    <row r="1949" spans="1:1" x14ac:dyDescent="0.2">
      <c r="A1949" s="6"/>
    </row>
    <row r="1950" spans="1:1" x14ac:dyDescent="0.2">
      <c r="A1950" s="6"/>
    </row>
    <row r="1951" spans="1:1" x14ac:dyDescent="0.2">
      <c r="A1951" s="6"/>
    </row>
    <row r="1952" spans="1:1" x14ac:dyDescent="0.2">
      <c r="A1952" s="6"/>
    </row>
    <row r="1953" spans="1:1" x14ac:dyDescent="0.2">
      <c r="A1953" s="6"/>
    </row>
    <row r="1954" spans="1:1" x14ac:dyDescent="0.2">
      <c r="A1954" s="6"/>
    </row>
    <row r="1955" spans="1:1" x14ac:dyDescent="0.2">
      <c r="A1955" s="6"/>
    </row>
    <row r="1956" spans="1:1" x14ac:dyDescent="0.2">
      <c r="A1956" s="6"/>
    </row>
    <row r="1957" spans="1:1" x14ac:dyDescent="0.2">
      <c r="A1957" s="6"/>
    </row>
    <row r="1958" spans="1:1" x14ac:dyDescent="0.2">
      <c r="A1958" s="6"/>
    </row>
    <row r="1959" spans="1:1" x14ac:dyDescent="0.2">
      <c r="A1959" s="6"/>
    </row>
    <row r="1960" spans="1:1" x14ac:dyDescent="0.2">
      <c r="A1960" s="6"/>
    </row>
    <row r="1961" spans="1:1" x14ac:dyDescent="0.2">
      <c r="A1961" s="6"/>
    </row>
    <row r="1962" spans="1:1" x14ac:dyDescent="0.2">
      <c r="A1962" s="6"/>
    </row>
    <row r="1963" spans="1:1" x14ac:dyDescent="0.2">
      <c r="A1963" s="6"/>
    </row>
    <row r="1964" spans="1:1" x14ac:dyDescent="0.2">
      <c r="A1964" s="6"/>
    </row>
    <row r="1965" spans="1:1" x14ac:dyDescent="0.2">
      <c r="A1965" s="6"/>
    </row>
    <row r="1966" spans="1:1" x14ac:dyDescent="0.2">
      <c r="A1966" s="6"/>
    </row>
    <row r="1967" spans="1:1" x14ac:dyDescent="0.2">
      <c r="A1967" s="6"/>
    </row>
    <row r="1968" spans="1:1" x14ac:dyDescent="0.2">
      <c r="A1968" s="6"/>
    </row>
    <row r="1969" spans="1:1" x14ac:dyDescent="0.2">
      <c r="A1969" s="6"/>
    </row>
    <row r="1970" spans="1:1" x14ac:dyDescent="0.2">
      <c r="A1970" s="6"/>
    </row>
    <row r="1971" spans="1:1" x14ac:dyDescent="0.2">
      <c r="A1971" s="6"/>
    </row>
    <row r="1972" spans="1:1" x14ac:dyDescent="0.2">
      <c r="A1972" s="6"/>
    </row>
    <row r="1973" spans="1:1" x14ac:dyDescent="0.2">
      <c r="A1973" s="6"/>
    </row>
    <row r="1974" spans="1:1" x14ac:dyDescent="0.2">
      <c r="A1974" s="6"/>
    </row>
    <row r="1975" spans="1:1" x14ac:dyDescent="0.2">
      <c r="A1975" s="6"/>
    </row>
    <row r="1976" spans="1:1" x14ac:dyDescent="0.2">
      <c r="A1976" s="6"/>
    </row>
    <row r="1977" spans="1:1" x14ac:dyDescent="0.2">
      <c r="A1977" s="6"/>
    </row>
    <row r="1978" spans="1:1" x14ac:dyDescent="0.2">
      <c r="A1978" s="6"/>
    </row>
    <row r="1979" spans="1:1" x14ac:dyDescent="0.2">
      <c r="A1979" s="6"/>
    </row>
    <row r="1980" spans="1:1" x14ac:dyDescent="0.2">
      <c r="A1980" s="6"/>
    </row>
    <row r="1981" spans="1:1" x14ac:dyDescent="0.2">
      <c r="A1981" s="6"/>
    </row>
    <row r="1982" spans="1:1" x14ac:dyDescent="0.2">
      <c r="A1982" s="6"/>
    </row>
    <row r="1983" spans="1:1" x14ac:dyDescent="0.2">
      <c r="A1983" s="6"/>
    </row>
    <row r="1984" spans="1:1" x14ac:dyDescent="0.2">
      <c r="A1984" s="6"/>
    </row>
    <row r="1985" spans="1:1" x14ac:dyDescent="0.2">
      <c r="A1985" s="6"/>
    </row>
    <row r="1986" spans="1:1" x14ac:dyDescent="0.2">
      <c r="A1986" s="6"/>
    </row>
    <row r="1987" spans="1:1" x14ac:dyDescent="0.2">
      <c r="A1987" s="6"/>
    </row>
    <row r="1988" spans="1:1" x14ac:dyDescent="0.2">
      <c r="A1988" s="6"/>
    </row>
    <row r="1989" spans="1:1" x14ac:dyDescent="0.2">
      <c r="A1989" s="6"/>
    </row>
    <row r="1990" spans="1:1" x14ac:dyDescent="0.2">
      <c r="A1990" s="6"/>
    </row>
    <row r="1991" spans="1:1" x14ac:dyDescent="0.2">
      <c r="A1991" s="6"/>
    </row>
    <row r="1992" spans="1:1" x14ac:dyDescent="0.2">
      <c r="A1992" s="6"/>
    </row>
    <row r="1993" spans="1:1" x14ac:dyDescent="0.2">
      <c r="A1993" s="6"/>
    </row>
    <row r="1994" spans="1:1" x14ac:dyDescent="0.2">
      <c r="A1994" s="6"/>
    </row>
    <row r="1995" spans="1:1" x14ac:dyDescent="0.2">
      <c r="A1995" s="6"/>
    </row>
    <row r="1996" spans="1:1" x14ac:dyDescent="0.2">
      <c r="A1996" s="6"/>
    </row>
    <row r="1997" spans="1:1" x14ac:dyDescent="0.2">
      <c r="A1997" s="6"/>
    </row>
    <row r="1998" spans="1:1" x14ac:dyDescent="0.2">
      <c r="A1998" s="6"/>
    </row>
    <row r="1999" spans="1:1" x14ac:dyDescent="0.2">
      <c r="A1999" s="6"/>
    </row>
    <row r="2000" spans="1:1" x14ac:dyDescent="0.2">
      <c r="A2000" s="6"/>
    </row>
    <row r="2001" spans="1:1" x14ac:dyDescent="0.2">
      <c r="A2001" s="6"/>
    </row>
    <row r="2002" spans="1:1" x14ac:dyDescent="0.2">
      <c r="A2002" s="6"/>
    </row>
    <row r="2003" spans="1:1" x14ac:dyDescent="0.2">
      <c r="A2003" s="6"/>
    </row>
    <row r="2004" spans="1:1" x14ac:dyDescent="0.2">
      <c r="A2004" s="6"/>
    </row>
    <row r="2005" spans="1:1" x14ac:dyDescent="0.2">
      <c r="A2005" s="6"/>
    </row>
    <row r="2006" spans="1:1" x14ac:dyDescent="0.2">
      <c r="A2006" s="6"/>
    </row>
    <row r="2007" spans="1:1" x14ac:dyDescent="0.2">
      <c r="A2007" s="6"/>
    </row>
    <row r="2008" spans="1:1" x14ac:dyDescent="0.2">
      <c r="A2008" s="6"/>
    </row>
    <row r="2009" spans="1:1" x14ac:dyDescent="0.2">
      <c r="A2009" s="6"/>
    </row>
    <row r="2010" spans="1:1" x14ac:dyDescent="0.2">
      <c r="A2010" s="6"/>
    </row>
    <row r="2011" spans="1:1" x14ac:dyDescent="0.2">
      <c r="A2011" s="6"/>
    </row>
    <row r="2012" spans="1:1" x14ac:dyDescent="0.2">
      <c r="A2012" s="6"/>
    </row>
    <row r="2013" spans="1:1" x14ac:dyDescent="0.2">
      <c r="A2013" s="6"/>
    </row>
    <row r="2014" spans="1:1" x14ac:dyDescent="0.2">
      <c r="A2014" s="6"/>
    </row>
    <row r="2015" spans="1:1" x14ac:dyDescent="0.2">
      <c r="A2015" s="6"/>
    </row>
    <row r="2016" spans="1:1" x14ac:dyDescent="0.2">
      <c r="A2016" s="6"/>
    </row>
    <row r="2017" spans="1:1" x14ac:dyDescent="0.2">
      <c r="A2017" s="6"/>
    </row>
    <row r="2018" spans="1:1" x14ac:dyDescent="0.2">
      <c r="A2018" s="6"/>
    </row>
    <row r="2019" spans="1:1" x14ac:dyDescent="0.2">
      <c r="A2019" s="6"/>
    </row>
    <row r="2020" spans="1:1" x14ac:dyDescent="0.2">
      <c r="A2020" s="6"/>
    </row>
    <row r="2021" spans="1:1" x14ac:dyDescent="0.2">
      <c r="A2021" s="6"/>
    </row>
    <row r="2022" spans="1:1" x14ac:dyDescent="0.2">
      <c r="A2022" s="6"/>
    </row>
    <row r="2023" spans="1:1" x14ac:dyDescent="0.2">
      <c r="A2023" s="6"/>
    </row>
    <row r="2024" spans="1:1" x14ac:dyDescent="0.2">
      <c r="A2024" s="6"/>
    </row>
    <row r="2025" spans="1:1" x14ac:dyDescent="0.2">
      <c r="A2025" s="6"/>
    </row>
    <row r="2026" spans="1:1" x14ac:dyDescent="0.2">
      <c r="A2026" s="6"/>
    </row>
    <row r="2027" spans="1:1" x14ac:dyDescent="0.2">
      <c r="A2027" s="6"/>
    </row>
    <row r="2028" spans="1:1" x14ac:dyDescent="0.2">
      <c r="A2028" s="6"/>
    </row>
    <row r="2029" spans="1:1" x14ac:dyDescent="0.2">
      <c r="A2029" s="6"/>
    </row>
    <row r="2030" spans="1:1" x14ac:dyDescent="0.2">
      <c r="A2030" s="6"/>
    </row>
    <row r="2031" spans="1:1" x14ac:dyDescent="0.2">
      <c r="A2031" s="6"/>
    </row>
    <row r="2032" spans="1:1" x14ac:dyDescent="0.2">
      <c r="A2032" s="6"/>
    </row>
    <row r="2033" spans="1:1" x14ac:dyDescent="0.2">
      <c r="A2033" s="6"/>
    </row>
    <row r="2034" spans="1:1" x14ac:dyDescent="0.2">
      <c r="A2034" s="6"/>
    </row>
    <row r="2035" spans="1:1" x14ac:dyDescent="0.2">
      <c r="A2035" s="6"/>
    </row>
    <row r="2036" spans="1:1" x14ac:dyDescent="0.2">
      <c r="A2036" s="6"/>
    </row>
    <row r="2037" spans="1:1" x14ac:dyDescent="0.2">
      <c r="A2037" s="6"/>
    </row>
    <row r="2038" spans="1:1" x14ac:dyDescent="0.2">
      <c r="A2038" s="6"/>
    </row>
    <row r="2039" spans="1:1" x14ac:dyDescent="0.2">
      <c r="A2039" s="6"/>
    </row>
    <row r="2040" spans="1:1" x14ac:dyDescent="0.2">
      <c r="A2040" s="6"/>
    </row>
    <row r="2041" spans="1:1" x14ac:dyDescent="0.2">
      <c r="A2041" s="6"/>
    </row>
    <row r="2042" spans="1:1" x14ac:dyDescent="0.2">
      <c r="A2042" s="6"/>
    </row>
    <row r="2043" spans="1:1" x14ac:dyDescent="0.2">
      <c r="A2043" s="6"/>
    </row>
    <row r="2044" spans="1:1" x14ac:dyDescent="0.2">
      <c r="A2044" s="6"/>
    </row>
    <row r="2045" spans="1:1" x14ac:dyDescent="0.2">
      <c r="A2045" s="6"/>
    </row>
    <row r="2046" spans="1:1" x14ac:dyDescent="0.2">
      <c r="A2046" s="6"/>
    </row>
    <row r="2047" spans="1:1" x14ac:dyDescent="0.2">
      <c r="A2047" s="6"/>
    </row>
    <row r="2048" spans="1:1" x14ac:dyDescent="0.2">
      <c r="A2048" s="6"/>
    </row>
    <row r="2049" spans="1:1" x14ac:dyDescent="0.2">
      <c r="A2049" s="6"/>
    </row>
    <row r="2050" spans="1:1" x14ac:dyDescent="0.2">
      <c r="A2050" s="6"/>
    </row>
    <row r="2051" spans="1:1" x14ac:dyDescent="0.2">
      <c r="A2051" s="6"/>
    </row>
    <row r="2052" spans="1:1" x14ac:dyDescent="0.2">
      <c r="A2052" s="6"/>
    </row>
    <row r="2053" spans="1:1" x14ac:dyDescent="0.2">
      <c r="A2053" s="6"/>
    </row>
    <row r="2054" spans="1:1" x14ac:dyDescent="0.2">
      <c r="A2054" s="6"/>
    </row>
    <row r="2055" spans="1:1" x14ac:dyDescent="0.2">
      <c r="A2055" s="6"/>
    </row>
    <row r="2056" spans="1:1" x14ac:dyDescent="0.2">
      <c r="A2056" s="6"/>
    </row>
    <row r="2057" spans="1:1" x14ac:dyDescent="0.2">
      <c r="A2057" s="6"/>
    </row>
    <row r="2058" spans="1:1" x14ac:dyDescent="0.2">
      <c r="A2058" s="6"/>
    </row>
    <row r="2059" spans="1:1" x14ac:dyDescent="0.2">
      <c r="A2059" s="6"/>
    </row>
    <row r="2060" spans="1:1" x14ac:dyDescent="0.2">
      <c r="A2060" s="6"/>
    </row>
    <row r="2061" spans="1:1" x14ac:dyDescent="0.2">
      <c r="A2061" s="6"/>
    </row>
    <row r="2062" spans="1:1" x14ac:dyDescent="0.2">
      <c r="A2062" s="6"/>
    </row>
    <row r="2063" spans="1:1" x14ac:dyDescent="0.2">
      <c r="A2063" s="6"/>
    </row>
    <row r="2064" spans="1:1" x14ac:dyDescent="0.2">
      <c r="A2064" s="6"/>
    </row>
    <row r="2065" spans="1:1" x14ac:dyDescent="0.2">
      <c r="A2065" s="6"/>
    </row>
    <row r="2066" spans="1:1" x14ac:dyDescent="0.2">
      <c r="A2066" s="6"/>
    </row>
    <row r="2067" spans="1:1" x14ac:dyDescent="0.2">
      <c r="A2067" s="6"/>
    </row>
    <row r="2068" spans="1:1" x14ac:dyDescent="0.2">
      <c r="A2068" s="6"/>
    </row>
    <row r="2069" spans="1:1" x14ac:dyDescent="0.2">
      <c r="A2069" s="6"/>
    </row>
    <row r="2070" spans="1:1" x14ac:dyDescent="0.2">
      <c r="A2070" s="6"/>
    </row>
    <row r="2071" spans="1:1" x14ac:dyDescent="0.2">
      <c r="A2071" s="6"/>
    </row>
    <row r="2072" spans="1:1" x14ac:dyDescent="0.2">
      <c r="A2072" s="6"/>
    </row>
    <row r="2073" spans="1:1" x14ac:dyDescent="0.2">
      <c r="A2073" s="6"/>
    </row>
    <row r="2074" spans="1:1" x14ac:dyDescent="0.2">
      <c r="A2074" s="6"/>
    </row>
    <row r="2075" spans="1:1" x14ac:dyDescent="0.2">
      <c r="A2075" s="6"/>
    </row>
    <row r="2076" spans="1:1" x14ac:dyDescent="0.2">
      <c r="A2076" s="6"/>
    </row>
    <row r="2077" spans="1:1" x14ac:dyDescent="0.2">
      <c r="A2077" s="6"/>
    </row>
    <row r="2078" spans="1:1" x14ac:dyDescent="0.2">
      <c r="A2078" s="6"/>
    </row>
    <row r="2079" spans="1:1" x14ac:dyDescent="0.2">
      <c r="A2079" s="6"/>
    </row>
    <row r="2080" spans="1:1" x14ac:dyDescent="0.2">
      <c r="A2080" s="6"/>
    </row>
    <row r="2081" spans="1:1" x14ac:dyDescent="0.2">
      <c r="A2081" s="6"/>
    </row>
    <row r="2082" spans="1:1" x14ac:dyDescent="0.2">
      <c r="A2082" s="6"/>
    </row>
    <row r="2083" spans="1:1" x14ac:dyDescent="0.2">
      <c r="A2083" s="6"/>
    </row>
    <row r="2084" spans="1:1" x14ac:dyDescent="0.2">
      <c r="A2084" s="6"/>
    </row>
    <row r="2085" spans="1:1" x14ac:dyDescent="0.2">
      <c r="A2085" s="6"/>
    </row>
    <row r="2086" spans="1:1" x14ac:dyDescent="0.2">
      <c r="A2086" s="6"/>
    </row>
    <row r="2087" spans="1:1" x14ac:dyDescent="0.2">
      <c r="A2087" s="6"/>
    </row>
    <row r="2088" spans="1:1" x14ac:dyDescent="0.2">
      <c r="A2088" s="6"/>
    </row>
    <row r="2089" spans="1:1" x14ac:dyDescent="0.2">
      <c r="A2089" s="6"/>
    </row>
    <row r="2090" spans="1:1" x14ac:dyDescent="0.2">
      <c r="A2090" s="6"/>
    </row>
    <row r="2091" spans="1:1" x14ac:dyDescent="0.2">
      <c r="A2091" s="6"/>
    </row>
    <row r="2092" spans="1:1" x14ac:dyDescent="0.2">
      <c r="A2092" s="6"/>
    </row>
    <row r="2093" spans="1:1" x14ac:dyDescent="0.2">
      <c r="A2093" s="6"/>
    </row>
    <row r="2094" spans="1:1" x14ac:dyDescent="0.2">
      <c r="A2094" s="6"/>
    </row>
    <row r="2095" spans="1:1" x14ac:dyDescent="0.2">
      <c r="A2095" s="6"/>
    </row>
    <row r="2096" spans="1:1" x14ac:dyDescent="0.2">
      <c r="A2096" s="6"/>
    </row>
    <row r="2097" spans="1:1" x14ac:dyDescent="0.2">
      <c r="A2097" s="6"/>
    </row>
    <row r="2098" spans="1:1" x14ac:dyDescent="0.2">
      <c r="A2098" s="6"/>
    </row>
    <row r="2099" spans="1:1" x14ac:dyDescent="0.2">
      <c r="A2099" s="6"/>
    </row>
    <row r="2100" spans="1:1" x14ac:dyDescent="0.2">
      <c r="A2100" s="6"/>
    </row>
    <row r="2101" spans="1:1" x14ac:dyDescent="0.2">
      <c r="A2101" s="6"/>
    </row>
    <row r="2102" spans="1:1" x14ac:dyDescent="0.2">
      <c r="A2102" s="6"/>
    </row>
    <row r="2103" spans="1:1" x14ac:dyDescent="0.2">
      <c r="A2103" s="6"/>
    </row>
    <row r="2104" spans="1:1" x14ac:dyDescent="0.2">
      <c r="A2104" s="6"/>
    </row>
    <row r="2105" spans="1:1" x14ac:dyDescent="0.2">
      <c r="A2105" s="6"/>
    </row>
    <row r="2106" spans="1:1" x14ac:dyDescent="0.2">
      <c r="A2106" s="6"/>
    </row>
    <row r="2107" spans="1:1" x14ac:dyDescent="0.2">
      <c r="A2107" s="6"/>
    </row>
    <row r="2108" spans="1:1" x14ac:dyDescent="0.2">
      <c r="A2108" s="6"/>
    </row>
    <row r="2109" spans="1:1" x14ac:dyDescent="0.2">
      <c r="A2109" s="6"/>
    </row>
    <row r="2110" spans="1:1" x14ac:dyDescent="0.2">
      <c r="A2110" s="6"/>
    </row>
    <row r="2111" spans="1:1" x14ac:dyDescent="0.2">
      <c r="A2111" s="6"/>
    </row>
    <row r="2112" spans="1:1" x14ac:dyDescent="0.2">
      <c r="A2112" s="6"/>
    </row>
    <row r="2113" spans="1:1" x14ac:dyDescent="0.2">
      <c r="A2113" s="6"/>
    </row>
    <row r="2114" spans="1:1" x14ac:dyDescent="0.2">
      <c r="A2114" s="6"/>
    </row>
    <row r="2115" spans="1:1" x14ac:dyDescent="0.2">
      <c r="A2115" s="6"/>
    </row>
    <row r="2116" spans="1:1" x14ac:dyDescent="0.2">
      <c r="A2116" s="6"/>
    </row>
    <row r="2117" spans="1:1" x14ac:dyDescent="0.2">
      <c r="A2117" s="6"/>
    </row>
    <row r="2118" spans="1:1" x14ac:dyDescent="0.2">
      <c r="A2118" s="6"/>
    </row>
    <row r="2119" spans="1:1" x14ac:dyDescent="0.2">
      <c r="A2119" s="6"/>
    </row>
    <row r="2120" spans="1:1" x14ac:dyDescent="0.2">
      <c r="A2120" s="6"/>
    </row>
    <row r="2121" spans="1:1" x14ac:dyDescent="0.2">
      <c r="A2121" s="6"/>
    </row>
    <row r="2122" spans="1:1" x14ac:dyDescent="0.2">
      <c r="A2122" s="6"/>
    </row>
    <row r="2123" spans="1:1" x14ac:dyDescent="0.2">
      <c r="A2123" s="6"/>
    </row>
    <row r="2124" spans="1:1" x14ac:dyDescent="0.2">
      <c r="A2124" s="6"/>
    </row>
    <row r="2125" spans="1:1" x14ac:dyDescent="0.2">
      <c r="A2125" s="6"/>
    </row>
    <row r="2126" spans="1:1" x14ac:dyDescent="0.2">
      <c r="A2126" s="6"/>
    </row>
    <row r="2127" spans="1:1" x14ac:dyDescent="0.2">
      <c r="A2127" s="6"/>
    </row>
    <row r="2128" spans="1:1" x14ac:dyDescent="0.2">
      <c r="A2128" s="6"/>
    </row>
    <row r="2129" spans="1:1" x14ac:dyDescent="0.2">
      <c r="A2129" s="6"/>
    </row>
    <row r="2130" spans="1:1" x14ac:dyDescent="0.2">
      <c r="A2130" s="6"/>
    </row>
    <row r="2131" spans="1:1" x14ac:dyDescent="0.2">
      <c r="A2131" s="6"/>
    </row>
    <row r="2132" spans="1:1" x14ac:dyDescent="0.2">
      <c r="A2132" s="6"/>
    </row>
    <row r="2133" spans="1:1" x14ac:dyDescent="0.2">
      <c r="A2133" s="6"/>
    </row>
    <row r="2134" spans="1:1" x14ac:dyDescent="0.2">
      <c r="A2134" s="6"/>
    </row>
    <row r="2135" spans="1:1" x14ac:dyDescent="0.2">
      <c r="A2135" s="6"/>
    </row>
    <row r="2136" spans="1:1" x14ac:dyDescent="0.2">
      <c r="A2136" s="6"/>
    </row>
    <row r="2137" spans="1:1" x14ac:dyDescent="0.2">
      <c r="A2137" s="6"/>
    </row>
    <row r="2138" spans="1:1" x14ac:dyDescent="0.2">
      <c r="A2138" s="6"/>
    </row>
    <row r="2139" spans="1:1" x14ac:dyDescent="0.2">
      <c r="A2139" s="6"/>
    </row>
    <row r="2140" spans="1:1" x14ac:dyDescent="0.2">
      <c r="A2140" s="6"/>
    </row>
    <row r="2141" spans="1:1" x14ac:dyDescent="0.2">
      <c r="A2141" s="6"/>
    </row>
    <row r="2142" spans="1:1" x14ac:dyDescent="0.2">
      <c r="A2142" s="6"/>
    </row>
    <row r="2143" spans="1:1" x14ac:dyDescent="0.2">
      <c r="A2143" s="6"/>
    </row>
    <row r="2144" spans="1:1" x14ac:dyDescent="0.2">
      <c r="A2144" s="6"/>
    </row>
    <row r="2145" spans="1:1" x14ac:dyDescent="0.2">
      <c r="A2145" s="6"/>
    </row>
    <row r="2146" spans="1:1" x14ac:dyDescent="0.2">
      <c r="A2146" s="6"/>
    </row>
    <row r="2147" spans="1:1" x14ac:dyDescent="0.2">
      <c r="A2147" s="6"/>
    </row>
    <row r="2148" spans="1:1" x14ac:dyDescent="0.2">
      <c r="A2148" s="6"/>
    </row>
    <row r="2149" spans="1:1" x14ac:dyDescent="0.2">
      <c r="A2149" s="6"/>
    </row>
    <row r="2150" spans="1:1" x14ac:dyDescent="0.2">
      <c r="A2150" s="6"/>
    </row>
    <row r="2151" spans="1:1" x14ac:dyDescent="0.2">
      <c r="A2151" s="6"/>
    </row>
    <row r="2152" spans="1:1" x14ac:dyDescent="0.2">
      <c r="A2152" s="6"/>
    </row>
    <row r="2153" spans="1:1" x14ac:dyDescent="0.2">
      <c r="A2153" s="6"/>
    </row>
    <row r="2154" spans="1:1" x14ac:dyDescent="0.2">
      <c r="A2154" s="6"/>
    </row>
    <row r="2155" spans="1:1" x14ac:dyDescent="0.2">
      <c r="A2155" s="6"/>
    </row>
    <row r="2156" spans="1:1" x14ac:dyDescent="0.2">
      <c r="A2156" s="6"/>
    </row>
    <row r="2157" spans="1:1" x14ac:dyDescent="0.2">
      <c r="A2157" s="6"/>
    </row>
    <row r="2158" spans="1:1" x14ac:dyDescent="0.2">
      <c r="A2158" s="6"/>
    </row>
    <row r="2159" spans="1:1" x14ac:dyDescent="0.2">
      <c r="A2159" s="6"/>
    </row>
    <row r="2160" spans="1:1" x14ac:dyDescent="0.2">
      <c r="A2160" s="6"/>
    </row>
    <row r="2161" spans="1:1" x14ac:dyDescent="0.2">
      <c r="A2161" s="6"/>
    </row>
    <row r="2162" spans="1:1" x14ac:dyDescent="0.2">
      <c r="A2162" s="6"/>
    </row>
    <row r="2163" spans="1:1" x14ac:dyDescent="0.2">
      <c r="A2163" s="6"/>
    </row>
    <row r="2164" spans="1:1" x14ac:dyDescent="0.2">
      <c r="A2164" s="6"/>
    </row>
    <row r="2165" spans="1:1" x14ac:dyDescent="0.2">
      <c r="A2165" s="6"/>
    </row>
    <row r="2166" spans="1:1" x14ac:dyDescent="0.2">
      <c r="A2166" s="6"/>
    </row>
    <row r="2167" spans="1:1" x14ac:dyDescent="0.2">
      <c r="A2167" s="6"/>
    </row>
    <row r="2168" spans="1:1" x14ac:dyDescent="0.2">
      <c r="A2168" s="6"/>
    </row>
    <row r="2169" spans="1:1" x14ac:dyDescent="0.2">
      <c r="A2169" s="6"/>
    </row>
    <row r="2170" spans="1:1" x14ac:dyDescent="0.2">
      <c r="A2170" s="6"/>
    </row>
    <row r="2171" spans="1:1" x14ac:dyDescent="0.2">
      <c r="A2171" s="6"/>
    </row>
    <row r="2172" spans="1:1" x14ac:dyDescent="0.2">
      <c r="A2172" s="6"/>
    </row>
    <row r="2173" spans="1:1" x14ac:dyDescent="0.2">
      <c r="A2173" s="6"/>
    </row>
    <row r="2174" spans="1:1" x14ac:dyDescent="0.2">
      <c r="A2174" s="6"/>
    </row>
    <row r="2175" spans="1:1" x14ac:dyDescent="0.2">
      <c r="A2175" s="6"/>
    </row>
    <row r="2176" spans="1:1" x14ac:dyDescent="0.2">
      <c r="A2176" s="6"/>
    </row>
    <row r="2177" spans="1:1" x14ac:dyDescent="0.2">
      <c r="A2177" s="6"/>
    </row>
    <row r="2178" spans="1:1" x14ac:dyDescent="0.2">
      <c r="A2178" s="6"/>
    </row>
    <row r="2179" spans="1:1" x14ac:dyDescent="0.2">
      <c r="A2179" s="6"/>
    </row>
    <row r="2180" spans="1:1" x14ac:dyDescent="0.2">
      <c r="A2180" s="6"/>
    </row>
    <row r="2181" spans="1:1" x14ac:dyDescent="0.2">
      <c r="A2181" s="6"/>
    </row>
    <row r="2182" spans="1:1" x14ac:dyDescent="0.2">
      <c r="A2182" s="6"/>
    </row>
    <row r="2183" spans="1:1" x14ac:dyDescent="0.2">
      <c r="A2183" s="6"/>
    </row>
    <row r="2184" spans="1:1" x14ac:dyDescent="0.2">
      <c r="A2184" s="6"/>
    </row>
    <row r="2185" spans="1:1" x14ac:dyDescent="0.2">
      <c r="A2185" s="6"/>
    </row>
    <row r="2186" spans="1:1" x14ac:dyDescent="0.2">
      <c r="A2186" s="6"/>
    </row>
    <row r="2187" spans="1:1" x14ac:dyDescent="0.2">
      <c r="A2187" s="6"/>
    </row>
    <row r="2188" spans="1:1" x14ac:dyDescent="0.2">
      <c r="A2188" s="6"/>
    </row>
    <row r="2189" spans="1:1" x14ac:dyDescent="0.2">
      <c r="A2189" s="6"/>
    </row>
    <row r="2190" spans="1:1" x14ac:dyDescent="0.2">
      <c r="A2190" s="6"/>
    </row>
    <row r="2191" spans="1:1" x14ac:dyDescent="0.2">
      <c r="A2191" s="6"/>
    </row>
    <row r="2192" spans="1:1" x14ac:dyDescent="0.2">
      <c r="A2192" s="6"/>
    </row>
    <row r="2193" spans="1:1" x14ac:dyDescent="0.2">
      <c r="A2193" s="6"/>
    </row>
    <row r="2194" spans="1:1" x14ac:dyDescent="0.2">
      <c r="A2194" s="6"/>
    </row>
    <row r="2195" spans="1:1" x14ac:dyDescent="0.2">
      <c r="A2195" s="6"/>
    </row>
    <row r="2196" spans="1:1" x14ac:dyDescent="0.2">
      <c r="A2196" s="6"/>
    </row>
    <row r="2197" spans="1:1" x14ac:dyDescent="0.2">
      <c r="A2197" s="6"/>
    </row>
    <row r="2198" spans="1:1" x14ac:dyDescent="0.2">
      <c r="A2198" s="6"/>
    </row>
    <row r="2199" spans="1:1" x14ac:dyDescent="0.2">
      <c r="A2199" s="6"/>
    </row>
    <row r="2200" spans="1:1" x14ac:dyDescent="0.2">
      <c r="A2200" s="6"/>
    </row>
    <row r="2201" spans="1:1" x14ac:dyDescent="0.2">
      <c r="A2201" s="6"/>
    </row>
    <row r="2202" spans="1:1" x14ac:dyDescent="0.2">
      <c r="A2202" s="6"/>
    </row>
    <row r="2203" spans="1:1" x14ac:dyDescent="0.2">
      <c r="A2203" s="6"/>
    </row>
    <row r="2204" spans="1:1" x14ac:dyDescent="0.2">
      <c r="A2204" s="6"/>
    </row>
    <row r="2205" spans="1:1" x14ac:dyDescent="0.2">
      <c r="A2205" s="6"/>
    </row>
    <row r="2206" spans="1:1" x14ac:dyDescent="0.2">
      <c r="A2206" s="6"/>
    </row>
    <row r="2207" spans="1:1" x14ac:dyDescent="0.2">
      <c r="A2207" s="6"/>
    </row>
    <row r="2208" spans="1:1" x14ac:dyDescent="0.2">
      <c r="A2208" s="6"/>
    </row>
    <row r="2209" spans="1:1" x14ac:dyDescent="0.2">
      <c r="A2209" s="6"/>
    </row>
    <row r="2210" spans="1:1" x14ac:dyDescent="0.2">
      <c r="A2210" s="6"/>
    </row>
    <row r="2211" spans="1:1" x14ac:dyDescent="0.2">
      <c r="A2211" s="6"/>
    </row>
    <row r="2212" spans="1:1" x14ac:dyDescent="0.2">
      <c r="A2212" s="6"/>
    </row>
    <row r="2213" spans="1:1" x14ac:dyDescent="0.2">
      <c r="A2213" s="6"/>
    </row>
    <row r="2214" spans="1:1" x14ac:dyDescent="0.2">
      <c r="A2214" s="6"/>
    </row>
    <row r="2215" spans="1:1" x14ac:dyDescent="0.2">
      <c r="A2215" s="6"/>
    </row>
    <row r="2216" spans="1:1" x14ac:dyDescent="0.2">
      <c r="A2216" s="6"/>
    </row>
    <row r="2217" spans="1:1" x14ac:dyDescent="0.2">
      <c r="A2217" s="6"/>
    </row>
    <row r="2218" spans="1:1" x14ac:dyDescent="0.2">
      <c r="A2218" s="6"/>
    </row>
    <row r="2219" spans="1:1" x14ac:dyDescent="0.2">
      <c r="A2219" s="6"/>
    </row>
    <row r="2220" spans="1:1" x14ac:dyDescent="0.2">
      <c r="A2220" s="6"/>
    </row>
    <row r="2221" spans="1:1" x14ac:dyDescent="0.2">
      <c r="A2221" s="6"/>
    </row>
    <row r="2222" spans="1:1" x14ac:dyDescent="0.2">
      <c r="A2222" s="6"/>
    </row>
    <row r="2223" spans="1:1" x14ac:dyDescent="0.2">
      <c r="A2223" s="6"/>
    </row>
    <row r="2224" spans="1:1" x14ac:dyDescent="0.2">
      <c r="A2224" s="6"/>
    </row>
    <row r="2225" spans="1:1" x14ac:dyDescent="0.2">
      <c r="A2225" s="6"/>
    </row>
    <row r="2226" spans="1:1" x14ac:dyDescent="0.2">
      <c r="A2226" s="6"/>
    </row>
    <row r="2227" spans="1:1" x14ac:dyDescent="0.2">
      <c r="A2227" s="6"/>
    </row>
    <row r="2228" spans="1:1" x14ac:dyDescent="0.2">
      <c r="A2228" s="6"/>
    </row>
    <row r="2229" spans="1:1" x14ac:dyDescent="0.2">
      <c r="A2229" s="6"/>
    </row>
    <row r="2230" spans="1:1" x14ac:dyDescent="0.2">
      <c r="A2230" s="6"/>
    </row>
    <row r="2231" spans="1:1" x14ac:dyDescent="0.2">
      <c r="A2231" s="6"/>
    </row>
    <row r="2232" spans="1:1" x14ac:dyDescent="0.2">
      <c r="A2232" s="6"/>
    </row>
    <row r="2233" spans="1:1" x14ac:dyDescent="0.2">
      <c r="A2233" s="6"/>
    </row>
    <row r="2234" spans="1:1" x14ac:dyDescent="0.2">
      <c r="A2234" s="6"/>
    </row>
    <row r="2235" spans="1:1" x14ac:dyDescent="0.2">
      <c r="A2235" s="6"/>
    </row>
    <row r="2236" spans="1:1" x14ac:dyDescent="0.2">
      <c r="A2236" s="6"/>
    </row>
    <row r="2237" spans="1:1" x14ac:dyDescent="0.2">
      <c r="A2237" s="6"/>
    </row>
    <row r="2238" spans="1:1" x14ac:dyDescent="0.2">
      <c r="A2238" s="6"/>
    </row>
    <row r="2239" spans="1:1" x14ac:dyDescent="0.2">
      <c r="A2239" s="6"/>
    </row>
    <row r="2240" spans="1:1" x14ac:dyDescent="0.2">
      <c r="A2240" s="6"/>
    </row>
    <row r="2241" spans="1:1" x14ac:dyDescent="0.2">
      <c r="A2241" s="6"/>
    </row>
    <row r="2242" spans="1:1" x14ac:dyDescent="0.2">
      <c r="A2242" s="6"/>
    </row>
    <row r="2243" spans="1:1" x14ac:dyDescent="0.2">
      <c r="A2243" s="6"/>
    </row>
    <row r="2244" spans="1:1" x14ac:dyDescent="0.2">
      <c r="A2244" s="6"/>
    </row>
    <row r="2245" spans="1:1" x14ac:dyDescent="0.2">
      <c r="A2245" s="6"/>
    </row>
    <row r="2246" spans="1:1" x14ac:dyDescent="0.2">
      <c r="A2246" s="6"/>
    </row>
    <row r="2247" spans="1:1" x14ac:dyDescent="0.2">
      <c r="A2247" s="6"/>
    </row>
    <row r="2248" spans="1:1" x14ac:dyDescent="0.2">
      <c r="A2248" s="6"/>
    </row>
    <row r="2249" spans="1:1" x14ac:dyDescent="0.2">
      <c r="A2249" s="6"/>
    </row>
    <row r="2250" spans="1:1" x14ac:dyDescent="0.2">
      <c r="A2250" s="6"/>
    </row>
    <row r="2251" spans="1:1" x14ac:dyDescent="0.2">
      <c r="A2251" s="6"/>
    </row>
    <row r="2252" spans="1:1" x14ac:dyDescent="0.2">
      <c r="A2252" s="6"/>
    </row>
    <row r="2253" spans="1:1" x14ac:dyDescent="0.2">
      <c r="A2253" s="6"/>
    </row>
    <row r="2254" spans="1:1" x14ac:dyDescent="0.2">
      <c r="A2254" s="6"/>
    </row>
    <row r="2255" spans="1:1" x14ac:dyDescent="0.2">
      <c r="A2255" s="6"/>
    </row>
    <row r="2256" spans="1:1" x14ac:dyDescent="0.2">
      <c r="A2256" s="6"/>
    </row>
    <row r="2257" spans="1:1" x14ac:dyDescent="0.2">
      <c r="A2257" s="6"/>
    </row>
    <row r="2258" spans="1:1" x14ac:dyDescent="0.2">
      <c r="A2258" s="6"/>
    </row>
    <row r="2259" spans="1:1" x14ac:dyDescent="0.2">
      <c r="A2259" s="6"/>
    </row>
    <row r="2260" spans="1:1" x14ac:dyDescent="0.2">
      <c r="A2260" s="6"/>
    </row>
    <row r="2261" spans="1:1" x14ac:dyDescent="0.2">
      <c r="A2261" s="6"/>
    </row>
    <row r="2262" spans="1:1" x14ac:dyDescent="0.2">
      <c r="A2262" s="6"/>
    </row>
    <row r="2263" spans="1:1" x14ac:dyDescent="0.2">
      <c r="A2263" s="6"/>
    </row>
    <row r="2264" spans="1:1" x14ac:dyDescent="0.2">
      <c r="A2264" s="6"/>
    </row>
    <row r="2265" spans="1:1" x14ac:dyDescent="0.2">
      <c r="A2265" s="6"/>
    </row>
    <row r="2266" spans="1:1" x14ac:dyDescent="0.2">
      <c r="A2266" s="6"/>
    </row>
    <row r="2267" spans="1:1" x14ac:dyDescent="0.2">
      <c r="A2267" s="6"/>
    </row>
    <row r="2268" spans="1:1" x14ac:dyDescent="0.2">
      <c r="A2268" s="6"/>
    </row>
    <row r="2269" spans="1:1" x14ac:dyDescent="0.2">
      <c r="A2269" s="6"/>
    </row>
    <row r="2270" spans="1:1" x14ac:dyDescent="0.2">
      <c r="A2270" s="6"/>
    </row>
    <row r="2271" spans="1:1" x14ac:dyDescent="0.2">
      <c r="A2271" s="6"/>
    </row>
    <row r="2272" spans="1:1" x14ac:dyDescent="0.2">
      <c r="A2272" s="6"/>
    </row>
    <row r="2273" spans="1:1" x14ac:dyDescent="0.2">
      <c r="A2273" s="6"/>
    </row>
    <row r="2274" spans="1:1" x14ac:dyDescent="0.2">
      <c r="A2274" s="6"/>
    </row>
    <row r="2275" spans="1:1" x14ac:dyDescent="0.2">
      <c r="A2275" s="6"/>
    </row>
    <row r="2276" spans="1:1" x14ac:dyDescent="0.2">
      <c r="A2276" s="6"/>
    </row>
    <row r="2277" spans="1:1" x14ac:dyDescent="0.2">
      <c r="A2277" s="6"/>
    </row>
    <row r="2278" spans="1:1" x14ac:dyDescent="0.2">
      <c r="A2278" s="6"/>
    </row>
    <row r="2279" spans="1:1" x14ac:dyDescent="0.2">
      <c r="A2279" s="6"/>
    </row>
    <row r="2280" spans="1:1" x14ac:dyDescent="0.2">
      <c r="A2280" s="6"/>
    </row>
    <row r="2281" spans="1:1" x14ac:dyDescent="0.2">
      <c r="A2281" s="6"/>
    </row>
    <row r="2282" spans="1:1" x14ac:dyDescent="0.2">
      <c r="A2282" s="6"/>
    </row>
    <row r="2283" spans="1:1" x14ac:dyDescent="0.2">
      <c r="A2283" s="6"/>
    </row>
    <row r="2284" spans="1:1" x14ac:dyDescent="0.2">
      <c r="A2284" s="6"/>
    </row>
    <row r="2285" spans="1:1" x14ac:dyDescent="0.2">
      <c r="A2285" s="6"/>
    </row>
    <row r="2286" spans="1:1" x14ac:dyDescent="0.2">
      <c r="A2286" s="6"/>
    </row>
    <row r="2287" spans="1:1" x14ac:dyDescent="0.2">
      <c r="A2287" s="6"/>
    </row>
    <row r="2288" spans="1:1" x14ac:dyDescent="0.2">
      <c r="A2288" s="6"/>
    </row>
    <row r="2289" spans="1:1" x14ac:dyDescent="0.2">
      <c r="A2289" s="6"/>
    </row>
    <row r="2290" spans="1:1" x14ac:dyDescent="0.2">
      <c r="A2290" s="6"/>
    </row>
    <row r="2291" spans="1:1" x14ac:dyDescent="0.2">
      <c r="A2291" s="6"/>
    </row>
    <row r="2292" spans="1:1" x14ac:dyDescent="0.2">
      <c r="A2292" s="6"/>
    </row>
    <row r="2293" spans="1:1" x14ac:dyDescent="0.2">
      <c r="A2293" s="6"/>
    </row>
    <row r="2294" spans="1:1" x14ac:dyDescent="0.2">
      <c r="A2294" s="6"/>
    </row>
    <row r="2295" spans="1:1" x14ac:dyDescent="0.2">
      <c r="A2295" s="6"/>
    </row>
    <row r="2296" spans="1:1" x14ac:dyDescent="0.2">
      <c r="A2296" s="6"/>
    </row>
    <row r="2297" spans="1:1" x14ac:dyDescent="0.2">
      <c r="A2297" s="6"/>
    </row>
    <row r="2298" spans="1:1" x14ac:dyDescent="0.2">
      <c r="A2298" s="6"/>
    </row>
    <row r="2299" spans="1:1" x14ac:dyDescent="0.2">
      <c r="A2299" s="6"/>
    </row>
    <row r="2300" spans="1:1" x14ac:dyDescent="0.2">
      <c r="A2300" s="6"/>
    </row>
    <row r="2301" spans="1:1" x14ac:dyDescent="0.2">
      <c r="A2301" s="6"/>
    </row>
    <row r="2302" spans="1:1" x14ac:dyDescent="0.2">
      <c r="A2302" s="6"/>
    </row>
    <row r="2303" spans="1:1" x14ac:dyDescent="0.2">
      <c r="A2303" s="6"/>
    </row>
    <row r="2304" spans="1:1" x14ac:dyDescent="0.2">
      <c r="A2304" s="6"/>
    </row>
    <row r="2305" spans="1:1" x14ac:dyDescent="0.2">
      <c r="A2305" s="6"/>
    </row>
    <row r="2306" spans="1:1" x14ac:dyDescent="0.2">
      <c r="A2306" s="6"/>
    </row>
    <row r="2307" spans="1:1" x14ac:dyDescent="0.2">
      <c r="A2307" s="6"/>
    </row>
    <row r="2308" spans="1:1" x14ac:dyDescent="0.2">
      <c r="A2308" s="6"/>
    </row>
    <row r="2309" spans="1:1" x14ac:dyDescent="0.2">
      <c r="A2309" s="6"/>
    </row>
    <row r="2310" spans="1:1" x14ac:dyDescent="0.2">
      <c r="A2310" s="6"/>
    </row>
    <row r="2311" spans="1:1" x14ac:dyDescent="0.2">
      <c r="A2311" s="6"/>
    </row>
    <row r="2312" spans="1:1" x14ac:dyDescent="0.2">
      <c r="A2312" s="6"/>
    </row>
    <row r="2313" spans="1:1" x14ac:dyDescent="0.2">
      <c r="A2313" s="6"/>
    </row>
    <row r="2314" spans="1:1" x14ac:dyDescent="0.2">
      <c r="A2314" s="6"/>
    </row>
    <row r="2315" spans="1:1" x14ac:dyDescent="0.2">
      <c r="A2315" s="6"/>
    </row>
    <row r="2316" spans="1:1" x14ac:dyDescent="0.2">
      <c r="A2316" s="6"/>
    </row>
    <row r="2317" spans="1:1" x14ac:dyDescent="0.2">
      <c r="A2317" s="6"/>
    </row>
    <row r="2318" spans="1:1" x14ac:dyDescent="0.2">
      <c r="A2318" s="6"/>
    </row>
    <row r="2319" spans="1:1" x14ac:dyDescent="0.2">
      <c r="A2319" s="6"/>
    </row>
    <row r="2320" spans="1:1" x14ac:dyDescent="0.2">
      <c r="A2320" s="6"/>
    </row>
    <row r="2321" spans="1:1" x14ac:dyDescent="0.2">
      <c r="A2321" s="6"/>
    </row>
    <row r="2322" spans="1:1" x14ac:dyDescent="0.2">
      <c r="A2322" s="6"/>
    </row>
    <row r="2323" spans="1:1" x14ac:dyDescent="0.2">
      <c r="A2323" s="6"/>
    </row>
    <row r="2324" spans="1:1" x14ac:dyDescent="0.2">
      <c r="A2324" s="6"/>
    </row>
    <row r="2325" spans="1:1" x14ac:dyDescent="0.2">
      <c r="A2325" s="6"/>
    </row>
    <row r="2326" spans="1:1" x14ac:dyDescent="0.2">
      <c r="A2326" s="6"/>
    </row>
    <row r="2327" spans="1:1" x14ac:dyDescent="0.2">
      <c r="A2327" s="6"/>
    </row>
    <row r="2328" spans="1:1" x14ac:dyDescent="0.2">
      <c r="A2328" s="6"/>
    </row>
    <row r="2329" spans="1:1" x14ac:dyDescent="0.2">
      <c r="A2329" s="6"/>
    </row>
    <row r="2330" spans="1:1" x14ac:dyDescent="0.2">
      <c r="A2330" s="6"/>
    </row>
    <row r="2331" spans="1:1" x14ac:dyDescent="0.2">
      <c r="A2331" s="6"/>
    </row>
    <row r="2332" spans="1:1" x14ac:dyDescent="0.2">
      <c r="A2332" s="6"/>
    </row>
    <row r="2333" spans="1:1" x14ac:dyDescent="0.2">
      <c r="A2333" s="6"/>
    </row>
    <row r="2334" spans="1:1" x14ac:dyDescent="0.2">
      <c r="A2334" s="6"/>
    </row>
    <row r="2335" spans="1:1" x14ac:dyDescent="0.2">
      <c r="A2335" s="6"/>
    </row>
    <row r="2336" spans="1:1" x14ac:dyDescent="0.2">
      <c r="A2336" s="6"/>
    </row>
    <row r="2337" spans="1:1" x14ac:dyDescent="0.2">
      <c r="A2337" s="6"/>
    </row>
    <row r="2338" spans="1:1" x14ac:dyDescent="0.2">
      <c r="A2338" s="6"/>
    </row>
    <row r="2339" spans="1:1" x14ac:dyDescent="0.2">
      <c r="A2339" s="6"/>
    </row>
    <row r="2340" spans="1:1" x14ac:dyDescent="0.2">
      <c r="A2340" s="6"/>
    </row>
    <row r="2341" spans="1:1" x14ac:dyDescent="0.2">
      <c r="A2341" s="6"/>
    </row>
    <row r="2342" spans="1:1" x14ac:dyDescent="0.2">
      <c r="A2342" s="6"/>
    </row>
    <row r="2343" spans="1:1" x14ac:dyDescent="0.2">
      <c r="A2343" s="6"/>
    </row>
    <row r="2344" spans="1:1" x14ac:dyDescent="0.2">
      <c r="A2344" s="6"/>
    </row>
    <row r="2345" spans="1:1" x14ac:dyDescent="0.2">
      <c r="A2345" s="6"/>
    </row>
    <row r="2346" spans="1:1" x14ac:dyDescent="0.2">
      <c r="A2346" s="6"/>
    </row>
    <row r="2347" spans="1:1" x14ac:dyDescent="0.2">
      <c r="A2347" s="6"/>
    </row>
    <row r="2348" spans="1:1" x14ac:dyDescent="0.2">
      <c r="A2348" s="6"/>
    </row>
    <row r="2349" spans="1:1" x14ac:dyDescent="0.2">
      <c r="A2349" s="6"/>
    </row>
    <row r="2350" spans="1:1" x14ac:dyDescent="0.2">
      <c r="A2350" s="6"/>
    </row>
    <row r="2351" spans="1:1" x14ac:dyDescent="0.2">
      <c r="A2351" s="6"/>
    </row>
    <row r="2352" spans="1:1" x14ac:dyDescent="0.2">
      <c r="A2352" s="6"/>
    </row>
    <row r="2353" spans="1:1" x14ac:dyDescent="0.2">
      <c r="A2353" s="6"/>
    </row>
    <row r="2354" spans="1:1" x14ac:dyDescent="0.2">
      <c r="A2354" s="6"/>
    </row>
    <row r="2355" spans="1:1" x14ac:dyDescent="0.2">
      <c r="A2355" s="6"/>
    </row>
    <row r="2356" spans="1:1" x14ac:dyDescent="0.2">
      <c r="A2356" s="6"/>
    </row>
    <row r="2357" spans="1:1" x14ac:dyDescent="0.2">
      <c r="A2357" s="6"/>
    </row>
    <row r="2358" spans="1:1" x14ac:dyDescent="0.2">
      <c r="A2358" s="6"/>
    </row>
    <row r="2359" spans="1:1" x14ac:dyDescent="0.2">
      <c r="A2359" s="6"/>
    </row>
    <row r="2360" spans="1:1" x14ac:dyDescent="0.2">
      <c r="A2360" s="6"/>
    </row>
    <row r="2361" spans="1:1" x14ac:dyDescent="0.2">
      <c r="A2361" s="6"/>
    </row>
    <row r="2362" spans="1:1" x14ac:dyDescent="0.2">
      <c r="A2362" s="6"/>
    </row>
    <row r="2363" spans="1:1" x14ac:dyDescent="0.2">
      <c r="A2363" s="6"/>
    </row>
    <row r="2364" spans="1:1" x14ac:dyDescent="0.2">
      <c r="A2364" s="6"/>
    </row>
    <row r="2365" spans="1:1" x14ac:dyDescent="0.2">
      <c r="A2365" s="6"/>
    </row>
    <row r="2366" spans="1:1" x14ac:dyDescent="0.2">
      <c r="A2366" s="6"/>
    </row>
    <row r="2367" spans="1:1" x14ac:dyDescent="0.2">
      <c r="A2367" s="6"/>
    </row>
    <row r="2368" spans="1:1" x14ac:dyDescent="0.2">
      <c r="A2368" s="6"/>
    </row>
    <row r="2369" spans="1:1" x14ac:dyDescent="0.2">
      <c r="A2369" s="6"/>
    </row>
    <row r="2370" spans="1:1" x14ac:dyDescent="0.2">
      <c r="A2370" s="6"/>
    </row>
    <row r="2371" spans="1:1" x14ac:dyDescent="0.2">
      <c r="A2371" s="6"/>
    </row>
    <row r="2372" spans="1:1" x14ac:dyDescent="0.2">
      <c r="A2372" s="6"/>
    </row>
    <row r="2373" spans="1:1" x14ac:dyDescent="0.2">
      <c r="A2373" s="6"/>
    </row>
    <row r="2374" spans="1:1" x14ac:dyDescent="0.2">
      <c r="A2374" s="6"/>
    </row>
    <row r="2375" spans="1:1" x14ac:dyDescent="0.2">
      <c r="A2375" s="6"/>
    </row>
    <row r="2376" spans="1:1" x14ac:dyDescent="0.2">
      <c r="A2376" s="6"/>
    </row>
    <row r="2377" spans="1:1" x14ac:dyDescent="0.2">
      <c r="A2377" s="6"/>
    </row>
    <row r="2378" spans="1:1" x14ac:dyDescent="0.2">
      <c r="A2378" s="6"/>
    </row>
    <row r="2379" spans="1:1" x14ac:dyDescent="0.2">
      <c r="A2379" s="6"/>
    </row>
    <row r="2380" spans="1:1" x14ac:dyDescent="0.2">
      <c r="A2380" s="6"/>
    </row>
    <row r="2381" spans="1:1" x14ac:dyDescent="0.2">
      <c r="A2381" s="6"/>
    </row>
    <row r="2382" spans="1:1" x14ac:dyDescent="0.2">
      <c r="A2382" s="6"/>
    </row>
    <row r="2383" spans="1:1" x14ac:dyDescent="0.2">
      <c r="A2383" s="6"/>
    </row>
    <row r="2384" spans="1:1" x14ac:dyDescent="0.2">
      <c r="A2384" s="6"/>
    </row>
    <row r="2385" spans="1:1" x14ac:dyDescent="0.2">
      <c r="A2385" s="6"/>
    </row>
    <row r="2386" spans="1:1" x14ac:dyDescent="0.2">
      <c r="A2386" s="6"/>
    </row>
    <row r="2387" spans="1:1" x14ac:dyDescent="0.2">
      <c r="A2387" s="6"/>
    </row>
    <row r="2388" spans="1:1" x14ac:dyDescent="0.2">
      <c r="A2388" s="6"/>
    </row>
    <row r="2389" spans="1:1" x14ac:dyDescent="0.2">
      <c r="A2389" s="6"/>
    </row>
    <row r="2390" spans="1:1" x14ac:dyDescent="0.2">
      <c r="A2390" s="6"/>
    </row>
    <row r="2391" spans="1:1" x14ac:dyDescent="0.2">
      <c r="A2391" s="6"/>
    </row>
    <row r="2392" spans="1:1" x14ac:dyDescent="0.2">
      <c r="A2392" s="6"/>
    </row>
    <row r="2393" spans="1:1" x14ac:dyDescent="0.2">
      <c r="A2393" s="6"/>
    </row>
    <row r="2394" spans="1:1" x14ac:dyDescent="0.2">
      <c r="A2394" s="6"/>
    </row>
    <row r="2395" spans="1:1" x14ac:dyDescent="0.2">
      <c r="A2395" s="6"/>
    </row>
    <row r="2396" spans="1:1" x14ac:dyDescent="0.2">
      <c r="A2396" s="6"/>
    </row>
    <row r="2397" spans="1:1" x14ac:dyDescent="0.2">
      <c r="A2397" s="6"/>
    </row>
    <row r="2398" spans="1:1" x14ac:dyDescent="0.2">
      <c r="A2398" s="6"/>
    </row>
    <row r="2399" spans="1:1" x14ac:dyDescent="0.2">
      <c r="A2399" s="6"/>
    </row>
    <row r="2400" spans="1:1" x14ac:dyDescent="0.2">
      <c r="A2400" s="6"/>
    </row>
    <row r="2401" spans="1:1" x14ac:dyDescent="0.2">
      <c r="A2401" s="6"/>
    </row>
    <row r="2402" spans="1:1" x14ac:dyDescent="0.2">
      <c r="A2402" s="6"/>
    </row>
    <row r="2403" spans="1:1" x14ac:dyDescent="0.2">
      <c r="A2403" s="6"/>
    </row>
    <row r="2404" spans="1:1" x14ac:dyDescent="0.2">
      <c r="A2404" s="6"/>
    </row>
    <row r="2405" spans="1:1" x14ac:dyDescent="0.2">
      <c r="A2405" s="6"/>
    </row>
    <row r="2406" spans="1:1" x14ac:dyDescent="0.2">
      <c r="A2406" s="6"/>
    </row>
    <row r="2407" spans="1:1" x14ac:dyDescent="0.2">
      <c r="A2407" s="6"/>
    </row>
    <row r="2408" spans="1:1" x14ac:dyDescent="0.2">
      <c r="A2408" s="6"/>
    </row>
    <row r="2409" spans="1:1" x14ac:dyDescent="0.2">
      <c r="A2409" s="6"/>
    </row>
    <row r="2410" spans="1:1" x14ac:dyDescent="0.2">
      <c r="A2410" s="6"/>
    </row>
    <row r="2411" spans="1:1" x14ac:dyDescent="0.2">
      <c r="A2411" s="6"/>
    </row>
    <row r="2412" spans="1:1" x14ac:dyDescent="0.2">
      <c r="A2412" s="6"/>
    </row>
    <row r="2413" spans="1:1" x14ac:dyDescent="0.2">
      <c r="A2413" s="6"/>
    </row>
    <row r="2414" spans="1:1" x14ac:dyDescent="0.2">
      <c r="A2414" s="6"/>
    </row>
    <row r="2415" spans="1:1" x14ac:dyDescent="0.2">
      <c r="A2415" s="6"/>
    </row>
    <row r="2416" spans="1:1" x14ac:dyDescent="0.2">
      <c r="A2416" s="6"/>
    </row>
    <row r="2417" spans="1:1" x14ac:dyDescent="0.2">
      <c r="A2417" s="6"/>
    </row>
    <row r="2418" spans="1:1" x14ac:dyDescent="0.2">
      <c r="A2418" s="6"/>
    </row>
    <row r="2419" spans="1:1" x14ac:dyDescent="0.2">
      <c r="A2419" s="6"/>
    </row>
    <row r="2420" spans="1:1" x14ac:dyDescent="0.2">
      <c r="A2420" s="6"/>
    </row>
    <row r="2421" spans="1:1" x14ac:dyDescent="0.2">
      <c r="A2421" s="6"/>
    </row>
    <row r="2422" spans="1:1" x14ac:dyDescent="0.2">
      <c r="A2422" s="6"/>
    </row>
    <row r="2423" spans="1:1" x14ac:dyDescent="0.2">
      <c r="A2423" s="6"/>
    </row>
    <row r="2424" spans="1:1" x14ac:dyDescent="0.2">
      <c r="A2424" s="6"/>
    </row>
    <row r="2425" spans="1:1" x14ac:dyDescent="0.2">
      <c r="A2425" s="6"/>
    </row>
    <row r="2426" spans="1:1" x14ac:dyDescent="0.2">
      <c r="A2426" s="6"/>
    </row>
    <row r="2427" spans="1:1" x14ac:dyDescent="0.2">
      <c r="A2427" s="6"/>
    </row>
    <row r="2428" spans="1:1" x14ac:dyDescent="0.2">
      <c r="A2428" s="6"/>
    </row>
    <row r="2429" spans="1:1" x14ac:dyDescent="0.2">
      <c r="A2429" s="6"/>
    </row>
    <row r="2430" spans="1:1" x14ac:dyDescent="0.2">
      <c r="A2430" s="6"/>
    </row>
    <row r="2431" spans="1:1" x14ac:dyDescent="0.2">
      <c r="A2431" s="6"/>
    </row>
    <row r="2432" spans="1:1" x14ac:dyDescent="0.2">
      <c r="A2432" s="6"/>
    </row>
    <row r="2433" spans="1:1" x14ac:dyDescent="0.2">
      <c r="A2433" s="6"/>
    </row>
    <row r="2434" spans="1:1" x14ac:dyDescent="0.2">
      <c r="A2434" s="6"/>
    </row>
    <row r="2435" spans="1:1" x14ac:dyDescent="0.2">
      <c r="A2435" s="6"/>
    </row>
    <row r="2436" spans="1:1" x14ac:dyDescent="0.2">
      <c r="A2436" s="6"/>
    </row>
    <row r="2437" spans="1:1" x14ac:dyDescent="0.2">
      <c r="A2437" s="6"/>
    </row>
    <row r="2438" spans="1:1" x14ac:dyDescent="0.2">
      <c r="A2438" s="6"/>
    </row>
    <row r="2439" spans="1:1" x14ac:dyDescent="0.2">
      <c r="A2439" s="6"/>
    </row>
    <row r="2440" spans="1:1" x14ac:dyDescent="0.2">
      <c r="A2440" s="6"/>
    </row>
    <row r="2441" spans="1:1" x14ac:dyDescent="0.2">
      <c r="A2441" s="6"/>
    </row>
    <row r="2442" spans="1:1" x14ac:dyDescent="0.2">
      <c r="A2442" s="6"/>
    </row>
    <row r="2443" spans="1:1" x14ac:dyDescent="0.2">
      <c r="A2443" s="6"/>
    </row>
    <row r="2444" spans="1:1" x14ac:dyDescent="0.2">
      <c r="A2444" s="6"/>
    </row>
    <row r="2445" spans="1:1" x14ac:dyDescent="0.2">
      <c r="A2445" s="6"/>
    </row>
    <row r="2446" spans="1:1" x14ac:dyDescent="0.2">
      <c r="A2446" s="6"/>
    </row>
    <row r="2447" spans="1:1" x14ac:dyDescent="0.2">
      <c r="A2447" s="6"/>
    </row>
    <row r="2448" spans="1:1" x14ac:dyDescent="0.2">
      <c r="A2448" s="6"/>
    </row>
    <row r="2449" spans="1:1" x14ac:dyDescent="0.2">
      <c r="A2449" s="6"/>
    </row>
    <row r="2450" spans="1:1" x14ac:dyDescent="0.2">
      <c r="A2450" s="6"/>
    </row>
    <row r="2451" spans="1:1" x14ac:dyDescent="0.2">
      <c r="A2451" s="6"/>
    </row>
    <row r="2452" spans="1:1" x14ac:dyDescent="0.2">
      <c r="A2452" s="6"/>
    </row>
    <row r="2453" spans="1:1" x14ac:dyDescent="0.2">
      <c r="A2453" s="6"/>
    </row>
    <row r="2454" spans="1:1" x14ac:dyDescent="0.2">
      <c r="A2454" s="6"/>
    </row>
    <row r="2455" spans="1:1" x14ac:dyDescent="0.2">
      <c r="A2455" s="6"/>
    </row>
    <row r="2456" spans="1:1" x14ac:dyDescent="0.2">
      <c r="A2456" s="6"/>
    </row>
    <row r="2457" spans="1:1" x14ac:dyDescent="0.2">
      <c r="A2457" s="6"/>
    </row>
    <row r="2458" spans="1:1" x14ac:dyDescent="0.2">
      <c r="A2458" s="6"/>
    </row>
    <row r="2459" spans="1:1" x14ac:dyDescent="0.2">
      <c r="A2459" s="6"/>
    </row>
    <row r="2460" spans="1:1" x14ac:dyDescent="0.2">
      <c r="A2460" s="6"/>
    </row>
    <row r="2461" spans="1:1" x14ac:dyDescent="0.2">
      <c r="A2461" s="6"/>
    </row>
    <row r="2462" spans="1:1" x14ac:dyDescent="0.2">
      <c r="A2462" s="6"/>
    </row>
    <row r="2463" spans="1:1" x14ac:dyDescent="0.2">
      <c r="A2463" s="6"/>
    </row>
    <row r="2464" spans="1:1" x14ac:dyDescent="0.2">
      <c r="A2464" s="6"/>
    </row>
    <row r="2465" spans="1:1" x14ac:dyDescent="0.2">
      <c r="A2465" s="6"/>
    </row>
    <row r="2466" spans="1:1" x14ac:dyDescent="0.2">
      <c r="A2466" s="6"/>
    </row>
    <row r="2467" spans="1:1" x14ac:dyDescent="0.2">
      <c r="A2467" s="6"/>
    </row>
    <row r="2468" spans="1:1" x14ac:dyDescent="0.2">
      <c r="A2468" s="6"/>
    </row>
    <row r="2469" spans="1:1" x14ac:dyDescent="0.2">
      <c r="A2469" s="6"/>
    </row>
    <row r="2470" spans="1:1" x14ac:dyDescent="0.2">
      <c r="A2470" s="6"/>
    </row>
    <row r="2471" spans="1:1" x14ac:dyDescent="0.2">
      <c r="A2471" s="6"/>
    </row>
    <row r="2472" spans="1:1" x14ac:dyDescent="0.2">
      <c r="A2472" s="6"/>
    </row>
    <row r="2473" spans="1:1" x14ac:dyDescent="0.2">
      <c r="A2473" s="6"/>
    </row>
    <row r="2474" spans="1:1" x14ac:dyDescent="0.2">
      <c r="A2474" s="6"/>
    </row>
    <row r="2475" spans="1:1" x14ac:dyDescent="0.2">
      <c r="A2475" s="6"/>
    </row>
    <row r="2476" spans="1:1" x14ac:dyDescent="0.2">
      <c r="A2476" s="6"/>
    </row>
    <row r="2477" spans="1:1" x14ac:dyDescent="0.2">
      <c r="A2477" s="6"/>
    </row>
    <row r="2478" spans="1:1" x14ac:dyDescent="0.2">
      <c r="A2478" s="6"/>
    </row>
    <row r="2479" spans="1:1" x14ac:dyDescent="0.2">
      <c r="A2479" s="6"/>
    </row>
    <row r="2480" spans="1:1" x14ac:dyDescent="0.2">
      <c r="A2480" s="6"/>
    </row>
    <row r="2481" spans="1:1" x14ac:dyDescent="0.2">
      <c r="A2481" s="6"/>
    </row>
    <row r="2482" spans="1:1" x14ac:dyDescent="0.2">
      <c r="A2482" s="6"/>
    </row>
    <row r="2483" spans="1:1" x14ac:dyDescent="0.2">
      <c r="A2483" s="6"/>
    </row>
    <row r="2484" spans="1:1" x14ac:dyDescent="0.2">
      <c r="A2484" s="6"/>
    </row>
    <row r="2485" spans="1:1" x14ac:dyDescent="0.2">
      <c r="A2485" s="6"/>
    </row>
    <row r="2486" spans="1:1" x14ac:dyDescent="0.2">
      <c r="A2486" s="6"/>
    </row>
    <row r="2487" spans="1:1" x14ac:dyDescent="0.2">
      <c r="A2487" s="6"/>
    </row>
    <row r="2488" spans="1:1" x14ac:dyDescent="0.2">
      <c r="A2488" s="6"/>
    </row>
    <row r="2489" spans="1:1" x14ac:dyDescent="0.2">
      <c r="A2489" s="6"/>
    </row>
    <row r="2490" spans="1:1" x14ac:dyDescent="0.2">
      <c r="A2490" s="6"/>
    </row>
    <row r="2491" spans="1:1" x14ac:dyDescent="0.2">
      <c r="A2491" s="6"/>
    </row>
    <row r="2492" spans="1:1" x14ac:dyDescent="0.2">
      <c r="A2492" s="6"/>
    </row>
    <row r="2493" spans="1:1" x14ac:dyDescent="0.2">
      <c r="A2493" s="6"/>
    </row>
    <row r="2494" spans="1:1" x14ac:dyDescent="0.2">
      <c r="A2494" s="6"/>
    </row>
    <row r="2495" spans="1:1" x14ac:dyDescent="0.2">
      <c r="A2495" s="6"/>
    </row>
    <row r="2496" spans="1:1" x14ac:dyDescent="0.2">
      <c r="A2496" s="6"/>
    </row>
    <row r="2497" spans="1:1" x14ac:dyDescent="0.2">
      <c r="A2497" s="6"/>
    </row>
    <row r="2498" spans="1:1" x14ac:dyDescent="0.2">
      <c r="A2498" s="6"/>
    </row>
    <row r="2499" spans="1:1" x14ac:dyDescent="0.2">
      <c r="A2499" s="6"/>
    </row>
    <row r="2500" spans="1:1" x14ac:dyDescent="0.2">
      <c r="A2500" s="6"/>
    </row>
    <row r="2501" spans="1:1" x14ac:dyDescent="0.2">
      <c r="A2501" s="6"/>
    </row>
    <row r="2502" spans="1:1" x14ac:dyDescent="0.2">
      <c r="A2502" s="6"/>
    </row>
    <row r="2503" spans="1:1" x14ac:dyDescent="0.2">
      <c r="A2503" s="6"/>
    </row>
    <row r="2504" spans="1:1" x14ac:dyDescent="0.2">
      <c r="A2504" s="6"/>
    </row>
    <row r="2505" spans="1:1" x14ac:dyDescent="0.2">
      <c r="A2505" s="6"/>
    </row>
    <row r="2506" spans="1:1" x14ac:dyDescent="0.2">
      <c r="A2506" s="6"/>
    </row>
    <row r="2507" spans="1:1" x14ac:dyDescent="0.2">
      <c r="A2507" s="6"/>
    </row>
    <row r="2508" spans="1:1" x14ac:dyDescent="0.2">
      <c r="A2508" s="6"/>
    </row>
    <row r="2509" spans="1:1" x14ac:dyDescent="0.2">
      <c r="A2509" s="6"/>
    </row>
    <row r="2510" spans="1:1" x14ac:dyDescent="0.2">
      <c r="A2510" s="6"/>
    </row>
    <row r="2511" spans="1:1" x14ac:dyDescent="0.2">
      <c r="A2511" s="6"/>
    </row>
    <row r="2512" spans="1:1" x14ac:dyDescent="0.2">
      <c r="A2512" s="6"/>
    </row>
    <row r="2513" spans="1:1" x14ac:dyDescent="0.2">
      <c r="A2513" s="6"/>
    </row>
    <row r="2514" spans="1:1" x14ac:dyDescent="0.2">
      <c r="A2514" s="6"/>
    </row>
    <row r="2515" spans="1:1" x14ac:dyDescent="0.2">
      <c r="A2515" s="6"/>
    </row>
    <row r="2516" spans="1:1" x14ac:dyDescent="0.2">
      <c r="A2516" s="6"/>
    </row>
    <row r="2517" spans="1:1" x14ac:dyDescent="0.2">
      <c r="A2517" s="6"/>
    </row>
    <row r="2518" spans="1:1" x14ac:dyDescent="0.2">
      <c r="A2518" s="6"/>
    </row>
    <row r="2519" spans="1:1" x14ac:dyDescent="0.2">
      <c r="A2519" s="6"/>
    </row>
    <row r="2520" spans="1:1" x14ac:dyDescent="0.2">
      <c r="A2520" s="6"/>
    </row>
    <row r="2521" spans="1:1" x14ac:dyDescent="0.2">
      <c r="A2521" s="6"/>
    </row>
    <row r="2522" spans="1:1" x14ac:dyDescent="0.2">
      <c r="A2522" s="6"/>
    </row>
    <row r="2523" spans="1:1" x14ac:dyDescent="0.2">
      <c r="A2523" s="6"/>
    </row>
    <row r="2524" spans="1:1" x14ac:dyDescent="0.2">
      <c r="A2524" s="6"/>
    </row>
    <row r="2525" spans="1:1" x14ac:dyDescent="0.2">
      <c r="A2525" s="6"/>
    </row>
    <row r="2526" spans="1:1" x14ac:dyDescent="0.2">
      <c r="A2526" s="6"/>
    </row>
    <row r="2527" spans="1:1" x14ac:dyDescent="0.2">
      <c r="A2527" s="6"/>
    </row>
    <row r="2528" spans="1:1" x14ac:dyDescent="0.2">
      <c r="A2528" s="6"/>
    </row>
    <row r="2529" spans="1:1" x14ac:dyDescent="0.2">
      <c r="A2529" s="6"/>
    </row>
    <row r="2530" spans="1:1" x14ac:dyDescent="0.2">
      <c r="A2530" s="6"/>
    </row>
    <row r="2531" spans="1:1" x14ac:dyDescent="0.2">
      <c r="A2531" s="6"/>
    </row>
    <row r="2532" spans="1:1" x14ac:dyDescent="0.2">
      <c r="A2532" s="6"/>
    </row>
    <row r="2533" spans="1:1" x14ac:dyDescent="0.2">
      <c r="A2533" s="6"/>
    </row>
    <row r="2534" spans="1:1" x14ac:dyDescent="0.2">
      <c r="A2534" s="6"/>
    </row>
    <row r="2535" spans="1:1" x14ac:dyDescent="0.2">
      <c r="A2535" s="6"/>
    </row>
    <row r="2536" spans="1:1" x14ac:dyDescent="0.2">
      <c r="A2536" s="6"/>
    </row>
    <row r="2537" spans="1:1" x14ac:dyDescent="0.2">
      <c r="A2537" s="6"/>
    </row>
    <row r="2538" spans="1:1" x14ac:dyDescent="0.2">
      <c r="A2538" s="6"/>
    </row>
    <row r="2539" spans="1:1" x14ac:dyDescent="0.2">
      <c r="A2539" s="6"/>
    </row>
    <row r="2540" spans="1:1" x14ac:dyDescent="0.2">
      <c r="A2540" s="6"/>
    </row>
    <row r="2541" spans="1:1" x14ac:dyDescent="0.2">
      <c r="A2541" s="6"/>
    </row>
    <row r="2542" spans="1:1" x14ac:dyDescent="0.2">
      <c r="A2542" s="6"/>
    </row>
    <row r="2543" spans="1:1" x14ac:dyDescent="0.2">
      <c r="A2543" s="6"/>
    </row>
    <row r="2544" spans="1:1" x14ac:dyDescent="0.2">
      <c r="A2544" s="6"/>
    </row>
    <row r="2545" spans="1:1" x14ac:dyDescent="0.2">
      <c r="A2545" s="6"/>
    </row>
    <row r="2546" spans="1:1" x14ac:dyDescent="0.2">
      <c r="A2546" s="6"/>
    </row>
    <row r="2547" spans="1:1" x14ac:dyDescent="0.2">
      <c r="A2547" s="6"/>
    </row>
    <row r="2548" spans="1:1" x14ac:dyDescent="0.2">
      <c r="A2548" s="6"/>
    </row>
    <row r="2549" spans="1:1" x14ac:dyDescent="0.2">
      <c r="A2549" s="6"/>
    </row>
    <row r="2550" spans="1:1" x14ac:dyDescent="0.2">
      <c r="A2550" s="6"/>
    </row>
    <row r="2551" spans="1:1" x14ac:dyDescent="0.2">
      <c r="A2551" s="6"/>
    </row>
    <row r="2552" spans="1:1" x14ac:dyDescent="0.2">
      <c r="A2552" s="6"/>
    </row>
    <row r="2553" spans="1:1" x14ac:dyDescent="0.2">
      <c r="A2553" s="6"/>
    </row>
    <row r="2554" spans="1:1" x14ac:dyDescent="0.2">
      <c r="A2554" s="6"/>
    </row>
    <row r="2555" spans="1:1" x14ac:dyDescent="0.2">
      <c r="A2555" s="6"/>
    </row>
    <row r="2556" spans="1:1" x14ac:dyDescent="0.2">
      <c r="A2556" s="6"/>
    </row>
    <row r="2557" spans="1:1" x14ac:dyDescent="0.2">
      <c r="A2557" s="6"/>
    </row>
    <row r="2558" spans="1:1" x14ac:dyDescent="0.2">
      <c r="A2558" s="6"/>
    </row>
    <row r="2559" spans="1:1" x14ac:dyDescent="0.2">
      <c r="A2559" s="6"/>
    </row>
    <row r="2560" spans="1:1" x14ac:dyDescent="0.2">
      <c r="A2560" s="6"/>
    </row>
    <row r="2561" spans="1:1" x14ac:dyDescent="0.2">
      <c r="A2561" s="6"/>
    </row>
    <row r="2562" spans="1:1" x14ac:dyDescent="0.2">
      <c r="A2562" s="6"/>
    </row>
    <row r="2563" spans="1:1" x14ac:dyDescent="0.2">
      <c r="A2563" s="6"/>
    </row>
    <row r="2564" spans="1:1" x14ac:dyDescent="0.2">
      <c r="A2564" s="6"/>
    </row>
    <row r="2565" spans="1:1" x14ac:dyDescent="0.2">
      <c r="A2565" s="6"/>
    </row>
    <row r="2566" spans="1:1" x14ac:dyDescent="0.2">
      <c r="A2566" s="6"/>
    </row>
    <row r="2567" spans="1:1" x14ac:dyDescent="0.2">
      <c r="A2567" s="6"/>
    </row>
    <row r="2568" spans="1:1" x14ac:dyDescent="0.2">
      <c r="A2568" s="6"/>
    </row>
    <row r="2569" spans="1:1" x14ac:dyDescent="0.2">
      <c r="A2569" s="6"/>
    </row>
    <row r="2570" spans="1:1" x14ac:dyDescent="0.2">
      <c r="A2570" s="6"/>
    </row>
    <row r="2571" spans="1:1" x14ac:dyDescent="0.2">
      <c r="A2571" s="6"/>
    </row>
    <row r="2572" spans="1:1" x14ac:dyDescent="0.2">
      <c r="A2572" s="6"/>
    </row>
    <row r="2573" spans="1:1" x14ac:dyDescent="0.2">
      <c r="A2573" s="6"/>
    </row>
    <row r="2574" spans="1:1" x14ac:dyDescent="0.2">
      <c r="A2574" s="6"/>
    </row>
    <row r="2575" spans="1:1" x14ac:dyDescent="0.2">
      <c r="A2575" s="6"/>
    </row>
    <row r="2576" spans="1:1" x14ac:dyDescent="0.2">
      <c r="A2576" s="6"/>
    </row>
    <row r="2577" spans="1:1" x14ac:dyDescent="0.2">
      <c r="A2577" s="6"/>
    </row>
    <row r="2578" spans="1:1" x14ac:dyDescent="0.2">
      <c r="A2578" s="6"/>
    </row>
    <row r="2579" spans="1:1" x14ac:dyDescent="0.2">
      <c r="A2579" s="6"/>
    </row>
    <row r="2580" spans="1:1" x14ac:dyDescent="0.2">
      <c r="A2580" s="6"/>
    </row>
    <row r="2581" spans="1:1" x14ac:dyDescent="0.2">
      <c r="A2581" s="6"/>
    </row>
    <row r="2582" spans="1:1" x14ac:dyDescent="0.2">
      <c r="A2582" s="6"/>
    </row>
    <row r="2583" spans="1:1" x14ac:dyDescent="0.2">
      <c r="A2583" s="6"/>
    </row>
    <row r="2584" spans="1:1" x14ac:dyDescent="0.2">
      <c r="A2584" s="6"/>
    </row>
    <row r="2585" spans="1:1" x14ac:dyDescent="0.2">
      <c r="A2585" s="6"/>
    </row>
    <row r="2586" spans="1:1" x14ac:dyDescent="0.2">
      <c r="A2586" s="6"/>
    </row>
    <row r="2587" spans="1:1" x14ac:dyDescent="0.2">
      <c r="A2587" s="6"/>
    </row>
    <row r="2588" spans="1:1" x14ac:dyDescent="0.2">
      <c r="A2588" s="6"/>
    </row>
    <row r="2589" spans="1:1" x14ac:dyDescent="0.2">
      <c r="A2589" s="6"/>
    </row>
    <row r="2590" spans="1:1" x14ac:dyDescent="0.2">
      <c r="A2590" s="6"/>
    </row>
    <row r="2591" spans="1:1" x14ac:dyDescent="0.2">
      <c r="A2591" s="6"/>
    </row>
    <row r="2592" spans="1:1" x14ac:dyDescent="0.2">
      <c r="A2592" s="6"/>
    </row>
    <row r="2593" spans="1:1" x14ac:dyDescent="0.2">
      <c r="A2593" s="6"/>
    </row>
    <row r="2594" spans="1:1" x14ac:dyDescent="0.2">
      <c r="A2594" s="6"/>
    </row>
    <row r="2595" spans="1:1" x14ac:dyDescent="0.2">
      <c r="A2595" s="6"/>
    </row>
    <row r="2596" spans="1:1" x14ac:dyDescent="0.2">
      <c r="A2596" s="6"/>
    </row>
    <row r="2597" spans="1:1" x14ac:dyDescent="0.2">
      <c r="A2597" s="6"/>
    </row>
    <row r="2598" spans="1:1" x14ac:dyDescent="0.2">
      <c r="A2598" s="6"/>
    </row>
    <row r="2599" spans="1:1" x14ac:dyDescent="0.2">
      <c r="A2599" s="6"/>
    </row>
    <row r="2600" spans="1:1" x14ac:dyDescent="0.2">
      <c r="A2600" s="6"/>
    </row>
    <row r="2601" spans="1:1" x14ac:dyDescent="0.2">
      <c r="A2601" s="6"/>
    </row>
    <row r="2602" spans="1:1" x14ac:dyDescent="0.2">
      <c r="A2602" s="6"/>
    </row>
    <row r="2603" spans="1:1" x14ac:dyDescent="0.2">
      <c r="A2603" s="6"/>
    </row>
    <row r="2604" spans="1:1" x14ac:dyDescent="0.2">
      <c r="A2604" s="6"/>
    </row>
    <row r="2605" spans="1:1" x14ac:dyDescent="0.2">
      <c r="A2605" s="6"/>
    </row>
    <row r="2606" spans="1:1" x14ac:dyDescent="0.2">
      <c r="A2606" s="6"/>
    </row>
    <row r="2607" spans="1:1" x14ac:dyDescent="0.2">
      <c r="A2607" s="6"/>
    </row>
    <row r="2608" spans="1:1" x14ac:dyDescent="0.2">
      <c r="A2608" s="6"/>
    </row>
    <row r="2609" spans="1:1" x14ac:dyDescent="0.2">
      <c r="A2609" s="6"/>
    </row>
    <row r="2610" spans="1:1" x14ac:dyDescent="0.2">
      <c r="A2610" s="6"/>
    </row>
    <row r="2611" spans="1:1" x14ac:dyDescent="0.2">
      <c r="A2611" s="6"/>
    </row>
    <row r="2612" spans="1:1" x14ac:dyDescent="0.2">
      <c r="A2612" s="6"/>
    </row>
    <row r="2613" spans="1:1" x14ac:dyDescent="0.2">
      <c r="A2613" s="6"/>
    </row>
    <row r="2614" spans="1:1" x14ac:dyDescent="0.2">
      <c r="A2614" s="6"/>
    </row>
    <row r="2615" spans="1:1" x14ac:dyDescent="0.2">
      <c r="A2615" s="6"/>
    </row>
    <row r="2616" spans="1:1" x14ac:dyDescent="0.2">
      <c r="A2616" s="6"/>
    </row>
    <row r="2617" spans="1:1" x14ac:dyDescent="0.2">
      <c r="A2617" s="6"/>
    </row>
    <row r="2618" spans="1:1" x14ac:dyDescent="0.2">
      <c r="A2618" s="6"/>
    </row>
    <row r="2619" spans="1:1" x14ac:dyDescent="0.2">
      <c r="A2619" s="6"/>
    </row>
    <row r="2620" spans="1:1" x14ac:dyDescent="0.2">
      <c r="A2620" s="6"/>
    </row>
    <row r="2621" spans="1:1" x14ac:dyDescent="0.2">
      <c r="A2621" s="6"/>
    </row>
    <row r="2622" spans="1:1" x14ac:dyDescent="0.2">
      <c r="A2622" s="6"/>
    </row>
    <row r="2623" spans="1:1" x14ac:dyDescent="0.2">
      <c r="A2623" s="6"/>
    </row>
    <row r="2624" spans="1:1" x14ac:dyDescent="0.2">
      <c r="A2624" s="6"/>
    </row>
    <row r="2625" spans="1:1" x14ac:dyDescent="0.2">
      <c r="A2625" s="6"/>
    </row>
    <row r="2626" spans="1:1" x14ac:dyDescent="0.2">
      <c r="A2626" s="6"/>
    </row>
    <row r="2627" spans="1:1" x14ac:dyDescent="0.2">
      <c r="A2627" s="6"/>
    </row>
    <row r="2628" spans="1:1" x14ac:dyDescent="0.2">
      <c r="A2628" s="6"/>
    </row>
    <row r="2629" spans="1:1" x14ac:dyDescent="0.2">
      <c r="A2629" s="6"/>
    </row>
    <row r="2630" spans="1:1" x14ac:dyDescent="0.2">
      <c r="A2630" s="6"/>
    </row>
    <row r="2631" spans="1:1" x14ac:dyDescent="0.2">
      <c r="A2631" s="6"/>
    </row>
    <row r="2632" spans="1:1" x14ac:dyDescent="0.2">
      <c r="A2632" s="6"/>
    </row>
    <row r="2633" spans="1:1" x14ac:dyDescent="0.2">
      <c r="A2633" s="6"/>
    </row>
    <row r="2634" spans="1:1" x14ac:dyDescent="0.2">
      <c r="A2634" s="6"/>
    </row>
    <row r="2635" spans="1:1" x14ac:dyDescent="0.2">
      <c r="A2635" s="6"/>
    </row>
    <row r="2636" spans="1:1" x14ac:dyDescent="0.2">
      <c r="A2636" s="6"/>
    </row>
    <row r="2637" spans="1:1" x14ac:dyDescent="0.2">
      <c r="A2637" s="6"/>
    </row>
    <row r="2638" spans="1:1" x14ac:dyDescent="0.2">
      <c r="A2638" s="6"/>
    </row>
    <row r="2639" spans="1:1" x14ac:dyDescent="0.2">
      <c r="A2639" s="6"/>
    </row>
    <row r="2640" spans="1:1" x14ac:dyDescent="0.2">
      <c r="A2640" s="6"/>
    </row>
    <row r="2641" spans="1:1" x14ac:dyDescent="0.2">
      <c r="A2641" s="6"/>
    </row>
    <row r="2642" spans="1:1" x14ac:dyDescent="0.2">
      <c r="A2642" s="6"/>
    </row>
    <row r="2643" spans="1:1" x14ac:dyDescent="0.2">
      <c r="A2643" s="6"/>
    </row>
    <row r="2644" spans="1:1" x14ac:dyDescent="0.2">
      <c r="A2644" s="6"/>
    </row>
    <row r="2645" spans="1:1" x14ac:dyDescent="0.2">
      <c r="A2645" s="6"/>
    </row>
    <row r="2646" spans="1:1" x14ac:dyDescent="0.2">
      <c r="A2646" s="6"/>
    </row>
    <row r="2647" spans="1:1" x14ac:dyDescent="0.2">
      <c r="A2647" s="6"/>
    </row>
    <row r="2648" spans="1:1" x14ac:dyDescent="0.2">
      <c r="A2648" s="6"/>
    </row>
    <row r="2649" spans="1:1" x14ac:dyDescent="0.2">
      <c r="A2649" s="6"/>
    </row>
    <row r="2650" spans="1:1" x14ac:dyDescent="0.2">
      <c r="A2650" s="6"/>
    </row>
    <row r="2651" spans="1:1" x14ac:dyDescent="0.2">
      <c r="A2651" s="6"/>
    </row>
    <row r="2652" spans="1:1" x14ac:dyDescent="0.2">
      <c r="A2652" s="6"/>
    </row>
    <row r="2653" spans="1:1" x14ac:dyDescent="0.2">
      <c r="A2653" s="6"/>
    </row>
    <row r="2654" spans="1:1" x14ac:dyDescent="0.2">
      <c r="A2654" s="6"/>
    </row>
    <row r="2655" spans="1:1" x14ac:dyDescent="0.2">
      <c r="A2655" s="6"/>
    </row>
    <row r="2656" spans="1:1" x14ac:dyDescent="0.2">
      <c r="A2656" s="6"/>
    </row>
    <row r="2657" spans="1:1" x14ac:dyDescent="0.2">
      <c r="A2657" s="6"/>
    </row>
    <row r="2658" spans="1:1" x14ac:dyDescent="0.2">
      <c r="A2658" s="6"/>
    </row>
    <row r="2659" spans="1:1" x14ac:dyDescent="0.2">
      <c r="A2659" s="6"/>
    </row>
    <row r="2660" spans="1:1" x14ac:dyDescent="0.2">
      <c r="A2660" s="6"/>
    </row>
    <row r="2661" spans="1:1" x14ac:dyDescent="0.2">
      <c r="A2661" s="6"/>
    </row>
    <row r="2662" spans="1:1" x14ac:dyDescent="0.2">
      <c r="A2662" s="6"/>
    </row>
    <row r="2663" spans="1:1" x14ac:dyDescent="0.2">
      <c r="A2663" s="6"/>
    </row>
    <row r="2664" spans="1:1" x14ac:dyDescent="0.2">
      <c r="A2664" s="6"/>
    </row>
    <row r="2665" spans="1:1" x14ac:dyDescent="0.2">
      <c r="A2665" s="6"/>
    </row>
    <row r="2666" spans="1:1" x14ac:dyDescent="0.2">
      <c r="A2666" s="6"/>
    </row>
    <row r="2667" spans="1:1" x14ac:dyDescent="0.2">
      <c r="A2667" s="6"/>
    </row>
    <row r="2668" spans="1:1" x14ac:dyDescent="0.2">
      <c r="A2668" s="6"/>
    </row>
    <row r="2669" spans="1:1" x14ac:dyDescent="0.2">
      <c r="A2669" s="6"/>
    </row>
    <row r="2670" spans="1:1" x14ac:dyDescent="0.2">
      <c r="A2670" s="6"/>
    </row>
    <row r="2671" spans="1:1" x14ac:dyDescent="0.2">
      <c r="A2671" s="6"/>
    </row>
    <row r="2672" spans="1:1" x14ac:dyDescent="0.2">
      <c r="A2672" s="6"/>
    </row>
    <row r="2673" spans="1:1" x14ac:dyDescent="0.2">
      <c r="A2673" s="6"/>
    </row>
    <row r="2674" spans="1:1" x14ac:dyDescent="0.2">
      <c r="A2674" s="6"/>
    </row>
    <row r="2675" spans="1:1" x14ac:dyDescent="0.2">
      <c r="A2675" s="6"/>
    </row>
    <row r="2676" spans="1:1" x14ac:dyDescent="0.2">
      <c r="A2676" s="6"/>
    </row>
    <row r="2677" spans="1:1" x14ac:dyDescent="0.2">
      <c r="A2677" s="6"/>
    </row>
    <row r="2678" spans="1:1" x14ac:dyDescent="0.2">
      <c r="A2678" s="6"/>
    </row>
    <row r="2679" spans="1:1" x14ac:dyDescent="0.2">
      <c r="A2679" s="6"/>
    </row>
    <row r="2680" spans="1:1" x14ac:dyDescent="0.2">
      <c r="A2680" s="6"/>
    </row>
    <row r="2681" spans="1:1" x14ac:dyDescent="0.2">
      <c r="A2681" s="6"/>
    </row>
    <row r="2682" spans="1:1" x14ac:dyDescent="0.2">
      <c r="A2682" s="6"/>
    </row>
    <row r="2683" spans="1:1" x14ac:dyDescent="0.2">
      <c r="A2683" s="6"/>
    </row>
    <row r="2684" spans="1:1" x14ac:dyDescent="0.2">
      <c r="A2684" s="6"/>
    </row>
    <row r="2685" spans="1:1" x14ac:dyDescent="0.2">
      <c r="A2685" s="6"/>
    </row>
    <row r="2686" spans="1:1" x14ac:dyDescent="0.2">
      <c r="A2686" s="6"/>
    </row>
    <row r="2687" spans="1:1" x14ac:dyDescent="0.2">
      <c r="A2687" s="6"/>
    </row>
    <row r="2688" spans="1:1" x14ac:dyDescent="0.2">
      <c r="A2688" s="6"/>
    </row>
    <row r="2689" spans="1:1" x14ac:dyDescent="0.2">
      <c r="A2689" s="6"/>
    </row>
    <row r="2690" spans="1:1" x14ac:dyDescent="0.2">
      <c r="A2690" s="6"/>
    </row>
    <row r="2691" spans="1:1" x14ac:dyDescent="0.2">
      <c r="A2691" s="6"/>
    </row>
    <row r="2692" spans="1:1" x14ac:dyDescent="0.2">
      <c r="A2692" s="6"/>
    </row>
    <row r="2693" spans="1:1" x14ac:dyDescent="0.2">
      <c r="A2693" s="6"/>
    </row>
    <row r="2694" spans="1:1" x14ac:dyDescent="0.2">
      <c r="A2694" s="6"/>
    </row>
    <row r="2695" spans="1:1" x14ac:dyDescent="0.2">
      <c r="A2695" s="6"/>
    </row>
    <row r="2696" spans="1:1" x14ac:dyDescent="0.2">
      <c r="A2696" s="6"/>
    </row>
    <row r="2697" spans="1:1" x14ac:dyDescent="0.2">
      <c r="A2697" s="6"/>
    </row>
    <row r="2698" spans="1:1" x14ac:dyDescent="0.2">
      <c r="A2698" s="6"/>
    </row>
    <row r="2699" spans="1:1" x14ac:dyDescent="0.2">
      <c r="A2699" s="6"/>
    </row>
    <row r="2700" spans="1:1" x14ac:dyDescent="0.2">
      <c r="A2700" s="6"/>
    </row>
    <row r="2701" spans="1:1" x14ac:dyDescent="0.2">
      <c r="A2701" s="6"/>
    </row>
    <row r="2702" spans="1:1" x14ac:dyDescent="0.2">
      <c r="A2702" s="6"/>
    </row>
    <row r="2703" spans="1:1" x14ac:dyDescent="0.2">
      <c r="A2703" s="6"/>
    </row>
    <row r="2704" spans="1:1" x14ac:dyDescent="0.2">
      <c r="A2704" s="6"/>
    </row>
    <row r="2705" spans="1:1" x14ac:dyDescent="0.2">
      <c r="A2705" s="6"/>
    </row>
    <row r="2706" spans="1:1" x14ac:dyDescent="0.2">
      <c r="A2706" s="6"/>
    </row>
    <row r="2707" spans="1:1" x14ac:dyDescent="0.2">
      <c r="A2707" s="6"/>
    </row>
    <row r="2708" spans="1:1" x14ac:dyDescent="0.2">
      <c r="A2708" s="6"/>
    </row>
    <row r="2709" spans="1:1" x14ac:dyDescent="0.2">
      <c r="A2709" s="6"/>
    </row>
    <row r="2710" spans="1:1" x14ac:dyDescent="0.2">
      <c r="A2710" s="6"/>
    </row>
    <row r="2711" spans="1:1" x14ac:dyDescent="0.2">
      <c r="A2711" s="6"/>
    </row>
    <row r="2712" spans="1:1" x14ac:dyDescent="0.2">
      <c r="A2712" s="6"/>
    </row>
    <row r="2713" spans="1:1" x14ac:dyDescent="0.2">
      <c r="A2713" s="6"/>
    </row>
    <row r="2714" spans="1:1" x14ac:dyDescent="0.2">
      <c r="A2714" s="6"/>
    </row>
    <row r="2715" spans="1:1" x14ac:dyDescent="0.2">
      <c r="A2715" s="6"/>
    </row>
    <row r="2716" spans="1:1" x14ac:dyDescent="0.2">
      <c r="A2716" s="6"/>
    </row>
    <row r="2717" spans="1:1" x14ac:dyDescent="0.2">
      <c r="A2717" s="6"/>
    </row>
    <row r="2718" spans="1:1" x14ac:dyDescent="0.2">
      <c r="A2718" s="6"/>
    </row>
    <row r="2719" spans="1:1" x14ac:dyDescent="0.2">
      <c r="A2719" s="6"/>
    </row>
    <row r="2720" spans="1:1" x14ac:dyDescent="0.2">
      <c r="A2720" s="6"/>
    </row>
    <row r="2721" spans="1:1" x14ac:dyDescent="0.2">
      <c r="A2721" s="6"/>
    </row>
    <row r="2722" spans="1:1" x14ac:dyDescent="0.2">
      <c r="A2722" s="6"/>
    </row>
    <row r="2723" spans="1:1" x14ac:dyDescent="0.2">
      <c r="A2723" s="6"/>
    </row>
    <row r="2724" spans="1:1" x14ac:dyDescent="0.2">
      <c r="A2724" s="6"/>
    </row>
    <row r="2725" spans="1:1" x14ac:dyDescent="0.2">
      <c r="A2725" s="6"/>
    </row>
    <row r="2726" spans="1:1" x14ac:dyDescent="0.2">
      <c r="A2726" s="6"/>
    </row>
    <row r="2727" spans="1:1" x14ac:dyDescent="0.2">
      <c r="A2727" s="6"/>
    </row>
    <row r="2728" spans="1:1" x14ac:dyDescent="0.2">
      <c r="A2728" s="6"/>
    </row>
    <row r="2729" spans="1:1" x14ac:dyDescent="0.2">
      <c r="A2729" s="6"/>
    </row>
    <row r="2730" spans="1:1" x14ac:dyDescent="0.2">
      <c r="A2730" s="6"/>
    </row>
    <row r="2731" spans="1:1" x14ac:dyDescent="0.2">
      <c r="A2731" s="6"/>
    </row>
    <row r="2732" spans="1:1" x14ac:dyDescent="0.2">
      <c r="A2732" s="6"/>
    </row>
    <row r="2733" spans="1:1" x14ac:dyDescent="0.2">
      <c r="A2733" s="6"/>
    </row>
    <row r="2734" spans="1:1" x14ac:dyDescent="0.2">
      <c r="A2734" s="6"/>
    </row>
    <row r="2735" spans="1:1" x14ac:dyDescent="0.2">
      <c r="A2735" s="6"/>
    </row>
    <row r="2736" spans="1:1" x14ac:dyDescent="0.2">
      <c r="A2736" s="6"/>
    </row>
    <row r="2737" spans="1:1" x14ac:dyDescent="0.2">
      <c r="A2737" s="6"/>
    </row>
    <row r="2738" spans="1:1" x14ac:dyDescent="0.2">
      <c r="A2738" s="6"/>
    </row>
    <row r="2739" spans="1:1" x14ac:dyDescent="0.2">
      <c r="A2739" s="6"/>
    </row>
    <row r="2740" spans="1:1" x14ac:dyDescent="0.2">
      <c r="A2740" s="6"/>
    </row>
    <row r="2741" spans="1:1" x14ac:dyDescent="0.2">
      <c r="A2741" s="6"/>
    </row>
    <row r="2742" spans="1:1" x14ac:dyDescent="0.2">
      <c r="A2742" s="6"/>
    </row>
    <row r="2743" spans="1:1" x14ac:dyDescent="0.2">
      <c r="A2743" s="6"/>
    </row>
    <row r="2744" spans="1:1" x14ac:dyDescent="0.2">
      <c r="A2744" s="6"/>
    </row>
    <row r="2745" spans="1:1" x14ac:dyDescent="0.2">
      <c r="A2745" s="6"/>
    </row>
    <row r="2746" spans="1:1" x14ac:dyDescent="0.2">
      <c r="A2746" s="6"/>
    </row>
    <row r="2747" spans="1:1" x14ac:dyDescent="0.2">
      <c r="A2747" s="6"/>
    </row>
    <row r="2748" spans="1:1" x14ac:dyDescent="0.2">
      <c r="A2748" s="6"/>
    </row>
    <row r="2749" spans="1:1" x14ac:dyDescent="0.2">
      <c r="A2749" s="6"/>
    </row>
    <row r="2750" spans="1:1" x14ac:dyDescent="0.2">
      <c r="A2750" s="6"/>
    </row>
    <row r="2751" spans="1:1" x14ac:dyDescent="0.2">
      <c r="A2751" s="6"/>
    </row>
    <row r="2752" spans="1:1" x14ac:dyDescent="0.2">
      <c r="A2752" s="6"/>
    </row>
    <row r="2753" spans="1:1" x14ac:dyDescent="0.2">
      <c r="A2753" s="6"/>
    </row>
    <row r="2754" spans="1:1" x14ac:dyDescent="0.2">
      <c r="A2754" s="6"/>
    </row>
    <row r="2755" spans="1:1" x14ac:dyDescent="0.2">
      <c r="A2755" s="6"/>
    </row>
    <row r="2756" spans="1:1" x14ac:dyDescent="0.2">
      <c r="A2756" s="6"/>
    </row>
    <row r="2757" spans="1:1" x14ac:dyDescent="0.2">
      <c r="A2757" s="6"/>
    </row>
    <row r="2758" spans="1:1" x14ac:dyDescent="0.2">
      <c r="A2758" s="6"/>
    </row>
    <row r="2759" spans="1:1" x14ac:dyDescent="0.2">
      <c r="A2759" s="6"/>
    </row>
    <row r="2760" spans="1:1" x14ac:dyDescent="0.2">
      <c r="A2760" s="6"/>
    </row>
    <row r="2761" spans="1:1" x14ac:dyDescent="0.2">
      <c r="A2761" s="6"/>
    </row>
    <row r="2762" spans="1:1" x14ac:dyDescent="0.2">
      <c r="A2762" s="6"/>
    </row>
    <row r="2763" spans="1:1" x14ac:dyDescent="0.2">
      <c r="A2763" s="6"/>
    </row>
    <row r="2764" spans="1:1" x14ac:dyDescent="0.2">
      <c r="A2764" s="6"/>
    </row>
    <row r="2765" spans="1:1" x14ac:dyDescent="0.2">
      <c r="A2765" s="6"/>
    </row>
    <row r="2766" spans="1:1" x14ac:dyDescent="0.2">
      <c r="A2766" s="6"/>
    </row>
    <row r="2767" spans="1:1" x14ac:dyDescent="0.2">
      <c r="A2767" s="6"/>
    </row>
    <row r="2768" spans="1:1" x14ac:dyDescent="0.2">
      <c r="A2768" s="6"/>
    </row>
    <row r="2769" spans="1:1" x14ac:dyDescent="0.2">
      <c r="A2769" s="6"/>
    </row>
    <row r="2770" spans="1:1" x14ac:dyDescent="0.2">
      <c r="A2770" s="6"/>
    </row>
    <row r="2771" spans="1:1" x14ac:dyDescent="0.2">
      <c r="A2771" s="6"/>
    </row>
    <row r="2772" spans="1:1" x14ac:dyDescent="0.2">
      <c r="A2772" s="6"/>
    </row>
    <row r="2773" spans="1:1" x14ac:dyDescent="0.2">
      <c r="A2773" s="6"/>
    </row>
    <row r="2774" spans="1:1" x14ac:dyDescent="0.2">
      <c r="A2774" s="6"/>
    </row>
    <row r="2775" spans="1:1" x14ac:dyDescent="0.2">
      <c r="A2775" s="6"/>
    </row>
    <row r="2776" spans="1:1" x14ac:dyDescent="0.2">
      <c r="A2776" s="6"/>
    </row>
    <row r="2777" spans="1:1" x14ac:dyDescent="0.2">
      <c r="A2777" s="6"/>
    </row>
    <row r="2778" spans="1:1" x14ac:dyDescent="0.2">
      <c r="A2778" s="6"/>
    </row>
    <row r="2779" spans="1:1" x14ac:dyDescent="0.2">
      <c r="A2779" s="6"/>
    </row>
    <row r="2780" spans="1:1" x14ac:dyDescent="0.2">
      <c r="A2780" s="6"/>
    </row>
    <row r="2781" spans="1:1" x14ac:dyDescent="0.2">
      <c r="A2781" s="6"/>
    </row>
    <row r="2782" spans="1:1" x14ac:dyDescent="0.2">
      <c r="A2782" s="6"/>
    </row>
    <row r="2783" spans="1:1" x14ac:dyDescent="0.2">
      <c r="A2783" s="6"/>
    </row>
    <row r="2784" spans="1:1" x14ac:dyDescent="0.2">
      <c r="A2784" s="6"/>
    </row>
    <row r="2785" spans="1:1" x14ac:dyDescent="0.2">
      <c r="A2785" s="6"/>
    </row>
    <row r="2786" spans="1:1" x14ac:dyDescent="0.2">
      <c r="A2786" s="6"/>
    </row>
    <row r="2787" spans="1:1" x14ac:dyDescent="0.2">
      <c r="A2787" s="6"/>
    </row>
    <row r="2788" spans="1:1" x14ac:dyDescent="0.2">
      <c r="A2788" s="6"/>
    </row>
    <row r="2789" spans="1:1" x14ac:dyDescent="0.2">
      <c r="A2789" s="6"/>
    </row>
    <row r="2790" spans="1:1" x14ac:dyDescent="0.2">
      <c r="A2790" s="6"/>
    </row>
    <row r="2791" spans="1:1" x14ac:dyDescent="0.2">
      <c r="A2791" s="6"/>
    </row>
    <row r="2792" spans="1:1" x14ac:dyDescent="0.2">
      <c r="A2792" s="6"/>
    </row>
    <row r="2793" spans="1:1" x14ac:dyDescent="0.2">
      <c r="A2793" s="6"/>
    </row>
    <row r="2794" spans="1:1" x14ac:dyDescent="0.2">
      <c r="A2794" s="6"/>
    </row>
    <row r="2795" spans="1:1" x14ac:dyDescent="0.2">
      <c r="A2795" s="6"/>
    </row>
    <row r="2796" spans="1:1" x14ac:dyDescent="0.2">
      <c r="A2796" s="6"/>
    </row>
    <row r="2797" spans="1:1" x14ac:dyDescent="0.2">
      <c r="A2797" s="6"/>
    </row>
    <row r="2798" spans="1:1" x14ac:dyDescent="0.2">
      <c r="A2798" s="6"/>
    </row>
    <row r="2799" spans="1:1" x14ac:dyDescent="0.2">
      <c r="A2799" s="6"/>
    </row>
    <row r="2800" spans="1:1" x14ac:dyDescent="0.2">
      <c r="A2800" s="6"/>
    </row>
    <row r="2801" spans="1:1" x14ac:dyDescent="0.2">
      <c r="A2801" s="6"/>
    </row>
    <row r="2802" spans="1:1" x14ac:dyDescent="0.2">
      <c r="A2802" s="6"/>
    </row>
    <row r="2803" spans="1:1" x14ac:dyDescent="0.2">
      <c r="A2803" s="6"/>
    </row>
    <row r="2804" spans="1:1" x14ac:dyDescent="0.2">
      <c r="A2804" s="6"/>
    </row>
    <row r="2805" spans="1:1" x14ac:dyDescent="0.2">
      <c r="A2805" s="6"/>
    </row>
    <row r="2806" spans="1:1" x14ac:dyDescent="0.2">
      <c r="A2806" s="6"/>
    </row>
    <row r="2807" spans="1:1" x14ac:dyDescent="0.2">
      <c r="A2807" s="6"/>
    </row>
    <row r="2808" spans="1:1" x14ac:dyDescent="0.2">
      <c r="A2808" s="6"/>
    </row>
    <row r="2809" spans="1:1" x14ac:dyDescent="0.2">
      <c r="A2809" s="6"/>
    </row>
    <row r="2810" spans="1:1" x14ac:dyDescent="0.2">
      <c r="A2810" s="6"/>
    </row>
    <row r="2811" spans="1:1" x14ac:dyDescent="0.2">
      <c r="A2811" s="6"/>
    </row>
    <row r="2812" spans="1:1" x14ac:dyDescent="0.2">
      <c r="A2812" s="6"/>
    </row>
    <row r="2813" spans="1:1" x14ac:dyDescent="0.2">
      <c r="A2813" s="6"/>
    </row>
    <row r="2814" spans="1:1" x14ac:dyDescent="0.2">
      <c r="A2814" s="6"/>
    </row>
    <row r="2815" spans="1:1" x14ac:dyDescent="0.2">
      <c r="A2815" s="6"/>
    </row>
    <row r="2816" spans="1:1" x14ac:dyDescent="0.2">
      <c r="A2816" s="6"/>
    </row>
    <row r="2817" spans="1:1" x14ac:dyDescent="0.2">
      <c r="A2817" s="6"/>
    </row>
    <row r="2818" spans="1:1" x14ac:dyDescent="0.2">
      <c r="A2818" s="6"/>
    </row>
    <row r="2819" spans="1:1" x14ac:dyDescent="0.2">
      <c r="A2819" s="6"/>
    </row>
    <row r="2820" spans="1:1" x14ac:dyDescent="0.2">
      <c r="A2820" s="6"/>
    </row>
    <row r="2821" spans="1:1" x14ac:dyDescent="0.2">
      <c r="A2821" s="6"/>
    </row>
    <row r="2822" spans="1:1" x14ac:dyDescent="0.2">
      <c r="A2822" s="6"/>
    </row>
    <row r="2823" spans="1:1" x14ac:dyDescent="0.2">
      <c r="A2823" s="6"/>
    </row>
    <row r="2824" spans="1:1" x14ac:dyDescent="0.2">
      <c r="A2824" s="6"/>
    </row>
    <row r="2825" spans="1:1" x14ac:dyDescent="0.2">
      <c r="A2825" s="6"/>
    </row>
    <row r="2826" spans="1:1" x14ac:dyDescent="0.2">
      <c r="A2826" s="6"/>
    </row>
    <row r="2827" spans="1:1" x14ac:dyDescent="0.2">
      <c r="A2827" s="6"/>
    </row>
    <row r="2828" spans="1:1" x14ac:dyDescent="0.2">
      <c r="A2828" s="6"/>
    </row>
    <row r="2829" spans="1:1" x14ac:dyDescent="0.2">
      <c r="A2829" s="6"/>
    </row>
    <row r="2830" spans="1:1" x14ac:dyDescent="0.2">
      <c r="A2830" s="6"/>
    </row>
    <row r="2831" spans="1:1" x14ac:dyDescent="0.2">
      <c r="A2831" s="6"/>
    </row>
    <row r="2832" spans="1:1" x14ac:dyDescent="0.2">
      <c r="A2832" s="6"/>
    </row>
    <row r="2833" spans="1:1" x14ac:dyDescent="0.2">
      <c r="A2833" s="6"/>
    </row>
    <row r="2834" spans="1:1" x14ac:dyDescent="0.2">
      <c r="A2834" s="6"/>
    </row>
    <row r="2835" spans="1:1" x14ac:dyDescent="0.2">
      <c r="A2835" s="6"/>
    </row>
    <row r="2836" spans="1:1" x14ac:dyDescent="0.2">
      <c r="A2836" s="6"/>
    </row>
    <row r="2837" spans="1:1" x14ac:dyDescent="0.2">
      <c r="A2837" s="6"/>
    </row>
    <row r="2838" spans="1:1" x14ac:dyDescent="0.2">
      <c r="A2838" s="6"/>
    </row>
    <row r="2839" spans="1:1" x14ac:dyDescent="0.2">
      <c r="A2839" s="6"/>
    </row>
    <row r="2840" spans="1:1" x14ac:dyDescent="0.2">
      <c r="A2840" s="6"/>
    </row>
    <row r="2841" spans="1:1" x14ac:dyDescent="0.2">
      <c r="A2841" s="6"/>
    </row>
    <row r="2842" spans="1:1" x14ac:dyDescent="0.2">
      <c r="A2842" s="6"/>
    </row>
    <row r="2843" spans="1:1" x14ac:dyDescent="0.2">
      <c r="A2843" s="6"/>
    </row>
    <row r="2844" spans="1:1" x14ac:dyDescent="0.2">
      <c r="A2844" s="6"/>
    </row>
    <row r="2845" spans="1:1" x14ac:dyDescent="0.2">
      <c r="A2845" s="6"/>
    </row>
    <row r="2846" spans="1:1" x14ac:dyDescent="0.2">
      <c r="A2846" s="6"/>
    </row>
    <row r="2847" spans="1:1" x14ac:dyDescent="0.2">
      <c r="A2847" s="6"/>
    </row>
    <row r="2848" spans="1:1" x14ac:dyDescent="0.2">
      <c r="A2848" s="6"/>
    </row>
    <row r="2849" spans="1:1" x14ac:dyDescent="0.2">
      <c r="A2849" s="6"/>
    </row>
    <row r="2850" spans="1:1" x14ac:dyDescent="0.2">
      <c r="A2850" s="6"/>
    </row>
    <row r="2851" spans="1:1" x14ac:dyDescent="0.2">
      <c r="A2851" s="6"/>
    </row>
    <row r="2852" spans="1:1" x14ac:dyDescent="0.2">
      <c r="A2852" s="6"/>
    </row>
    <row r="2853" spans="1:1" x14ac:dyDescent="0.2">
      <c r="A2853" s="6"/>
    </row>
    <row r="2854" spans="1:1" x14ac:dyDescent="0.2">
      <c r="A2854" s="6"/>
    </row>
    <row r="2855" spans="1:1" x14ac:dyDescent="0.2">
      <c r="A2855" s="6"/>
    </row>
    <row r="2856" spans="1:1" x14ac:dyDescent="0.2">
      <c r="A2856" s="6"/>
    </row>
    <row r="2857" spans="1:1" x14ac:dyDescent="0.2">
      <c r="A2857" s="6"/>
    </row>
    <row r="2858" spans="1:1" x14ac:dyDescent="0.2">
      <c r="A2858" s="6"/>
    </row>
    <row r="2859" spans="1:1" x14ac:dyDescent="0.2">
      <c r="A2859" s="6"/>
    </row>
    <row r="2860" spans="1:1" x14ac:dyDescent="0.2">
      <c r="A2860" s="6"/>
    </row>
    <row r="2861" spans="1:1" x14ac:dyDescent="0.2">
      <c r="A2861" s="6"/>
    </row>
    <row r="2862" spans="1:1" x14ac:dyDescent="0.2">
      <c r="A2862" s="6"/>
    </row>
    <row r="2863" spans="1:1" x14ac:dyDescent="0.2">
      <c r="A2863" s="6"/>
    </row>
    <row r="2864" spans="1:1" x14ac:dyDescent="0.2">
      <c r="A2864" s="6"/>
    </row>
    <row r="2865" spans="1:1" x14ac:dyDescent="0.2">
      <c r="A2865" s="6"/>
    </row>
    <row r="2866" spans="1:1" x14ac:dyDescent="0.2">
      <c r="A2866" s="6"/>
    </row>
    <row r="2867" spans="1:1" x14ac:dyDescent="0.2">
      <c r="A2867" s="6"/>
    </row>
    <row r="2868" spans="1:1" x14ac:dyDescent="0.2">
      <c r="A2868" s="6"/>
    </row>
    <row r="2869" spans="1:1" x14ac:dyDescent="0.2">
      <c r="A2869" s="6"/>
    </row>
    <row r="2870" spans="1:1" x14ac:dyDescent="0.2">
      <c r="A2870" s="6"/>
    </row>
    <row r="2871" spans="1:1" x14ac:dyDescent="0.2">
      <c r="A2871" s="6"/>
    </row>
    <row r="2872" spans="1:1" x14ac:dyDescent="0.2">
      <c r="A2872" s="6"/>
    </row>
    <row r="2873" spans="1:1" x14ac:dyDescent="0.2">
      <c r="A2873" s="6"/>
    </row>
    <row r="2874" spans="1:1" x14ac:dyDescent="0.2">
      <c r="A2874" s="6"/>
    </row>
    <row r="2875" spans="1:1" x14ac:dyDescent="0.2">
      <c r="A2875" s="6"/>
    </row>
    <row r="2876" spans="1:1" x14ac:dyDescent="0.2">
      <c r="A2876" s="6"/>
    </row>
    <row r="2877" spans="1:1" x14ac:dyDescent="0.2">
      <c r="A2877" s="6"/>
    </row>
    <row r="2878" spans="1:1" x14ac:dyDescent="0.2">
      <c r="A2878" s="6"/>
    </row>
    <row r="2879" spans="1:1" x14ac:dyDescent="0.2">
      <c r="A2879" s="6"/>
    </row>
    <row r="2880" spans="1:1" x14ac:dyDescent="0.2">
      <c r="A2880" s="6"/>
    </row>
    <row r="2881" spans="1:1" x14ac:dyDescent="0.2">
      <c r="A2881" s="6"/>
    </row>
    <row r="2882" spans="1:1" x14ac:dyDescent="0.2">
      <c r="A2882" s="6"/>
    </row>
    <row r="2883" spans="1:1" x14ac:dyDescent="0.2">
      <c r="A2883" s="6"/>
    </row>
    <row r="2884" spans="1:1" x14ac:dyDescent="0.2">
      <c r="A2884" s="6"/>
    </row>
    <row r="2885" spans="1:1" x14ac:dyDescent="0.2">
      <c r="A2885" s="6"/>
    </row>
    <row r="2886" spans="1:1" x14ac:dyDescent="0.2">
      <c r="A2886" s="6"/>
    </row>
    <row r="2887" spans="1:1" x14ac:dyDescent="0.2">
      <c r="A2887" s="6"/>
    </row>
    <row r="2888" spans="1:1" x14ac:dyDescent="0.2">
      <c r="A2888" s="6"/>
    </row>
    <row r="2889" spans="1:1" x14ac:dyDescent="0.2">
      <c r="A2889" s="6"/>
    </row>
    <row r="2890" spans="1:1" x14ac:dyDescent="0.2">
      <c r="A2890" s="6"/>
    </row>
    <row r="2891" spans="1:1" x14ac:dyDescent="0.2">
      <c r="A2891" s="6"/>
    </row>
    <row r="2892" spans="1:1" x14ac:dyDescent="0.2">
      <c r="A2892" s="6"/>
    </row>
    <row r="2893" spans="1:1" x14ac:dyDescent="0.2">
      <c r="A2893" s="6"/>
    </row>
    <row r="2894" spans="1:1" x14ac:dyDescent="0.2">
      <c r="A2894" s="6"/>
    </row>
    <row r="2895" spans="1:1" x14ac:dyDescent="0.2">
      <c r="A2895" s="6"/>
    </row>
    <row r="2896" spans="1:1" x14ac:dyDescent="0.2">
      <c r="A2896" s="6"/>
    </row>
    <row r="2897" spans="1:1" x14ac:dyDescent="0.2">
      <c r="A2897" s="6"/>
    </row>
    <row r="2898" spans="1:1" x14ac:dyDescent="0.2">
      <c r="A2898" s="6"/>
    </row>
    <row r="2899" spans="1:1" x14ac:dyDescent="0.2">
      <c r="A2899" s="6"/>
    </row>
    <row r="2900" spans="1:1" x14ac:dyDescent="0.2">
      <c r="A2900" s="6"/>
    </row>
    <row r="2901" spans="1:1" x14ac:dyDescent="0.2">
      <c r="A2901" s="6"/>
    </row>
    <row r="2902" spans="1:1" x14ac:dyDescent="0.2">
      <c r="A2902" s="6"/>
    </row>
    <row r="2903" spans="1:1" x14ac:dyDescent="0.2">
      <c r="A2903" s="6"/>
    </row>
    <row r="2904" spans="1:1" x14ac:dyDescent="0.2">
      <c r="A2904" s="6"/>
    </row>
    <row r="2905" spans="1:1" x14ac:dyDescent="0.2">
      <c r="A2905" s="6"/>
    </row>
    <row r="2906" spans="1:1" x14ac:dyDescent="0.2">
      <c r="A2906" s="6"/>
    </row>
    <row r="2907" spans="1:1" x14ac:dyDescent="0.2">
      <c r="A2907" s="6"/>
    </row>
    <row r="2908" spans="1:1" x14ac:dyDescent="0.2">
      <c r="A2908" s="6"/>
    </row>
    <row r="2909" spans="1:1" x14ac:dyDescent="0.2">
      <c r="A2909" s="6"/>
    </row>
    <row r="2910" spans="1:1" x14ac:dyDescent="0.2">
      <c r="A2910" s="6"/>
    </row>
    <row r="2911" spans="1:1" x14ac:dyDescent="0.2">
      <c r="A2911" s="6"/>
    </row>
    <row r="2912" spans="1:1" x14ac:dyDescent="0.2">
      <c r="A2912" s="6"/>
    </row>
    <row r="2913" spans="1:1" x14ac:dyDescent="0.2">
      <c r="A2913" s="6"/>
    </row>
    <row r="2914" spans="1:1" x14ac:dyDescent="0.2">
      <c r="A2914" s="6"/>
    </row>
    <row r="2915" spans="1:1" x14ac:dyDescent="0.2">
      <c r="A2915" s="6"/>
    </row>
    <row r="2916" spans="1:1" x14ac:dyDescent="0.2">
      <c r="A2916" s="6"/>
    </row>
    <row r="2917" spans="1:1" x14ac:dyDescent="0.2">
      <c r="A2917" s="6"/>
    </row>
    <row r="2918" spans="1:1" x14ac:dyDescent="0.2">
      <c r="A2918" s="6"/>
    </row>
    <row r="2919" spans="1:1" x14ac:dyDescent="0.2">
      <c r="A2919" s="6"/>
    </row>
    <row r="2920" spans="1:1" x14ac:dyDescent="0.2">
      <c r="A2920" s="6"/>
    </row>
    <row r="2921" spans="1:1" x14ac:dyDescent="0.2">
      <c r="A2921" s="6"/>
    </row>
    <row r="2922" spans="1:1" x14ac:dyDescent="0.2">
      <c r="A2922" s="6"/>
    </row>
    <row r="2923" spans="1:1" x14ac:dyDescent="0.2">
      <c r="A2923" s="6"/>
    </row>
    <row r="2924" spans="1:1" x14ac:dyDescent="0.2">
      <c r="A2924" s="6"/>
    </row>
    <row r="2925" spans="1:1" x14ac:dyDescent="0.2">
      <c r="A2925" s="6"/>
    </row>
    <row r="2926" spans="1:1" x14ac:dyDescent="0.2">
      <c r="A2926" s="6"/>
    </row>
    <row r="2927" spans="1:1" x14ac:dyDescent="0.2">
      <c r="A2927" s="6"/>
    </row>
    <row r="2928" spans="1:1" x14ac:dyDescent="0.2">
      <c r="A2928" s="6"/>
    </row>
    <row r="2929" spans="1:1" x14ac:dyDescent="0.2">
      <c r="A2929" s="6"/>
    </row>
    <row r="2930" spans="1:1" x14ac:dyDescent="0.2">
      <c r="A2930" s="6"/>
    </row>
    <row r="2931" spans="1:1" x14ac:dyDescent="0.2">
      <c r="A2931" s="6"/>
    </row>
    <row r="2932" spans="1:1" x14ac:dyDescent="0.2">
      <c r="A2932" s="6"/>
    </row>
    <row r="2933" spans="1:1" x14ac:dyDescent="0.2">
      <c r="A2933" s="6"/>
    </row>
    <row r="2934" spans="1:1" x14ac:dyDescent="0.2">
      <c r="A2934" s="6"/>
    </row>
    <row r="2935" spans="1:1" x14ac:dyDescent="0.2">
      <c r="A2935" s="6"/>
    </row>
    <row r="2936" spans="1:1" x14ac:dyDescent="0.2">
      <c r="A2936" s="6"/>
    </row>
    <row r="2937" spans="1:1" x14ac:dyDescent="0.2">
      <c r="A2937" s="6"/>
    </row>
    <row r="2938" spans="1:1" x14ac:dyDescent="0.2">
      <c r="A2938" s="6"/>
    </row>
    <row r="2939" spans="1:1" x14ac:dyDescent="0.2">
      <c r="A2939" s="6"/>
    </row>
    <row r="2940" spans="1:1" x14ac:dyDescent="0.2">
      <c r="A2940" s="6"/>
    </row>
    <row r="2941" spans="1:1" x14ac:dyDescent="0.2">
      <c r="A2941" s="6"/>
    </row>
    <row r="2942" spans="1:1" x14ac:dyDescent="0.2">
      <c r="A2942" s="6"/>
    </row>
    <row r="2943" spans="1:1" x14ac:dyDescent="0.2">
      <c r="A2943" s="6"/>
    </row>
    <row r="2944" spans="1:1" x14ac:dyDescent="0.2">
      <c r="A2944" s="6"/>
    </row>
    <row r="2945" spans="1:1" x14ac:dyDescent="0.2">
      <c r="A2945" s="6"/>
    </row>
    <row r="2946" spans="1:1" x14ac:dyDescent="0.2">
      <c r="A2946" s="6"/>
    </row>
    <row r="2947" spans="1:1" x14ac:dyDescent="0.2">
      <c r="A2947" s="6"/>
    </row>
    <row r="2948" spans="1:1" x14ac:dyDescent="0.2">
      <c r="A2948" s="6"/>
    </row>
    <row r="2949" spans="1:1" x14ac:dyDescent="0.2">
      <c r="A2949" s="6"/>
    </row>
    <row r="2950" spans="1:1" x14ac:dyDescent="0.2">
      <c r="A2950" s="6"/>
    </row>
    <row r="2951" spans="1:1" x14ac:dyDescent="0.2">
      <c r="A2951" s="6"/>
    </row>
    <row r="2952" spans="1:1" x14ac:dyDescent="0.2">
      <c r="A2952" s="6"/>
    </row>
    <row r="2953" spans="1:1" x14ac:dyDescent="0.2">
      <c r="A2953" s="6"/>
    </row>
    <row r="2954" spans="1:1" x14ac:dyDescent="0.2">
      <c r="A2954" s="6"/>
    </row>
    <row r="2955" spans="1:1" x14ac:dyDescent="0.2">
      <c r="A2955" s="6"/>
    </row>
    <row r="2956" spans="1:1" x14ac:dyDescent="0.2">
      <c r="A2956" s="6"/>
    </row>
    <row r="2957" spans="1:1" x14ac:dyDescent="0.2">
      <c r="A2957" s="6"/>
    </row>
    <row r="2958" spans="1:1" x14ac:dyDescent="0.2">
      <c r="A2958" s="6"/>
    </row>
    <row r="2959" spans="1:1" x14ac:dyDescent="0.2">
      <c r="A2959" s="6"/>
    </row>
    <row r="2960" spans="1:1" x14ac:dyDescent="0.2">
      <c r="A2960" s="6"/>
    </row>
    <row r="2961" spans="1:1" x14ac:dyDescent="0.2">
      <c r="A2961" s="6"/>
    </row>
    <row r="2962" spans="1:1" x14ac:dyDescent="0.2">
      <c r="A2962" s="6"/>
    </row>
    <row r="2963" spans="1:1" x14ac:dyDescent="0.2">
      <c r="A2963" s="6"/>
    </row>
    <row r="2964" spans="1:1" x14ac:dyDescent="0.2">
      <c r="A2964" s="6"/>
    </row>
    <row r="2965" spans="1:1" x14ac:dyDescent="0.2">
      <c r="A2965" s="6"/>
    </row>
    <row r="2966" spans="1:1" x14ac:dyDescent="0.2">
      <c r="A2966" s="6"/>
    </row>
    <row r="2967" spans="1:1" x14ac:dyDescent="0.2">
      <c r="A2967" s="6"/>
    </row>
    <row r="2968" spans="1:1" x14ac:dyDescent="0.2">
      <c r="A2968" s="6"/>
    </row>
    <row r="2969" spans="1:1" x14ac:dyDescent="0.2">
      <c r="A2969" s="6"/>
    </row>
    <row r="2970" spans="1:1" x14ac:dyDescent="0.2">
      <c r="A2970" s="6"/>
    </row>
    <row r="2971" spans="1:1" x14ac:dyDescent="0.2">
      <c r="A2971" s="6"/>
    </row>
    <row r="2972" spans="1:1" x14ac:dyDescent="0.2">
      <c r="A2972" s="6"/>
    </row>
    <row r="2973" spans="1:1" x14ac:dyDescent="0.2">
      <c r="A2973" s="6"/>
    </row>
    <row r="2974" spans="1:1" x14ac:dyDescent="0.2">
      <c r="A2974" s="6"/>
    </row>
    <row r="2975" spans="1:1" x14ac:dyDescent="0.2">
      <c r="A2975" s="6"/>
    </row>
    <row r="2976" spans="1:1" x14ac:dyDescent="0.2">
      <c r="A2976" s="6"/>
    </row>
    <row r="2977" spans="1:1" x14ac:dyDescent="0.2">
      <c r="A2977" s="6"/>
    </row>
    <row r="2978" spans="1:1" x14ac:dyDescent="0.2">
      <c r="A2978" s="6"/>
    </row>
    <row r="2979" spans="1:1" x14ac:dyDescent="0.2">
      <c r="A2979" s="6"/>
    </row>
    <row r="2980" spans="1:1" x14ac:dyDescent="0.2">
      <c r="A2980" s="6"/>
    </row>
    <row r="2981" spans="1:1" x14ac:dyDescent="0.2">
      <c r="A2981" s="6"/>
    </row>
    <row r="2982" spans="1:1" x14ac:dyDescent="0.2">
      <c r="A2982" s="6"/>
    </row>
    <row r="2983" spans="1:1" x14ac:dyDescent="0.2">
      <c r="A2983" s="6"/>
    </row>
    <row r="2984" spans="1:1" x14ac:dyDescent="0.2">
      <c r="A2984" s="6"/>
    </row>
    <row r="2985" spans="1:1" x14ac:dyDescent="0.2">
      <c r="A2985" s="6"/>
    </row>
    <row r="2986" spans="1:1" x14ac:dyDescent="0.2">
      <c r="A2986" s="6"/>
    </row>
    <row r="2987" spans="1:1" x14ac:dyDescent="0.2">
      <c r="A2987" s="6"/>
    </row>
    <row r="2988" spans="1:1" x14ac:dyDescent="0.2">
      <c r="A2988" s="6"/>
    </row>
    <row r="2989" spans="1:1" x14ac:dyDescent="0.2">
      <c r="A2989" s="6"/>
    </row>
    <row r="2990" spans="1:1" x14ac:dyDescent="0.2">
      <c r="A2990" s="6"/>
    </row>
    <row r="2991" spans="1:1" x14ac:dyDescent="0.2">
      <c r="A2991" s="6"/>
    </row>
    <row r="2992" spans="1:1" x14ac:dyDescent="0.2">
      <c r="A2992" s="6"/>
    </row>
    <row r="2993" spans="1:1" x14ac:dyDescent="0.2">
      <c r="A2993" s="6"/>
    </row>
    <row r="2994" spans="1:1" x14ac:dyDescent="0.2">
      <c r="A2994" s="6"/>
    </row>
    <row r="2995" spans="1:1" x14ac:dyDescent="0.2">
      <c r="A2995" s="6"/>
    </row>
    <row r="2996" spans="1:1" x14ac:dyDescent="0.2">
      <c r="A2996" s="6"/>
    </row>
    <row r="2997" spans="1:1" x14ac:dyDescent="0.2">
      <c r="A2997" s="6"/>
    </row>
    <row r="2998" spans="1:1" x14ac:dyDescent="0.2">
      <c r="A2998" s="6"/>
    </row>
    <row r="2999" spans="1:1" x14ac:dyDescent="0.2">
      <c r="A2999" s="6"/>
    </row>
    <row r="3000" spans="1:1" x14ac:dyDescent="0.2">
      <c r="A3000" s="6"/>
    </row>
    <row r="3001" spans="1:1" x14ac:dyDescent="0.2">
      <c r="A3001" s="6"/>
    </row>
    <row r="3002" spans="1:1" x14ac:dyDescent="0.2">
      <c r="A3002" s="6"/>
    </row>
    <row r="3003" spans="1:1" x14ac:dyDescent="0.2">
      <c r="A3003" s="6"/>
    </row>
    <row r="3004" spans="1:1" x14ac:dyDescent="0.2">
      <c r="A3004" s="6"/>
    </row>
    <row r="3005" spans="1:1" x14ac:dyDescent="0.2">
      <c r="A3005" s="6"/>
    </row>
    <row r="3006" spans="1:1" x14ac:dyDescent="0.2">
      <c r="A3006" s="6"/>
    </row>
    <row r="3007" spans="1:1" x14ac:dyDescent="0.2">
      <c r="A3007" s="6"/>
    </row>
    <row r="3008" spans="1:1" x14ac:dyDescent="0.2">
      <c r="A3008" s="6"/>
    </row>
    <row r="3009" spans="1:1" x14ac:dyDescent="0.2">
      <c r="A3009" s="6"/>
    </row>
    <row r="3010" spans="1:1" x14ac:dyDescent="0.2">
      <c r="A3010" s="6"/>
    </row>
    <row r="3011" spans="1:1" x14ac:dyDescent="0.2">
      <c r="A3011" s="6"/>
    </row>
    <row r="3012" spans="1:1" x14ac:dyDescent="0.2">
      <c r="A3012" s="6"/>
    </row>
    <row r="3013" spans="1:1" x14ac:dyDescent="0.2">
      <c r="A3013" s="6"/>
    </row>
    <row r="3014" spans="1:1" x14ac:dyDescent="0.2">
      <c r="A3014" s="6"/>
    </row>
    <row r="3015" spans="1:1" x14ac:dyDescent="0.2">
      <c r="A3015" s="6"/>
    </row>
    <row r="3016" spans="1:1" x14ac:dyDescent="0.2">
      <c r="A3016" s="6"/>
    </row>
    <row r="3017" spans="1:1" x14ac:dyDescent="0.2">
      <c r="A3017" s="6"/>
    </row>
    <row r="3018" spans="1:1" x14ac:dyDescent="0.2">
      <c r="A3018" s="6"/>
    </row>
    <row r="3019" spans="1:1" x14ac:dyDescent="0.2">
      <c r="A3019" s="6"/>
    </row>
    <row r="3020" spans="1:1" x14ac:dyDescent="0.2">
      <c r="A3020" s="6"/>
    </row>
    <row r="3021" spans="1:1" x14ac:dyDescent="0.2">
      <c r="A3021" s="6"/>
    </row>
    <row r="3022" spans="1:1" x14ac:dyDescent="0.2">
      <c r="A3022" s="6"/>
    </row>
    <row r="3023" spans="1:1" x14ac:dyDescent="0.2">
      <c r="A3023" s="6"/>
    </row>
    <row r="3024" spans="1:1" x14ac:dyDescent="0.2">
      <c r="A3024" s="6"/>
    </row>
    <row r="3025" spans="1:1" x14ac:dyDescent="0.2">
      <c r="A3025" s="6"/>
    </row>
    <row r="3026" spans="1:1" x14ac:dyDescent="0.2">
      <c r="A3026" s="6"/>
    </row>
    <row r="3027" spans="1:1" x14ac:dyDescent="0.2">
      <c r="A3027" s="6"/>
    </row>
    <row r="3028" spans="1:1" x14ac:dyDescent="0.2">
      <c r="A3028" s="6"/>
    </row>
    <row r="3029" spans="1:1" x14ac:dyDescent="0.2">
      <c r="A3029" s="6"/>
    </row>
    <row r="3030" spans="1:1" x14ac:dyDescent="0.2">
      <c r="A3030" s="6"/>
    </row>
    <row r="3031" spans="1:1" x14ac:dyDescent="0.2">
      <c r="A3031" s="6"/>
    </row>
    <row r="3032" spans="1:1" x14ac:dyDescent="0.2">
      <c r="A3032" s="6"/>
    </row>
    <row r="3033" spans="1:1" x14ac:dyDescent="0.2">
      <c r="A3033" s="6"/>
    </row>
    <row r="3034" spans="1:1" x14ac:dyDescent="0.2">
      <c r="A3034" s="6"/>
    </row>
    <row r="3035" spans="1:1" x14ac:dyDescent="0.2">
      <c r="A3035" s="6"/>
    </row>
    <row r="3036" spans="1:1" x14ac:dyDescent="0.2">
      <c r="A3036" s="6"/>
    </row>
    <row r="3037" spans="1:1" x14ac:dyDescent="0.2">
      <c r="A3037" s="6"/>
    </row>
    <row r="3038" spans="1:1" x14ac:dyDescent="0.2">
      <c r="A3038" s="6"/>
    </row>
    <row r="3039" spans="1:1" x14ac:dyDescent="0.2">
      <c r="A3039" s="6"/>
    </row>
    <row r="3040" spans="1:1" x14ac:dyDescent="0.2">
      <c r="A3040" s="6"/>
    </row>
    <row r="3041" spans="1:1" x14ac:dyDescent="0.2">
      <c r="A3041" s="6"/>
    </row>
    <row r="3042" spans="1:1" x14ac:dyDescent="0.2">
      <c r="A3042" s="6"/>
    </row>
    <row r="3043" spans="1:1" x14ac:dyDescent="0.2">
      <c r="A3043" s="6"/>
    </row>
    <row r="3044" spans="1:1" x14ac:dyDescent="0.2">
      <c r="A3044" s="6"/>
    </row>
    <row r="3045" spans="1:1" x14ac:dyDescent="0.2">
      <c r="A3045" s="6"/>
    </row>
    <row r="3046" spans="1:1" x14ac:dyDescent="0.2">
      <c r="A3046" s="6"/>
    </row>
    <row r="3047" spans="1:1" x14ac:dyDescent="0.2">
      <c r="A3047" s="6"/>
    </row>
    <row r="3048" spans="1:1" x14ac:dyDescent="0.2">
      <c r="A3048" s="6"/>
    </row>
    <row r="3049" spans="1:1" x14ac:dyDescent="0.2">
      <c r="A3049" s="6"/>
    </row>
    <row r="3050" spans="1:1" x14ac:dyDescent="0.2">
      <c r="A3050" s="6"/>
    </row>
    <row r="3051" spans="1:1" x14ac:dyDescent="0.2">
      <c r="A3051" s="6"/>
    </row>
    <row r="3052" spans="1:1" x14ac:dyDescent="0.2">
      <c r="A3052" s="6"/>
    </row>
    <row r="3053" spans="1:1" x14ac:dyDescent="0.2">
      <c r="A3053" s="6"/>
    </row>
    <row r="3054" spans="1:1" x14ac:dyDescent="0.2">
      <c r="A3054" s="6"/>
    </row>
    <row r="3055" spans="1:1" x14ac:dyDescent="0.2">
      <c r="A3055" s="6"/>
    </row>
    <row r="3056" spans="1:1" x14ac:dyDescent="0.2">
      <c r="A3056" s="6"/>
    </row>
    <row r="3057" spans="1:1" x14ac:dyDescent="0.2">
      <c r="A3057" s="6"/>
    </row>
    <row r="3058" spans="1:1" x14ac:dyDescent="0.2">
      <c r="A3058" s="6"/>
    </row>
    <row r="3059" spans="1:1" x14ac:dyDescent="0.2">
      <c r="A3059" s="6"/>
    </row>
    <row r="3060" spans="1:1" x14ac:dyDescent="0.2">
      <c r="A3060" s="6"/>
    </row>
    <row r="3061" spans="1:1" x14ac:dyDescent="0.2">
      <c r="A3061" s="6"/>
    </row>
    <row r="3062" spans="1:1" x14ac:dyDescent="0.2">
      <c r="A3062" s="6"/>
    </row>
    <row r="3063" spans="1:1" x14ac:dyDescent="0.2">
      <c r="A3063" s="6"/>
    </row>
    <row r="3064" spans="1:1" x14ac:dyDescent="0.2">
      <c r="A3064" s="6"/>
    </row>
    <row r="3065" spans="1:1" x14ac:dyDescent="0.2">
      <c r="A3065" s="6"/>
    </row>
    <row r="3066" spans="1:1" x14ac:dyDescent="0.2">
      <c r="A3066" s="6"/>
    </row>
    <row r="3067" spans="1:1" x14ac:dyDescent="0.2">
      <c r="A3067" s="6"/>
    </row>
    <row r="3068" spans="1:1" x14ac:dyDescent="0.2">
      <c r="A3068" s="6"/>
    </row>
    <row r="3069" spans="1:1" x14ac:dyDescent="0.2">
      <c r="A3069" s="6"/>
    </row>
    <row r="3070" spans="1:1" x14ac:dyDescent="0.2">
      <c r="A3070" s="6"/>
    </row>
    <row r="3071" spans="1:1" x14ac:dyDescent="0.2">
      <c r="A3071" s="6"/>
    </row>
    <row r="3072" spans="1:1" x14ac:dyDescent="0.2">
      <c r="A3072" s="6"/>
    </row>
    <row r="3073" spans="1:1" x14ac:dyDescent="0.2">
      <c r="A3073" s="6"/>
    </row>
    <row r="3074" spans="1:1" x14ac:dyDescent="0.2">
      <c r="A3074" s="6"/>
    </row>
    <row r="3075" spans="1:1" x14ac:dyDescent="0.2">
      <c r="A3075" s="6"/>
    </row>
    <row r="3076" spans="1:1" x14ac:dyDescent="0.2">
      <c r="A3076" s="6"/>
    </row>
    <row r="3077" spans="1:1" x14ac:dyDescent="0.2">
      <c r="A3077" s="6"/>
    </row>
    <row r="3078" spans="1:1" x14ac:dyDescent="0.2">
      <c r="A3078" s="6"/>
    </row>
    <row r="3079" spans="1:1" x14ac:dyDescent="0.2">
      <c r="A3079" s="6"/>
    </row>
    <row r="3080" spans="1:1" x14ac:dyDescent="0.2">
      <c r="A3080" s="6"/>
    </row>
    <row r="3081" spans="1:1" x14ac:dyDescent="0.2">
      <c r="A3081" s="6"/>
    </row>
    <row r="3082" spans="1:1" x14ac:dyDescent="0.2">
      <c r="A3082" s="6"/>
    </row>
    <row r="3083" spans="1:1" x14ac:dyDescent="0.2">
      <c r="A3083" s="6"/>
    </row>
    <row r="3084" spans="1:1" x14ac:dyDescent="0.2">
      <c r="A3084" s="6"/>
    </row>
    <row r="3085" spans="1:1" x14ac:dyDescent="0.2">
      <c r="A3085" s="6"/>
    </row>
    <row r="3086" spans="1:1" x14ac:dyDescent="0.2">
      <c r="A3086" s="6"/>
    </row>
    <row r="3087" spans="1:1" x14ac:dyDescent="0.2">
      <c r="A3087" s="6"/>
    </row>
    <row r="3088" spans="1:1" x14ac:dyDescent="0.2">
      <c r="A3088" s="6"/>
    </row>
    <row r="3089" spans="1:1" x14ac:dyDescent="0.2">
      <c r="A3089" s="6"/>
    </row>
    <row r="3090" spans="1:1" x14ac:dyDescent="0.2">
      <c r="A3090" s="6"/>
    </row>
    <row r="3091" spans="1:1" x14ac:dyDescent="0.2">
      <c r="A3091" s="6"/>
    </row>
    <row r="3092" spans="1:1" x14ac:dyDescent="0.2">
      <c r="A3092" s="6"/>
    </row>
    <row r="3093" spans="1:1" x14ac:dyDescent="0.2">
      <c r="A3093" s="6"/>
    </row>
    <row r="3094" spans="1:1" x14ac:dyDescent="0.2">
      <c r="A3094" s="6"/>
    </row>
    <row r="3095" spans="1:1" x14ac:dyDescent="0.2">
      <c r="A3095" s="6"/>
    </row>
    <row r="3096" spans="1:1" x14ac:dyDescent="0.2">
      <c r="A3096" s="6"/>
    </row>
    <row r="3097" spans="1:1" x14ac:dyDescent="0.2">
      <c r="A3097" s="6"/>
    </row>
    <row r="3098" spans="1:1" x14ac:dyDescent="0.2">
      <c r="A3098" s="6"/>
    </row>
    <row r="3099" spans="1:1" x14ac:dyDescent="0.2">
      <c r="A3099" s="6"/>
    </row>
    <row r="3100" spans="1:1" x14ac:dyDescent="0.2">
      <c r="A3100" s="6"/>
    </row>
    <row r="3101" spans="1:1" x14ac:dyDescent="0.2">
      <c r="A3101" s="6"/>
    </row>
    <row r="3102" spans="1:1" x14ac:dyDescent="0.2">
      <c r="A3102" s="6"/>
    </row>
    <row r="3103" spans="1:1" x14ac:dyDescent="0.2">
      <c r="A3103" s="6"/>
    </row>
    <row r="3104" spans="1:1" x14ac:dyDescent="0.2">
      <c r="A3104" s="6"/>
    </row>
    <row r="3105" spans="1:1" x14ac:dyDescent="0.2">
      <c r="A3105" s="6"/>
    </row>
    <row r="3106" spans="1:1" x14ac:dyDescent="0.2">
      <c r="A3106" s="6"/>
    </row>
    <row r="3107" spans="1:1" x14ac:dyDescent="0.2">
      <c r="A3107" s="6"/>
    </row>
    <row r="3108" spans="1:1" x14ac:dyDescent="0.2">
      <c r="A3108" s="6"/>
    </row>
    <row r="3109" spans="1:1" x14ac:dyDescent="0.2">
      <c r="A3109" s="6"/>
    </row>
    <row r="3110" spans="1:1" x14ac:dyDescent="0.2">
      <c r="A3110" s="6"/>
    </row>
    <row r="3111" spans="1:1" x14ac:dyDescent="0.2">
      <c r="A3111" s="6"/>
    </row>
    <row r="3112" spans="1:1" x14ac:dyDescent="0.2">
      <c r="A3112" s="6"/>
    </row>
    <row r="3113" spans="1:1" x14ac:dyDescent="0.2">
      <c r="A3113" s="6"/>
    </row>
    <row r="3114" spans="1:1" x14ac:dyDescent="0.2">
      <c r="A3114" s="6"/>
    </row>
    <row r="3115" spans="1:1" x14ac:dyDescent="0.2">
      <c r="A3115" s="6"/>
    </row>
    <row r="3116" spans="1:1" x14ac:dyDescent="0.2">
      <c r="A3116" s="6"/>
    </row>
    <row r="3117" spans="1:1" x14ac:dyDescent="0.2">
      <c r="A3117" s="6"/>
    </row>
    <row r="3118" spans="1:1" x14ac:dyDescent="0.2">
      <c r="A3118" s="6"/>
    </row>
    <row r="3119" spans="1:1" x14ac:dyDescent="0.2">
      <c r="A3119" s="6"/>
    </row>
    <row r="3120" spans="1:1" x14ac:dyDescent="0.2">
      <c r="A3120" s="6"/>
    </row>
    <row r="3121" spans="1:1" x14ac:dyDescent="0.2">
      <c r="A3121" s="6"/>
    </row>
    <row r="3122" spans="1:1" x14ac:dyDescent="0.2">
      <c r="A3122" s="6"/>
    </row>
    <row r="3123" spans="1:1" x14ac:dyDescent="0.2">
      <c r="A3123" s="6"/>
    </row>
    <row r="3124" spans="1:1" x14ac:dyDescent="0.2">
      <c r="A3124" s="6"/>
    </row>
    <row r="3125" spans="1:1" x14ac:dyDescent="0.2">
      <c r="A3125" s="6"/>
    </row>
    <row r="3126" spans="1:1" x14ac:dyDescent="0.2">
      <c r="A3126" s="6"/>
    </row>
    <row r="3127" spans="1:1" x14ac:dyDescent="0.2">
      <c r="A3127" s="6"/>
    </row>
    <row r="3128" spans="1:1" x14ac:dyDescent="0.2">
      <c r="A3128" s="6"/>
    </row>
    <row r="3129" spans="1:1" x14ac:dyDescent="0.2">
      <c r="A3129" s="6"/>
    </row>
    <row r="3130" spans="1:1" x14ac:dyDescent="0.2">
      <c r="A3130" s="6"/>
    </row>
    <row r="3131" spans="1:1" x14ac:dyDescent="0.2">
      <c r="A3131" s="6"/>
    </row>
    <row r="3132" spans="1:1" x14ac:dyDescent="0.2">
      <c r="A3132" s="6"/>
    </row>
    <row r="3133" spans="1:1" x14ac:dyDescent="0.2">
      <c r="A3133" s="6"/>
    </row>
    <row r="3134" spans="1:1" x14ac:dyDescent="0.2">
      <c r="A3134" s="6"/>
    </row>
    <row r="3135" spans="1:1" x14ac:dyDescent="0.2">
      <c r="A3135" s="6"/>
    </row>
    <row r="3136" spans="1:1" x14ac:dyDescent="0.2">
      <c r="A3136" s="6"/>
    </row>
    <row r="3137" spans="1:1" x14ac:dyDescent="0.2">
      <c r="A3137" s="6"/>
    </row>
    <row r="3138" spans="1:1" x14ac:dyDescent="0.2">
      <c r="A3138" s="6"/>
    </row>
    <row r="3139" spans="1:1" x14ac:dyDescent="0.2">
      <c r="A3139" s="6"/>
    </row>
    <row r="3140" spans="1:1" x14ac:dyDescent="0.2">
      <c r="A3140" s="6"/>
    </row>
    <row r="3141" spans="1:1" x14ac:dyDescent="0.2">
      <c r="A3141" s="6"/>
    </row>
    <row r="3142" spans="1:1" x14ac:dyDescent="0.2">
      <c r="A3142" s="6"/>
    </row>
    <row r="3143" spans="1:1" x14ac:dyDescent="0.2">
      <c r="A3143" s="6"/>
    </row>
    <row r="3144" spans="1:1" x14ac:dyDescent="0.2">
      <c r="A3144" s="6"/>
    </row>
    <row r="3145" spans="1:1" x14ac:dyDescent="0.2">
      <c r="A3145" s="6"/>
    </row>
    <row r="3146" spans="1:1" x14ac:dyDescent="0.2">
      <c r="A3146" s="6"/>
    </row>
    <row r="3147" spans="1:1" x14ac:dyDescent="0.2">
      <c r="A3147" s="6"/>
    </row>
    <row r="3148" spans="1:1" x14ac:dyDescent="0.2">
      <c r="A3148" s="6"/>
    </row>
    <row r="3149" spans="1:1" x14ac:dyDescent="0.2">
      <c r="A3149" s="6"/>
    </row>
    <row r="3150" spans="1:1" x14ac:dyDescent="0.2">
      <c r="A3150" s="6"/>
    </row>
    <row r="3151" spans="1:1" x14ac:dyDescent="0.2">
      <c r="A3151" s="6"/>
    </row>
    <row r="3152" spans="1:1" x14ac:dyDescent="0.2">
      <c r="A3152" s="6"/>
    </row>
    <row r="3153" spans="1:1" x14ac:dyDescent="0.2">
      <c r="A3153" s="6"/>
    </row>
    <row r="3154" spans="1:1" x14ac:dyDescent="0.2">
      <c r="A3154" s="6"/>
    </row>
    <row r="3155" spans="1:1" x14ac:dyDescent="0.2">
      <c r="A3155" s="6"/>
    </row>
    <row r="3156" spans="1:1" x14ac:dyDescent="0.2">
      <c r="A3156" s="6"/>
    </row>
    <row r="3157" spans="1:1" x14ac:dyDescent="0.2">
      <c r="A3157" s="6"/>
    </row>
    <row r="3158" spans="1:1" x14ac:dyDescent="0.2">
      <c r="A3158" s="6"/>
    </row>
    <row r="3159" spans="1:1" x14ac:dyDescent="0.2">
      <c r="A3159" s="6"/>
    </row>
    <row r="3160" spans="1:1" x14ac:dyDescent="0.2">
      <c r="A3160" s="6"/>
    </row>
    <row r="3161" spans="1:1" x14ac:dyDescent="0.2">
      <c r="A3161" s="6"/>
    </row>
    <row r="3162" spans="1:1" x14ac:dyDescent="0.2">
      <c r="A3162" s="6"/>
    </row>
    <row r="3163" spans="1:1" x14ac:dyDescent="0.2">
      <c r="A3163" s="6"/>
    </row>
    <row r="3164" spans="1:1" x14ac:dyDescent="0.2">
      <c r="A3164" s="6"/>
    </row>
    <row r="3165" spans="1:1" x14ac:dyDescent="0.2">
      <c r="A3165" s="6"/>
    </row>
    <row r="3166" spans="1:1" x14ac:dyDescent="0.2">
      <c r="A3166" s="6"/>
    </row>
    <row r="3167" spans="1:1" x14ac:dyDescent="0.2">
      <c r="A3167" s="6"/>
    </row>
    <row r="3168" spans="1:1" x14ac:dyDescent="0.2">
      <c r="A3168" s="6"/>
    </row>
    <row r="3169" spans="1:1" x14ac:dyDescent="0.2">
      <c r="A3169" s="6"/>
    </row>
    <row r="3170" spans="1:1" x14ac:dyDescent="0.2">
      <c r="A3170" s="6"/>
    </row>
    <row r="3171" spans="1:1" x14ac:dyDescent="0.2">
      <c r="A3171" s="6"/>
    </row>
    <row r="3172" spans="1:1" x14ac:dyDescent="0.2">
      <c r="A3172" s="6"/>
    </row>
    <row r="3173" spans="1:1" x14ac:dyDescent="0.2">
      <c r="A3173" s="6"/>
    </row>
    <row r="3174" spans="1:1" x14ac:dyDescent="0.2">
      <c r="A3174" s="6"/>
    </row>
    <row r="3175" spans="1:1" x14ac:dyDescent="0.2">
      <c r="A3175" s="6"/>
    </row>
    <row r="3176" spans="1:1" x14ac:dyDescent="0.2">
      <c r="A3176" s="6"/>
    </row>
    <row r="3177" spans="1:1" x14ac:dyDescent="0.2">
      <c r="A3177" s="6"/>
    </row>
    <row r="3178" spans="1:1" x14ac:dyDescent="0.2">
      <c r="A3178" s="6"/>
    </row>
    <row r="3179" spans="1:1" x14ac:dyDescent="0.2">
      <c r="A3179" s="6"/>
    </row>
    <row r="3180" spans="1:1" x14ac:dyDescent="0.2">
      <c r="A3180" s="6"/>
    </row>
    <row r="3181" spans="1:1" x14ac:dyDescent="0.2">
      <c r="A3181" s="6"/>
    </row>
    <row r="3182" spans="1:1" x14ac:dyDescent="0.2">
      <c r="A3182" s="6"/>
    </row>
    <row r="3183" spans="1:1" x14ac:dyDescent="0.2">
      <c r="A3183" s="6"/>
    </row>
    <row r="3184" spans="1:1" x14ac:dyDescent="0.2">
      <c r="A3184" s="6"/>
    </row>
    <row r="3185" spans="1:1" x14ac:dyDescent="0.2">
      <c r="A3185" s="6"/>
    </row>
    <row r="3186" spans="1:1" x14ac:dyDescent="0.2">
      <c r="A3186" s="6"/>
    </row>
    <row r="3187" spans="1:1" x14ac:dyDescent="0.2">
      <c r="A3187" s="6"/>
    </row>
    <row r="3188" spans="1:1" x14ac:dyDescent="0.2">
      <c r="A3188" s="6"/>
    </row>
    <row r="3189" spans="1:1" x14ac:dyDescent="0.2">
      <c r="A3189" s="6"/>
    </row>
    <row r="3190" spans="1:1" x14ac:dyDescent="0.2">
      <c r="A3190" s="6"/>
    </row>
    <row r="3191" spans="1:1" x14ac:dyDescent="0.2">
      <c r="A3191" s="6"/>
    </row>
    <row r="3192" spans="1:1" x14ac:dyDescent="0.2">
      <c r="A3192" s="6"/>
    </row>
    <row r="3193" spans="1:1" x14ac:dyDescent="0.2">
      <c r="A3193" s="6"/>
    </row>
    <row r="3194" spans="1:1" x14ac:dyDescent="0.2">
      <c r="A3194" s="6"/>
    </row>
    <row r="3195" spans="1:1" x14ac:dyDescent="0.2">
      <c r="A3195" s="6"/>
    </row>
    <row r="3196" spans="1:1" x14ac:dyDescent="0.2">
      <c r="A3196" s="6"/>
    </row>
    <row r="3197" spans="1:1" x14ac:dyDescent="0.2">
      <c r="A3197" s="6"/>
    </row>
    <row r="3198" spans="1:1" x14ac:dyDescent="0.2">
      <c r="A3198" s="6"/>
    </row>
    <row r="3199" spans="1:1" x14ac:dyDescent="0.2">
      <c r="A3199" s="6"/>
    </row>
    <row r="3200" spans="1:1" x14ac:dyDescent="0.2">
      <c r="A3200" s="6"/>
    </row>
    <row r="3201" spans="1:1" x14ac:dyDescent="0.2">
      <c r="A3201" s="6"/>
    </row>
    <row r="3202" spans="1:1" x14ac:dyDescent="0.2">
      <c r="A3202" s="6"/>
    </row>
    <row r="3203" spans="1:1" x14ac:dyDescent="0.2">
      <c r="A3203" s="6"/>
    </row>
    <row r="3204" spans="1:1" x14ac:dyDescent="0.2">
      <c r="A3204" s="6"/>
    </row>
    <row r="3205" spans="1:1" x14ac:dyDescent="0.2">
      <c r="A3205" s="6"/>
    </row>
    <row r="3206" spans="1:1" x14ac:dyDescent="0.2">
      <c r="A3206" s="6"/>
    </row>
    <row r="3207" spans="1:1" x14ac:dyDescent="0.2">
      <c r="A3207" s="6"/>
    </row>
    <row r="3208" spans="1:1" x14ac:dyDescent="0.2">
      <c r="A3208" s="6"/>
    </row>
    <row r="3209" spans="1:1" x14ac:dyDescent="0.2">
      <c r="A3209" s="6"/>
    </row>
    <row r="3210" spans="1:1" x14ac:dyDescent="0.2">
      <c r="A3210" s="6"/>
    </row>
    <row r="3211" spans="1:1" x14ac:dyDescent="0.2">
      <c r="A3211" s="6"/>
    </row>
    <row r="3212" spans="1:1" x14ac:dyDescent="0.2">
      <c r="A3212" s="6"/>
    </row>
    <row r="3213" spans="1:1" x14ac:dyDescent="0.2">
      <c r="A3213" s="6"/>
    </row>
    <row r="3214" spans="1:1" x14ac:dyDescent="0.2">
      <c r="A3214" s="6"/>
    </row>
    <row r="3215" spans="1:1" x14ac:dyDescent="0.2">
      <c r="A3215" s="6"/>
    </row>
    <row r="3216" spans="1:1" x14ac:dyDescent="0.2">
      <c r="A3216" s="6"/>
    </row>
    <row r="3217" spans="1:1" x14ac:dyDescent="0.2">
      <c r="A3217" s="6"/>
    </row>
    <row r="3218" spans="1:1" x14ac:dyDescent="0.2">
      <c r="A3218" s="6"/>
    </row>
    <row r="3219" spans="1:1" x14ac:dyDescent="0.2">
      <c r="A3219" s="6"/>
    </row>
    <row r="3220" spans="1:1" x14ac:dyDescent="0.2">
      <c r="A3220" s="6"/>
    </row>
    <row r="3221" spans="1:1" x14ac:dyDescent="0.2">
      <c r="A3221" s="6"/>
    </row>
    <row r="3222" spans="1:1" x14ac:dyDescent="0.2">
      <c r="A3222" s="6"/>
    </row>
    <row r="3223" spans="1:1" x14ac:dyDescent="0.2">
      <c r="A3223" s="6"/>
    </row>
    <row r="3224" spans="1:1" x14ac:dyDescent="0.2">
      <c r="A3224" s="6"/>
    </row>
    <row r="3225" spans="1:1" x14ac:dyDescent="0.2">
      <c r="A3225" s="6"/>
    </row>
    <row r="3226" spans="1:1" x14ac:dyDescent="0.2">
      <c r="A3226" s="6"/>
    </row>
    <row r="3227" spans="1:1" x14ac:dyDescent="0.2">
      <c r="A3227" s="6"/>
    </row>
    <row r="3228" spans="1:1" x14ac:dyDescent="0.2">
      <c r="A3228" s="6"/>
    </row>
    <row r="3229" spans="1:1" x14ac:dyDescent="0.2">
      <c r="A3229" s="6"/>
    </row>
    <row r="3230" spans="1:1" x14ac:dyDescent="0.2">
      <c r="A3230" s="6"/>
    </row>
    <row r="3231" spans="1:1" x14ac:dyDescent="0.2">
      <c r="A3231" s="6"/>
    </row>
    <row r="3232" spans="1:1" x14ac:dyDescent="0.2">
      <c r="A3232" s="6"/>
    </row>
    <row r="3233" spans="1:1" x14ac:dyDescent="0.2">
      <c r="A3233" s="6"/>
    </row>
    <row r="3234" spans="1:1" x14ac:dyDescent="0.2">
      <c r="A3234" s="6"/>
    </row>
    <row r="3235" spans="1:1" x14ac:dyDescent="0.2">
      <c r="A3235" s="6"/>
    </row>
    <row r="3236" spans="1:1" x14ac:dyDescent="0.2">
      <c r="A3236" s="6"/>
    </row>
    <row r="3237" spans="1:1" x14ac:dyDescent="0.2">
      <c r="A3237" s="6"/>
    </row>
    <row r="3238" spans="1:1" x14ac:dyDescent="0.2">
      <c r="A3238" s="6"/>
    </row>
    <row r="3239" spans="1:1" x14ac:dyDescent="0.2">
      <c r="A3239" s="6"/>
    </row>
    <row r="3240" spans="1:1" x14ac:dyDescent="0.2">
      <c r="A3240" s="6"/>
    </row>
    <row r="3241" spans="1:1" x14ac:dyDescent="0.2">
      <c r="A3241" s="6"/>
    </row>
    <row r="3242" spans="1:1" x14ac:dyDescent="0.2">
      <c r="A3242" s="6"/>
    </row>
    <row r="3243" spans="1:1" x14ac:dyDescent="0.2">
      <c r="A3243" s="6"/>
    </row>
    <row r="3244" spans="1:1" x14ac:dyDescent="0.2">
      <c r="A3244" s="6"/>
    </row>
    <row r="3245" spans="1:1" x14ac:dyDescent="0.2">
      <c r="A3245" s="6"/>
    </row>
    <row r="3246" spans="1:1" x14ac:dyDescent="0.2">
      <c r="A3246" s="6"/>
    </row>
    <row r="3247" spans="1:1" x14ac:dyDescent="0.2">
      <c r="A3247" s="6"/>
    </row>
    <row r="3248" spans="1:1" x14ac:dyDescent="0.2">
      <c r="A3248" s="6"/>
    </row>
    <row r="3249" spans="1:1" x14ac:dyDescent="0.2">
      <c r="A3249" s="6"/>
    </row>
    <row r="3250" spans="1:1" x14ac:dyDescent="0.2">
      <c r="A3250" s="6"/>
    </row>
    <row r="3251" spans="1:1" x14ac:dyDescent="0.2">
      <c r="A3251" s="6"/>
    </row>
    <row r="3252" spans="1:1" x14ac:dyDescent="0.2">
      <c r="A3252" s="6"/>
    </row>
    <row r="3253" spans="1:1" x14ac:dyDescent="0.2">
      <c r="A3253" s="6"/>
    </row>
    <row r="3254" spans="1:1" x14ac:dyDescent="0.2">
      <c r="A3254" s="6"/>
    </row>
    <row r="3255" spans="1:1" x14ac:dyDescent="0.2">
      <c r="A3255" s="6"/>
    </row>
    <row r="3256" spans="1:1" x14ac:dyDescent="0.2">
      <c r="A3256" s="6"/>
    </row>
    <row r="3257" spans="1:1" x14ac:dyDescent="0.2">
      <c r="A3257" s="6"/>
    </row>
    <row r="3258" spans="1:1" x14ac:dyDescent="0.2">
      <c r="A3258" s="6"/>
    </row>
    <row r="3259" spans="1:1" x14ac:dyDescent="0.2">
      <c r="A3259" s="6"/>
    </row>
    <row r="3260" spans="1:1" x14ac:dyDescent="0.2">
      <c r="A3260" s="6"/>
    </row>
    <row r="3261" spans="1:1" x14ac:dyDescent="0.2">
      <c r="A3261" s="6"/>
    </row>
    <row r="3262" spans="1:1" x14ac:dyDescent="0.2">
      <c r="A3262" s="6"/>
    </row>
    <row r="3263" spans="1:1" x14ac:dyDescent="0.2">
      <c r="A3263" s="6"/>
    </row>
    <row r="3264" spans="1:1" x14ac:dyDescent="0.2">
      <c r="A3264" s="6"/>
    </row>
    <row r="3265" spans="1:1" x14ac:dyDescent="0.2">
      <c r="A3265" s="6"/>
    </row>
    <row r="3266" spans="1:1" x14ac:dyDescent="0.2">
      <c r="A3266" s="6"/>
    </row>
    <row r="3267" spans="1:1" x14ac:dyDescent="0.2">
      <c r="A3267" s="6"/>
    </row>
    <row r="3268" spans="1:1" x14ac:dyDescent="0.2">
      <c r="A3268" s="6"/>
    </row>
    <row r="3269" spans="1:1" x14ac:dyDescent="0.2">
      <c r="A3269" s="6"/>
    </row>
    <row r="3270" spans="1:1" x14ac:dyDescent="0.2">
      <c r="A3270" s="6"/>
    </row>
    <row r="3271" spans="1:1" x14ac:dyDescent="0.2">
      <c r="A3271" s="6"/>
    </row>
    <row r="3272" spans="1:1" x14ac:dyDescent="0.2">
      <c r="A3272" s="6"/>
    </row>
    <row r="3273" spans="1:1" x14ac:dyDescent="0.2">
      <c r="A3273" s="6"/>
    </row>
    <row r="3274" spans="1:1" x14ac:dyDescent="0.2">
      <c r="A3274" s="6"/>
    </row>
    <row r="3275" spans="1:1" x14ac:dyDescent="0.2">
      <c r="A3275" s="6"/>
    </row>
    <row r="3276" spans="1:1" x14ac:dyDescent="0.2">
      <c r="A3276" s="6"/>
    </row>
    <row r="3277" spans="1:1" x14ac:dyDescent="0.2">
      <c r="A3277" s="6"/>
    </row>
    <row r="3278" spans="1:1" x14ac:dyDescent="0.2">
      <c r="A3278" s="6"/>
    </row>
    <row r="3279" spans="1:1" x14ac:dyDescent="0.2">
      <c r="A3279" s="6"/>
    </row>
    <row r="3280" spans="1:1" x14ac:dyDescent="0.2">
      <c r="A3280" s="6"/>
    </row>
    <row r="3281" spans="1:1" x14ac:dyDescent="0.2">
      <c r="A3281" s="6"/>
    </row>
    <row r="3282" spans="1:1" x14ac:dyDescent="0.2">
      <c r="A3282" s="6"/>
    </row>
    <row r="3283" spans="1:1" x14ac:dyDescent="0.2">
      <c r="A3283" s="6"/>
    </row>
    <row r="3284" spans="1:1" x14ac:dyDescent="0.2">
      <c r="A3284" s="6"/>
    </row>
    <row r="3285" spans="1:1" x14ac:dyDescent="0.2">
      <c r="A3285" s="6"/>
    </row>
    <row r="3286" spans="1:1" x14ac:dyDescent="0.2">
      <c r="A3286" s="6"/>
    </row>
    <row r="3287" spans="1:1" x14ac:dyDescent="0.2">
      <c r="A3287" s="6"/>
    </row>
    <row r="3288" spans="1:1" x14ac:dyDescent="0.2">
      <c r="A3288" s="6"/>
    </row>
    <row r="3289" spans="1:1" x14ac:dyDescent="0.2">
      <c r="A3289" s="6"/>
    </row>
    <row r="3290" spans="1:1" x14ac:dyDescent="0.2">
      <c r="A3290" s="6"/>
    </row>
    <row r="3291" spans="1:1" x14ac:dyDescent="0.2">
      <c r="A3291" s="6"/>
    </row>
    <row r="3292" spans="1:1" x14ac:dyDescent="0.2">
      <c r="A3292" s="6"/>
    </row>
    <row r="3293" spans="1:1" x14ac:dyDescent="0.2">
      <c r="A3293" s="6"/>
    </row>
    <row r="3294" spans="1:1" x14ac:dyDescent="0.2">
      <c r="A3294" s="6"/>
    </row>
    <row r="3295" spans="1:1" x14ac:dyDescent="0.2">
      <c r="A3295" s="6"/>
    </row>
    <row r="3296" spans="1:1" x14ac:dyDescent="0.2">
      <c r="A3296" s="6"/>
    </row>
    <row r="3297" spans="1:1" x14ac:dyDescent="0.2">
      <c r="A3297" s="6"/>
    </row>
    <row r="3298" spans="1:1" x14ac:dyDescent="0.2">
      <c r="A3298" s="6"/>
    </row>
    <row r="3299" spans="1:1" x14ac:dyDescent="0.2">
      <c r="A3299" s="6"/>
    </row>
    <row r="3300" spans="1:1" x14ac:dyDescent="0.2">
      <c r="A3300" s="6"/>
    </row>
    <row r="3301" spans="1:1" x14ac:dyDescent="0.2">
      <c r="A3301" s="6"/>
    </row>
    <row r="3302" spans="1:1" x14ac:dyDescent="0.2">
      <c r="A3302" s="6"/>
    </row>
    <row r="3303" spans="1:1" x14ac:dyDescent="0.2">
      <c r="A3303" s="6"/>
    </row>
    <row r="3304" spans="1:1" x14ac:dyDescent="0.2">
      <c r="A3304" s="6"/>
    </row>
    <row r="3305" spans="1:1" x14ac:dyDescent="0.2">
      <c r="A3305" s="6"/>
    </row>
    <row r="3306" spans="1:1" x14ac:dyDescent="0.2">
      <c r="A3306" s="6"/>
    </row>
    <row r="3307" spans="1:1" x14ac:dyDescent="0.2">
      <c r="A3307" s="6"/>
    </row>
    <row r="3308" spans="1:1" x14ac:dyDescent="0.2">
      <c r="A3308" s="6"/>
    </row>
    <row r="3309" spans="1:1" x14ac:dyDescent="0.2">
      <c r="A3309" s="6"/>
    </row>
    <row r="3310" spans="1:1" x14ac:dyDescent="0.2">
      <c r="A3310" s="6"/>
    </row>
    <row r="3311" spans="1:1" x14ac:dyDescent="0.2">
      <c r="A3311" s="6"/>
    </row>
    <row r="3312" spans="1:1" x14ac:dyDescent="0.2">
      <c r="A3312" s="6"/>
    </row>
    <row r="3313" spans="1:1" x14ac:dyDescent="0.2">
      <c r="A3313" s="6"/>
    </row>
    <row r="3314" spans="1:1" x14ac:dyDescent="0.2">
      <c r="A3314" s="6"/>
    </row>
    <row r="3315" spans="1:1" x14ac:dyDescent="0.2">
      <c r="A3315" s="6"/>
    </row>
    <row r="3316" spans="1:1" x14ac:dyDescent="0.2">
      <c r="A3316" s="6"/>
    </row>
    <row r="3317" spans="1:1" x14ac:dyDescent="0.2">
      <c r="A3317" s="6"/>
    </row>
    <row r="3318" spans="1:1" x14ac:dyDescent="0.2">
      <c r="A3318" s="6"/>
    </row>
    <row r="3319" spans="1:1" x14ac:dyDescent="0.2">
      <c r="A3319" s="6"/>
    </row>
    <row r="3320" spans="1:1" x14ac:dyDescent="0.2">
      <c r="A3320" s="6"/>
    </row>
    <row r="3321" spans="1:1" x14ac:dyDescent="0.2">
      <c r="A3321" s="6"/>
    </row>
    <row r="3322" spans="1:1" x14ac:dyDescent="0.2">
      <c r="A3322" s="6"/>
    </row>
    <row r="3323" spans="1:1" x14ac:dyDescent="0.2">
      <c r="A3323" s="6"/>
    </row>
    <row r="3324" spans="1:1" x14ac:dyDescent="0.2">
      <c r="A3324" s="6"/>
    </row>
    <row r="3325" spans="1:1" x14ac:dyDescent="0.2">
      <c r="A3325" s="6"/>
    </row>
    <row r="3326" spans="1:1" x14ac:dyDescent="0.2">
      <c r="A3326" s="6"/>
    </row>
    <row r="3327" spans="1:1" x14ac:dyDescent="0.2">
      <c r="A3327" s="6"/>
    </row>
    <row r="3328" spans="1:1" x14ac:dyDescent="0.2">
      <c r="A3328" s="6"/>
    </row>
    <row r="3329" spans="1:1" x14ac:dyDescent="0.2">
      <c r="A3329" s="6"/>
    </row>
    <row r="3330" spans="1:1" x14ac:dyDescent="0.2">
      <c r="A3330" s="6"/>
    </row>
    <row r="3331" spans="1:1" x14ac:dyDescent="0.2">
      <c r="A3331" s="6"/>
    </row>
    <row r="3332" spans="1:1" x14ac:dyDescent="0.2">
      <c r="A3332" s="6"/>
    </row>
    <row r="3333" spans="1:1" x14ac:dyDescent="0.2">
      <c r="A3333" s="6"/>
    </row>
    <row r="3334" spans="1:1" x14ac:dyDescent="0.2">
      <c r="A3334" s="6"/>
    </row>
    <row r="3335" spans="1:1" x14ac:dyDescent="0.2">
      <c r="A3335" s="6"/>
    </row>
    <row r="3336" spans="1:1" x14ac:dyDescent="0.2">
      <c r="A3336" s="6"/>
    </row>
    <row r="3337" spans="1:1" x14ac:dyDescent="0.2">
      <c r="A3337" s="6"/>
    </row>
    <row r="3338" spans="1:1" x14ac:dyDescent="0.2">
      <c r="A3338" s="6"/>
    </row>
    <row r="3339" spans="1:1" x14ac:dyDescent="0.2">
      <c r="A3339" s="6"/>
    </row>
    <row r="3340" spans="1:1" x14ac:dyDescent="0.2">
      <c r="A3340" s="6"/>
    </row>
    <row r="3341" spans="1:1" x14ac:dyDescent="0.2">
      <c r="A3341" s="6"/>
    </row>
    <row r="3342" spans="1:1" x14ac:dyDescent="0.2">
      <c r="A3342" s="6"/>
    </row>
    <row r="3343" spans="1:1" x14ac:dyDescent="0.2">
      <c r="A3343" s="6"/>
    </row>
    <row r="3344" spans="1:1" x14ac:dyDescent="0.2">
      <c r="A3344" s="6"/>
    </row>
    <row r="3345" spans="1:1" x14ac:dyDescent="0.2">
      <c r="A3345" s="6"/>
    </row>
    <row r="3346" spans="1:1" x14ac:dyDescent="0.2">
      <c r="A3346" s="6"/>
    </row>
    <row r="3347" spans="1:1" x14ac:dyDescent="0.2">
      <c r="A3347" s="6"/>
    </row>
    <row r="3348" spans="1:1" x14ac:dyDescent="0.2">
      <c r="A3348" s="6"/>
    </row>
    <row r="3349" spans="1:1" x14ac:dyDescent="0.2">
      <c r="A3349" s="6"/>
    </row>
    <row r="3350" spans="1:1" x14ac:dyDescent="0.2">
      <c r="A3350" s="6"/>
    </row>
    <row r="3351" spans="1:1" x14ac:dyDescent="0.2">
      <c r="A3351" s="6"/>
    </row>
    <row r="3352" spans="1:1" x14ac:dyDescent="0.2">
      <c r="A3352" s="6"/>
    </row>
    <row r="3353" spans="1:1" x14ac:dyDescent="0.2">
      <c r="A3353" s="6"/>
    </row>
    <row r="3354" spans="1:1" x14ac:dyDescent="0.2">
      <c r="A3354" s="6"/>
    </row>
    <row r="3355" spans="1:1" x14ac:dyDescent="0.2">
      <c r="A3355" s="6"/>
    </row>
    <row r="3356" spans="1:1" x14ac:dyDescent="0.2">
      <c r="A3356" s="6"/>
    </row>
    <row r="3357" spans="1:1" x14ac:dyDescent="0.2">
      <c r="A3357" s="6"/>
    </row>
    <row r="3358" spans="1:1" x14ac:dyDescent="0.2">
      <c r="A3358" s="6"/>
    </row>
    <row r="3359" spans="1:1" x14ac:dyDescent="0.2">
      <c r="A3359" s="6"/>
    </row>
    <row r="3360" spans="1:1" x14ac:dyDescent="0.2">
      <c r="A3360" s="6"/>
    </row>
    <row r="3361" spans="1:1" x14ac:dyDescent="0.2">
      <c r="A3361" s="6"/>
    </row>
    <row r="3362" spans="1:1" x14ac:dyDescent="0.2">
      <c r="A3362" s="6"/>
    </row>
    <row r="3363" spans="1:1" x14ac:dyDescent="0.2">
      <c r="A3363" s="6"/>
    </row>
    <row r="3364" spans="1:1" x14ac:dyDescent="0.2">
      <c r="A3364" s="6"/>
    </row>
    <row r="3365" spans="1:1" x14ac:dyDescent="0.2">
      <c r="A3365" s="6"/>
    </row>
    <row r="3366" spans="1:1" x14ac:dyDescent="0.2">
      <c r="A3366" s="6"/>
    </row>
    <row r="3367" spans="1:1" x14ac:dyDescent="0.2">
      <c r="A3367" s="6"/>
    </row>
    <row r="3368" spans="1:1" x14ac:dyDescent="0.2">
      <c r="A3368" s="6"/>
    </row>
    <row r="3369" spans="1:1" x14ac:dyDescent="0.2">
      <c r="A3369" s="6"/>
    </row>
    <row r="3370" spans="1:1" x14ac:dyDescent="0.2">
      <c r="A3370" s="6"/>
    </row>
    <row r="3371" spans="1:1" x14ac:dyDescent="0.2">
      <c r="A3371" s="6"/>
    </row>
    <row r="3372" spans="1:1" x14ac:dyDescent="0.2">
      <c r="A3372" s="6"/>
    </row>
    <row r="3373" spans="1:1" x14ac:dyDescent="0.2">
      <c r="A3373" s="6"/>
    </row>
    <row r="3374" spans="1:1" x14ac:dyDescent="0.2">
      <c r="A3374" s="6"/>
    </row>
    <row r="3375" spans="1:1" x14ac:dyDescent="0.2">
      <c r="A3375" s="6"/>
    </row>
    <row r="3376" spans="1:1" x14ac:dyDescent="0.2">
      <c r="A3376" s="6"/>
    </row>
    <row r="3377" spans="1:1" x14ac:dyDescent="0.2">
      <c r="A3377" s="6"/>
    </row>
    <row r="3378" spans="1:1" x14ac:dyDescent="0.2">
      <c r="A3378" s="6"/>
    </row>
    <row r="3379" spans="1:1" x14ac:dyDescent="0.2">
      <c r="A3379" s="6"/>
    </row>
    <row r="3380" spans="1:1" x14ac:dyDescent="0.2">
      <c r="A3380" s="6"/>
    </row>
    <row r="3381" spans="1:1" x14ac:dyDescent="0.2">
      <c r="A3381" s="6"/>
    </row>
    <row r="3382" spans="1:1" x14ac:dyDescent="0.2">
      <c r="A3382" s="6"/>
    </row>
    <row r="3383" spans="1:1" x14ac:dyDescent="0.2">
      <c r="A3383" s="6"/>
    </row>
    <row r="3384" spans="1:1" x14ac:dyDescent="0.2">
      <c r="A3384" s="6"/>
    </row>
    <row r="3385" spans="1:1" x14ac:dyDescent="0.2">
      <c r="A3385" s="6"/>
    </row>
    <row r="3386" spans="1:1" x14ac:dyDescent="0.2">
      <c r="A3386" s="6"/>
    </row>
    <row r="3387" spans="1:1" x14ac:dyDescent="0.2">
      <c r="A3387" s="6"/>
    </row>
    <row r="3388" spans="1:1" x14ac:dyDescent="0.2">
      <c r="A3388" s="6"/>
    </row>
    <row r="3389" spans="1:1" x14ac:dyDescent="0.2">
      <c r="A3389" s="6"/>
    </row>
    <row r="3390" spans="1:1" x14ac:dyDescent="0.2">
      <c r="A3390" s="6"/>
    </row>
    <row r="3391" spans="1:1" x14ac:dyDescent="0.2">
      <c r="A3391" s="6"/>
    </row>
    <row r="3392" spans="1:1" x14ac:dyDescent="0.2">
      <c r="A3392" s="6"/>
    </row>
    <row r="3393" spans="1:1" x14ac:dyDescent="0.2">
      <c r="A3393" s="6"/>
    </row>
    <row r="3394" spans="1:1" x14ac:dyDescent="0.2">
      <c r="A3394" s="6"/>
    </row>
    <row r="3395" spans="1:1" x14ac:dyDescent="0.2">
      <c r="A3395" s="6"/>
    </row>
    <row r="3396" spans="1:1" x14ac:dyDescent="0.2">
      <c r="A3396" s="6"/>
    </row>
    <row r="3397" spans="1:1" x14ac:dyDescent="0.2">
      <c r="A3397" s="6"/>
    </row>
    <row r="3398" spans="1:1" x14ac:dyDescent="0.2">
      <c r="A3398" s="6"/>
    </row>
    <row r="3399" spans="1:1" x14ac:dyDescent="0.2">
      <c r="A3399" s="6"/>
    </row>
    <row r="3400" spans="1:1" x14ac:dyDescent="0.2">
      <c r="A3400" s="6"/>
    </row>
    <row r="3401" spans="1:1" x14ac:dyDescent="0.2">
      <c r="A3401" s="6"/>
    </row>
    <row r="3402" spans="1:1" x14ac:dyDescent="0.2">
      <c r="A3402" s="6"/>
    </row>
    <row r="3403" spans="1:1" x14ac:dyDescent="0.2">
      <c r="A3403" s="6"/>
    </row>
    <row r="3404" spans="1:1" x14ac:dyDescent="0.2">
      <c r="A3404" s="6"/>
    </row>
    <row r="3405" spans="1:1" x14ac:dyDescent="0.2">
      <c r="A3405" s="6"/>
    </row>
    <row r="3406" spans="1:1" x14ac:dyDescent="0.2">
      <c r="A3406" s="6"/>
    </row>
    <row r="3407" spans="1:1" x14ac:dyDescent="0.2">
      <c r="A3407" s="6"/>
    </row>
    <row r="3408" spans="1:1" x14ac:dyDescent="0.2">
      <c r="A3408" s="6"/>
    </row>
    <row r="3409" spans="1:1" x14ac:dyDescent="0.2">
      <c r="A3409" s="6"/>
    </row>
    <row r="3410" spans="1:1" x14ac:dyDescent="0.2">
      <c r="A3410" s="6"/>
    </row>
    <row r="3411" spans="1:1" x14ac:dyDescent="0.2">
      <c r="A3411" s="6"/>
    </row>
    <row r="3412" spans="1:1" x14ac:dyDescent="0.2">
      <c r="A3412" s="6"/>
    </row>
    <row r="3413" spans="1:1" x14ac:dyDescent="0.2">
      <c r="A3413" s="6"/>
    </row>
    <row r="3414" spans="1:1" x14ac:dyDescent="0.2">
      <c r="A3414" s="6"/>
    </row>
    <row r="3415" spans="1:1" x14ac:dyDescent="0.2">
      <c r="A3415" s="6"/>
    </row>
    <row r="3416" spans="1:1" x14ac:dyDescent="0.2">
      <c r="A3416" s="6"/>
    </row>
    <row r="3417" spans="1:1" x14ac:dyDescent="0.2">
      <c r="A3417" s="6"/>
    </row>
    <row r="3418" spans="1:1" x14ac:dyDescent="0.2">
      <c r="A3418" s="6"/>
    </row>
    <row r="3419" spans="1:1" x14ac:dyDescent="0.2">
      <c r="A3419" s="6"/>
    </row>
    <row r="3420" spans="1:1" x14ac:dyDescent="0.2">
      <c r="A3420" s="6"/>
    </row>
    <row r="3421" spans="1:1" x14ac:dyDescent="0.2">
      <c r="A3421" s="6"/>
    </row>
    <row r="3422" spans="1:1" x14ac:dyDescent="0.2">
      <c r="A3422" s="6"/>
    </row>
    <row r="3423" spans="1:1" x14ac:dyDescent="0.2">
      <c r="A3423" s="6"/>
    </row>
    <row r="3424" spans="1:1" x14ac:dyDescent="0.2">
      <c r="A3424" s="6"/>
    </row>
    <row r="3425" spans="1:1" x14ac:dyDescent="0.2">
      <c r="A3425" s="6"/>
    </row>
    <row r="3426" spans="1:1" x14ac:dyDescent="0.2">
      <c r="A3426" s="6"/>
    </row>
    <row r="3427" spans="1:1" x14ac:dyDescent="0.2">
      <c r="A3427" s="6"/>
    </row>
    <row r="3428" spans="1:1" x14ac:dyDescent="0.2">
      <c r="A3428" s="6"/>
    </row>
    <row r="3429" spans="1:1" x14ac:dyDescent="0.2">
      <c r="A3429" s="6"/>
    </row>
    <row r="3430" spans="1:1" x14ac:dyDescent="0.2">
      <c r="A3430" s="6"/>
    </row>
    <row r="3431" spans="1:1" x14ac:dyDescent="0.2">
      <c r="A3431" s="6"/>
    </row>
    <row r="3432" spans="1:1" x14ac:dyDescent="0.2">
      <c r="A3432" s="6"/>
    </row>
    <row r="3433" spans="1:1" x14ac:dyDescent="0.2">
      <c r="A3433" s="6"/>
    </row>
    <row r="3434" spans="1:1" x14ac:dyDescent="0.2">
      <c r="A3434" s="6"/>
    </row>
    <row r="3435" spans="1:1" x14ac:dyDescent="0.2">
      <c r="A3435" s="6"/>
    </row>
    <row r="3436" spans="1:1" x14ac:dyDescent="0.2">
      <c r="A3436" s="6"/>
    </row>
    <row r="3437" spans="1:1" x14ac:dyDescent="0.2">
      <c r="A3437" s="6"/>
    </row>
    <row r="3438" spans="1:1" x14ac:dyDescent="0.2">
      <c r="A3438" s="6"/>
    </row>
    <row r="3439" spans="1:1" x14ac:dyDescent="0.2">
      <c r="A3439" s="6"/>
    </row>
    <row r="3440" spans="1:1" x14ac:dyDescent="0.2">
      <c r="A3440" s="6"/>
    </row>
    <row r="3441" spans="1:1" x14ac:dyDescent="0.2">
      <c r="A3441" s="6"/>
    </row>
    <row r="3442" spans="1:1" x14ac:dyDescent="0.2">
      <c r="A3442" s="6"/>
    </row>
    <row r="3443" spans="1:1" x14ac:dyDescent="0.2">
      <c r="A3443" s="6"/>
    </row>
    <row r="3444" spans="1:1" x14ac:dyDescent="0.2">
      <c r="A3444" s="6"/>
    </row>
    <row r="3445" spans="1:1" x14ac:dyDescent="0.2">
      <c r="A3445" s="6"/>
    </row>
    <row r="3446" spans="1:1" x14ac:dyDescent="0.2">
      <c r="A3446" s="6"/>
    </row>
    <row r="3447" spans="1:1" x14ac:dyDescent="0.2">
      <c r="A3447" s="6"/>
    </row>
    <row r="3448" spans="1:1" x14ac:dyDescent="0.2">
      <c r="A3448" s="6"/>
    </row>
    <row r="3449" spans="1:1" x14ac:dyDescent="0.2">
      <c r="A3449" s="6"/>
    </row>
    <row r="3450" spans="1:1" x14ac:dyDescent="0.2">
      <c r="A3450" s="6"/>
    </row>
    <row r="3451" spans="1:1" x14ac:dyDescent="0.2">
      <c r="A3451" s="6"/>
    </row>
    <row r="3452" spans="1:1" x14ac:dyDescent="0.2">
      <c r="A3452" s="6"/>
    </row>
    <row r="3453" spans="1:1" x14ac:dyDescent="0.2">
      <c r="A3453" s="6"/>
    </row>
    <row r="3454" spans="1:1" x14ac:dyDescent="0.2">
      <c r="A3454" s="6"/>
    </row>
    <row r="3455" spans="1:1" x14ac:dyDescent="0.2">
      <c r="A3455" s="6"/>
    </row>
    <row r="3456" spans="1:1" x14ac:dyDescent="0.2">
      <c r="A3456" s="6"/>
    </row>
    <row r="3457" spans="1:1" x14ac:dyDescent="0.2">
      <c r="A3457" s="6"/>
    </row>
    <row r="3458" spans="1:1" x14ac:dyDescent="0.2">
      <c r="A3458" s="6"/>
    </row>
    <row r="3459" spans="1:1" x14ac:dyDescent="0.2">
      <c r="A3459" s="6"/>
    </row>
    <row r="3460" spans="1:1" x14ac:dyDescent="0.2">
      <c r="A3460" s="6"/>
    </row>
    <row r="3461" spans="1:1" x14ac:dyDescent="0.2">
      <c r="A3461" s="6"/>
    </row>
    <row r="3462" spans="1:1" x14ac:dyDescent="0.2">
      <c r="A3462" s="6"/>
    </row>
    <row r="3463" spans="1:1" x14ac:dyDescent="0.2">
      <c r="A3463" s="6"/>
    </row>
    <row r="3464" spans="1:1" x14ac:dyDescent="0.2">
      <c r="A3464" s="6"/>
    </row>
    <row r="3465" spans="1:1" x14ac:dyDescent="0.2">
      <c r="A3465" s="6"/>
    </row>
    <row r="3466" spans="1:1" x14ac:dyDescent="0.2">
      <c r="A3466" s="6"/>
    </row>
    <row r="3467" spans="1:1" x14ac:dyDescent="0.2">
      <c r="A3467" s="6"/>
    </row>
    <row r="3468" spans="1:1" x14ac:dyDescent="0.2">
      <c r="A3468" s="6"/>
    </row>
    <row r="3469" spans="1:1" x14ac:dyDescent="0.2">
      <c r="A3469" s="6"/>
    </row>
    <row r="3470" spans="1:1" x14ac:dyDescent="0.2">
      <c r="A3470" s="6"/>
    </row>
    <row r="3471" spans="1:1" x14ac:dyDescent="0.2">
      <c r="A3471" s="6"/>
    </row>
    <row r="3472" spans="1:1" x14ac:dyDescent="0.2">
      <c r="A3472" s="6"/>
    </row>
    <row r="3473" spans="1:1" x14ac:dyDescent="0.2">
      <c r="A3473" s="6"/>
    </row>
    <row r="3474" spans="1:1" x14ac:dyDescent="0.2">
      <c r="A3474" s="6"/>
    </row>
    <row r="3475" spans="1:1" x14ac:dyDescent="0.2">
      <c r="A3475" s="6"/>
    </row>
    <row r="3476" spans="1:1" x14ac:dyDescent="0.2">
      <c r="A3476" s="6"/>
    </row>
    <row r="3477" spans="1:1" x14ac:dyDescent="0.2">
      <c r="A3477" s="6"/>
    </row>
    <row r="3478" spans="1:1" x14ac:dyDescent="0.2">
      <c r="A3478" s="6"/>
    </row>
    <row r="3479" spans="1:1" x14ac:dyDescent="0.2">
      <c r="A3479" s="6"/>
    </row>
    <row r="3480" spans="1:1" x14ac:dyDescent="0.2">
      <c r="A3480" s="6"/>
    </row>
    <row r="3481" spans="1:1" x14ac:dyDescent="0.2">
      <c r="A3481" s="6"/>
    </row>
    <row r="3482" spans="1:1" x14ac:dyDescent="0.2">
      <c r="A3482" s="6"/>
    </row>
    <row r="3483" spans="1:1" x14ac:dyDescent="0.2">
      <c r="A3483" s="6"/>
    </row>
    <row r="3484" spans="1:1" x14ac:dyDescent="0.2">
      <c r="A3484" s="6"/>
    </row>
    <row r="3485" spans="1:1" x14ac:dyDescent="0.2">
      <c r="A3485" s="6"/>
    </row>
    <row r="3486" spans="1:1" x14ac:dyDescent="0.2">
      <c r="A3486" s="6"/>
    </row>
    <row r="3487" spans="1:1" x14ac:dyDescent="0.2">
      <c r="A3487" s="6"/>
    </row>
    <row r="3488" spans="1:1" x14ac:dyDescent="0.2">
      <c r="A3488" s="6"/>
    </row>
    <row r="3489" spans="1:1" x14ac:dyDescent="0.2">
      <c r="A3489" s="6"/>
    </row>
    <row r="3490" spans="1:1" x14ac:dyDescent="0.2">
      <c r="A3490" s="6"/>
    </row>
    <row r="3491" spans="1:1" x14ac:dyDescent="0.2">
      <c r="A3491" s="6"/>
    </row>
    <row r="3492" spans="1:1" x14ac:dyDescent="0.2">
      <c r="A3492" s="6"/>
    </row>
    <row r="3493" spans="1:1" x14ac:dyDescent="0.2">
      <c r="A3493" s="6"/>
    </row>
    <row r="3494" spans="1:1" x14ac:dyDescent="0.2">
      <c r="A3494" s="6"/>
    </row>
    <row r="3495" spans="1:1" x14ac:dyDescent="0.2">
      <c r="A3495" s="6"/>
    </row>
    <row r="3496" spans="1:1" x14ac:dyDescent="0.2">
      <c r="A3496" s="6"/>
    </row>
    <row r="3497" spans="1:1" x14ac:dyDescent="0.2">
      <c r="A3497" s="6"/>
    </row>
    <row r="3498" spans="1:1" x14ac:dyDescent="0.2">
      <c r="A3498" s="6"/>
    </row>
    <row r="3499" spans="1:1" x14ac:dyDescent="0.2">
      <c r="A3499" s="6"/>
    </row>
    <row r="3500" spans="1:1" x14ac:dyDescent="0.2">
      <c r="A3500" s="6"/>
    </row>
    <row r="3501" spans="1:1" x14ac:dyDescent="0.2">
      <c r="A3501" s="6"/>
    </row>
    <row r="3502" spans="1:1" x14ac:dyDescent="0.2">
      <c r="A3502" s="6"/>
    </row>
    <row r="3503" spans="1:1" x14ac:dyDescent="0.2">
      <c r="A3503" s="6"/>
    </row>
    <row r="3504" spans="1:1" x14ac:dyDescent="0.2">
      <c r="A3504" s="6"/>
    </row>
    <row r="3505" spans="1:1" x14ac:dyDescent="0.2">
      <c r="A3505" s="6"/>
    </row>
    <row r="3506" spans="1:1" x14ac:dyDescent="0.2">
      <c r="A3506" s="6"/>
    </row>
    <row r="3507" spans="1:1" x14ac:dyDescent="0.2">
      <c r="A3507" s="6"/>
    </row>
    <row r="3508" spans="1:1" x14ac:dyDescent="0.2">
      <c r="A3508" s="6"/>
    </row>
    <row r="3509" spans="1:1" x14ac:dyDescent="0.2">
      <c r="A3509" s="6"/>
    </row>
    <row r="3510" spans="1:1" x14ac:dyDescent="0.2">
      <c r="A3510" s="6"/>
    </row>
    <row r="3511" spans="1:1" x14ac:dyDescent="0.2">
      <c r="A3511" s="6"/>
    </row>
    <row r="3512" spans="1:1" x14ac:dyDescent="0.2">
      <c r="A3512" s="6"/>
    </row>
    <row r="3513" spans="1:1" x14ac:dyDescent="0.2">
      <c r="A3513" s="6"/>
    </row>
    <row r="3514" spans="1:1" x14ac:dyDescent="0.2">
      <c r="A3514" s="6"/>
    </row>
    <row r="3515" spans="1:1" x14ac:dyDescent="0.2">
      <c r="A3515" s="6"/>
    </row>
    <row r="3516" spans="1:1" x14ac:dyDescent="0.2">
      <c r="A3516" s="6"/>
    </row>
    <row r="3517" spans="1:1" x14ac:dyDescent="0.2">
      <c r="A3517" s="6"/>
    </row>
    <row r="3518" spans="1:1" x14ac:dyDescent="0.2">
      <c r="A3518" s="6"/>
    </row>
    <row r="3519" spans="1:1" x14ac:dyDescent="0.2">
      <c r="A3519" s="6"/>
    </row>
    <row r="3520" spans="1:1" x14ac:dyDescent="0.2">
      <c r="A3520" s="6"/>
    </row>
    <row r="3521" spans="1:1" x14ac:dyDescent="0.2">
      <c r="A3521" s="6"/>
    </row>
    <row r="3522" spans="1:1" x14ac:dyDescent="0.2">
      <c r="A3522" s="6"/>
    </row>
    <row r="3523" spans="1:1" x14ac:dyDescent="0.2">
      <c r="A3523" s="6"/>
    </row>
    <row r="3524" spans="1:1" x14ac:dyDescent="0.2">
      <c r="A3524" s="6"/>
    </row>
    <row r="3525" spans="1:1" x14ac:dyDescent="0.2">
      <c r="A3525" s="6"/>
    </row>
    <row r="3526" spans="1:1" x14ac:dyDescent="0.2">
      <c r="A3526" s="6"/>
    </row>
    <row r="3527" spans="1:1" x14ac:dyDescent="0.2">
      <c r="A3527" s="6"/>
    </row>
    <row r="3528" spans="1:1" x14ac:dyDescent="0.2">
      <c r="A3528" s="6"/>
    </row>
    <row r="3529" spans="1:1" x14ac:dyDescent="0.2">
      <c r="A3529" s="6"/>
    </row>
    <row r="3530" spans="1:1" x14ac:dyDescent="0.2">
      <c r="A3530" s="6"/>
    </row>
    <row r="3531" spans="1:1" x14ac:dyDescent="0.2">
      <c r="A3531" s="6"/>
    </row>
    <row r="3532" spans="1:1" x14ac:dyDescent="0.2">
      <c r="A3532" s="6"/>
    </row>
    <row r="3533" spans="1:1" x14ac:dyDescent="0.2">
      <c r="A3533" s="6"/>
    </row>
    <row r="3534" spans="1:1" x14ac:dyDescent="0.2">
      <c r="A3534" s="6"/>
    </row>
    <row r="3535" spans="1:1" x14ac:dyDescent="0.2">
      <c r="A3535" s="6"/>
    </row>
    <row r="3536" spans="1:1" x14ac:dyDescent="0.2">
      <c r="A3536" s="6"/>
    </row>
    <row r="3537" spans="1:1" x14ac:dyDescent="0.2">
      <c r="A3537" s="6"/>
    </row>
    <row r="3538" spans="1:1" x14ac:dyDescent="0.2">
      <c r="A3538" s="6"/>
    </row>
    <row r="3539" spans="1:1" x14ac:dyDescent="0.2">
      <c r="A3539" s="6"/>
    </row>
    <row r="3540" spans="1:1" x14ac:dyDescent="0.2">
      <c r="A3540" s="6"/>
    </row>
    <row r="3541" spans="1:1" x14ac:dyDescent="0.2">
      <c r="A3541" s="6"/>
    </row>
    <row r="3542" spans="1:1" x14ac:dyDescent="0.2">
      <c r="A3542" s="6"/>
    </row>
    <row r="3543" spans="1:1" x14ac:dyDescent="0.2">
      <c r="A3543" s="6"/>
    </row>
    <row r="3544" spans="1:1" x14ac:dyDescent="0.2">
      <c r="A3544" s="6"/>
    </row>
    <row r="3545" spans="1:1" x14ac:dyDescent="0.2">
      <c r="A3545" s="6"/>
    </row>
    <row r="3546" spans="1:1" x14ac:dyDescent="0.2">
      <c r="A3546" s="6"/>
    </row>
    <row r="3547" spans="1:1" x14ac:dyDescent="0.2">
      <c r="A3547" s="6"/>
    </row>
    <row r="3548" spans="1:1" x14ac:dyDescent="0.2">
      <c r="A3548" s="6"/>
    </row>
    <row r="3549" spans="1:1" x14ac:dyDescent="0.2">
      <c r="A3549" s="6"/>
    </row>
    <row r="3550" spans="1:1" x14ac:dyDescent="0.2">
      <c r="A3550" s="6"/>
    </row>
    <row r="3551" spans="1:1" x14ac:dyDescent="0.2">
      <c r="A3551" s="6"/>
    </row>
    <row r="3552" spans="1:1" x14ac:dyDescent="0.2">
      <c r="A3552" s="6"/>
    </row>
    <row r="3553" spans="1:1" x14ac:dyDescent="0.2">
      <c r="A3553" s="6"/>
    </row>
    <row r="3554" spans="1:1" x14ac:dyDescent="0.2">
      <c r="A3554" s="6"/>
    </row>
    <row r="3555" spans="1:1" x14ac:dyDescent="0.2">
      <c r="A3555" s="6"/>
    </row>
    <row r="3556" spans="1:1" x14ac:dyDescent="0.2">
      <c r="A3556" s="6"/>
    </row>
    <row r="3557" spans="1:1" x14ac:dyDescent="0.2">
      <c r="A3557" s="6"/>
    </row>
    <row r="3558" spans="1:1" x14ac:dyDescent="0.2">
      <c r="A3558" s="6"/>
    </row>
    <row r="3559" spans="1:1" x14ac:dyDescent="0.2">
      <c r="A3559" s="6"/>
    </row>
    <row r="3560" spans="1:1" x14ac:dyDescent="0.2">
      <c r="A3560" s="6"/>
    </row>
    <row r="3561" spans="1:1" x14ac:dyDescent="0.2">
      <c r="A3561" s="6"/>
    </row>
    <row r="3562" spans="1:1" x14ac:dyDescent="0.2">
      <c r="A3562" s="6"/>
    </row>
    <row r="3563" spans="1:1" x14ac:dyDescent="0.2">
      <c r="A3563" s="6"/>
    </row>
    <row r="3564" spans="1:1" x14ac:dyDescent="0.2">
      <c r="A3564" s="6"/>
    </row>
    <row r="3565" spans="1:1" x14ac:dyDescent="0.2">
      <c r="A3565" s="6"/>
    </row>
    <row r="3566" spans="1:1" x14ac:dyDescent="0.2">
      <c r="A3566" s="6"/>
    </row>
    <row r="3567" spans="1:1" x14ac:dyDescent="0.2">
      <c r="A3567" s="6"/>
    </row>
    <row r="3568" spans="1:1" x14ac:dyDescent="0.2">
      <c r="A3568" s="6"/>
    </row>
    <row r="3569" spans="1:1" x14ac:dyDescent="0.2">
      <c r="A3569" s="6"/>
    </row>
    <row r="3570" spans="1:1" x14ac:dyDescent="0.2">
      <c r="A3570" s="6"/>
    </row>
    <row r="3571" spans="1:1" x14ac:dyDescent="0.2">
      <c r="A3571" s="6"/>
    </row>
    <row r="3572" spans="1:1" x14ac:dyDescent="0.2">
      <c r="A3572" s="6"/>
    </row>
    <row r="3573" spans="1:1" x14ac:dyDescent="0.2">
      <c r="A3573" s="6"/>
    </row>
    <row r="3574" spans="1:1" x14ac:dyDescent="0.2">
      <c r="A3574" s="6"/>
    </row>
    <row r="3575" spans="1:1" x14ac:dyDescent="0.2">
      <c r="A3575" s="6"/>
    </row>
    <row r="3576" spans="1:1" x14ac:dyDescent="0.2">
      <c r="A3576" s="6"/>
    </row>
    <row r="3577" spans="1:1" x14ac:dyDescent="0.2">
      <c r="A3577" s="6"/>
    </row>
    <row r="3578" spans="1:1" x14ac:dyDescent="0.2">
      <c r="A3578" s="6"/>
    </row>
    <row r="3579" spans="1:1" x14ac:dyDescent="0.2">
      <c r="A3579" s="6"/>
    </row>
    <row r="3580" spans="1:1" x14ac:dyDescent="0.2">
      <c r="A3580" s="6"/>
    </row>
    <row r="3581" spans="1:1" x14ac:dyDescent="0.2">
      <c r="A3581" s="6"/>
    </row>
    <row r="3582" spans="1:1" x14ac:dyDescent="0.2">
      <c r="A3582" s="6"/>
    </row>
    <row r="3583" spans="1:1" x14ac:dyDescent="0.2">
      <c r="A3583" s="6"/>
    </row>
    <row r="3584" spans="1:1" x14ac:dyDescent="0.2">
      <c r="A3584" s="6"/>
    </row>
    <row r="3585" spans="1:1" x14ac:dyDescent="0.2">
      <c r="A3585" s="6"/>
    </row>
    <row r="3586" spans="1:1" x14ac:dyDescent="0.2">
      <c r="A3586" s="6"/>
    </row>
    <row r="3587" spans="1:1" x14ac:dyDescent="0.2">
      <c r="A3587" s="6"/>
    </row>
    <row r="3588" spans="1:1" x14ac:dyDescent="0.2">
      <c r="A3588" s="6"/>
    </row>
    <row r="3589" spans="1:1" x14ac:dyDescent="0.2">
      <c r="A3589" s="6"/>
    </row>
    <row r="3590" spans="1:1" x14ac:dyDescent="0.2">
      <c r="A3590" s="6"/>
    </row>
    <row r="3591" spans="1:1" x14ac:dyDescent="0.2">
      <c r="A3591" s="6"/>
    </row>
    <row r="3592" spans="1:1" x14ac:dyDescent="0.2">
      <c r="A3592" s="6"/>
    </row>
    <row r="3593" spans="1:1" x14ac:dyDescent="0.2">
      <c r="A3593" s="6"/>
    </row>
    <row r="3594" spans="1:1" x14ac:dyDescent="0.2">
      <c r="A3594" s="6"/>
    </row>
    <row r="3595" spans="1:1" x14ac:dyDescent="0.2">
      <c r="A3595" s="6"/>
    </row>
    <row r="3596" spans="1:1" x14ac:dyDescent="0.2">
      <c r="A3596" s="6"/>
    </row>
    <row r="3597" spans="1:1" x14ac:dyDescent="0.2">
      <c r="A3597" s="6"/>
    </row>
    <row r="3598" spans="1:1" x14ac:dyDescent="0.2">
      <c r="A3598" s="6"/>
    </row>
    <row r="3599" spans="1:1" x14ac:dyDescent="0.2">
      <c r="A3599" s="6"/>
    </row>
    <row r="3600" spans="1:1" x14ac:dyDescent="0.2">
      <c r="A3600" s="6"/>
    </row>
    <row r="3601" spans="1:1" x14ac:dyDescent="0.2">
      <c r="A3601" s="6"/>
    </row>
    <row r="3602" spans="1:1" x14ac:dyDescent="0.2">
      <c r="A3602" s="6"/>
    </row>
    <row r="3603" spans="1:1" x14ac:dyDescent="0.2">
      <c r="A3603" s="6"/>
    </row>
    <row r="3604" spans="1:1" x14ac:dyDescent="0.2">
      <c r="A3604" s="6"/>
    </row>
    <row r="3605" spans="1:1" x14ac:dyDescent="0.2">
      <c r="A3605" s="6"/>
    </row>
    <row r="3606" spans="1:1" x14ac:dyDescent="0.2">
      <c r="A3606" s="6"/>
    </row>
    <row r="3607" spans="1:1" x14ac:dyDescent="0.2">
      <c r="A3607" s="6"/>
    </row>
    <row r="3608" spans="1:1" x14ac:dyDescent="0.2">
      <c r="A3608" s="6"/>
    </row>
    <row r="3609" spans="1:1" x14ac:dyDescent="0.2">
      <c r="A3609" s="6"/>
    </row>
    <row r="3610" spans="1:1" x14ac:dyDescent="0.2">
      <c r="A3610" s="6"/>
    </row>
    <row r="3611" spans="1:1" x14ac:dyDescent="0.2">
      <c r="A3611" s="6"/>
    </row>
    <row r="3612" spans="1:1" x14ac:dyDescent="0.2">
      <c r="A3612" s="6"/>
    </row>
    <row r="3613" spans="1:1" x14ac:dyDescent="0.2">
      <c r="A3613" s="6"/>
    </row>
    <row r="3614" spans="1:1" x14ac:dyDescent="0.2">
      <c r="A3614" s="6"/>
    </row>
    <row r="3615" spans="1:1" x14ac:dyDescent="0.2">
      <c r="A3615" s="6"/>
    </row>
    <row r="3616" spans="1:1" x14ac:dyDescent="0.2">
      <c r="A3616" s="6"/>
    </row>
    <row r="3617" spans="1:1" x14ac:dyDescent="0.2">
      <c r="A3617" s="6"/>
    </row>
    <row r="3618" spans="1:1" x14ac:dyDescent="0.2">
      <c r="A3618" s="6"/>
    </row>
    <row r="3619" spans="1:1" x14ac:dyDescent="0.2">
      <c r="A3619" s="6"/>
    </row>
    <row r="3620" spans="1:1" x14ac:dyDescent="0.2">
      <c r="A3620" s="6"/>
    </row>
    <row r="3621" spans="1:1" x14ac:dyDescent="0.2">
      <c r="A3621" s="6"/>
    </row>
    <row r="3622" spans="1:1" x14ac:dyDescent="0.2">
      <c r="A3622" s="6"/>
    </row>
    <row r="3623" spans="1:1" x14ac:dyDescent="0.2">
      <c r="A3623" s="6"/>
    </row>
    <row r="3624" spans="1:1" x14ac:dyDescent="0.2">
      <c r="A3624" s="6"/>
    </row>
    <row r="3625" spans="1:1" x14ac:dyDescent="0.2">
      <c r="A3625" s="6"/>
    </row>
    <row r="3626" spans="1:1" x14ac:dyDescent="0.2">
      <c r="A3626" s="6"/>
    </row>
    <row r="3627" spans="1:1" x14ac:dyDescent="0.2">
      <c r="A3627" s="6"/>
    </row>
    <row r="3628" spans="1:1" x14ac:dyDescent="0.2">
      <c r="A3628" s="6"/>
    </row>
    <row r="3629" spans="1:1" x14ac:dyDescent="0.2">
      <c r="A3629" s="6"/>
    </row>
    <row r="3630" spans="1:1" x14ac:dyDescent="0.2">
      <c r="A3630" s="6"/>
    </row>
    <row r="3631" spans="1:1" x14ac:dyDescent="0.2">
      <c r="A3631" s="6"/>
    </row>
    <row r="3632" spans="1:1" x14ac:dyDescent="0.2">
      <c r="A3632" s="6"/>
    </row>
    <row r="3633" spans="1:1" x14ac:dyDescent="0.2">
      <c r="A3633" s="6"/>
    </row>
    <row r="3634" spans="1:1" x14ac:dyDescent="0.2">
      <c r="A3634" s="6"/>
    </row>
    <row r="3635" spans="1:1" x14ac:dyDescent="0.2">
      <c r="A3635" s="6"/>
    </row>
    <row r="3636" spans="1:1" x14ac:dyDescent="0.2">
      <c r="A3636" s="6"/>
    </row>
    <row r="3637" spans="1:1" x14ac:dyDescent="0.2">
      <c r="A3637" s="6"/>
    </row>
    <row r="3638" spans="1:1" x14ac:dyDescent="0.2">
      <c r="A3638" s="6"/>
    </row>
    <row r="3639" spans="1:1" x14ac:dyDescent="0.2">
      <c r="A3639" s="6"/>
    </row>
    <row r="3640" spans="1:1" x14ac:dyDescent="0.2">
      <c r="A3640" s="6"/>
    </row>
    <row r="3641" spans="1:1" x14ac:dyDescent="0.2">
      <c r="A3641" s="6"/>
    </row>
    <row r="3642" spans="1:1" x14ac:dyDescent="0.2">
      <c r="A3642" s="6"/>
    </row>
    <row r="3643" spans="1:1" x14ac:dyDescent="0.2">
      <c r="A3643" s="6"/>
    </row>
    <row r="3644" spans="1:1" x14ac:dyDescent="0.2">
      <c r="A3644" s="6"/>
    </row>
    <row r="3645" spans="1:1" x14ac:dyDescent="0.2">
      <c r="A3645" s="6"/>
    </row>
    <row r="3646" spans="1:1" x14ac:dyDescent="0.2">
      <c r="A3646" s="6"/>
    </row>
    <row r="3647" spans="1:1" x14ac:dyDescent="0.2">
      <c r="A3647" s="6"/>
    </row>
    <row r="3648" spans="1:1" x14ac:dyDescent="0.2">
      <c r="A3648" s="6"/>
    </row>
    <row r="3649" spans="1:1" x14ac:dyDescent="0.2">
      <c r="A3649" s="6"/>
    </row>
    <row r="3650" spans="1:1" x14ac:dyDescent="0.2">
      <c r="A3650" s="6"/>
    </row>
    <row r="3651" spans="1:1" x14ac:dyDescent="0.2">
      <c r="A3651" s="6"/>
    </row>
    <row r="3652" spans="1:1" x14ac:dyDescent="0.2">
      <c r="A3652" s="6"/>
    </row>
    <row r="3653" spans="1:1" x14ac:dyDescent="0.2">
      <c r="A3653" s="6"/>
    </row>
    <row r="3654" spans="1:1" x14ac:dyDescent="0.2">
      <c r="A3654" s="6"/>
    </row>
    <row r="3655" spans="1:1" x14ac:dyDescent="0.2">
      <c r="A3655" s="6"/>
    </row>
    <row r="3656" spans="1:1" x14ac:dyDescent="0.2">
      <c r="A3656" s="6"/>
    </row>
    <row r="3657" spans="1:1" x14ac:dyDescent="0.2">
      <c r="A3657" s="6"/>
    </row>
    <row r="3658" spans="1:1" x14ac:dyDescent="0.2">
      <c r="A3658" s="6"/>
    </row>
    <row r="3659" spans="1:1" x14ac:dyDescent="0.2">
      <c r="A3659" s="6"/>
    </row>
    <row r="3660" spans="1:1" x14ac:dyDescent="0.2">
      <c r="A3660" s="6"/>
    </row>
    <row r="3661" spans="1:1" x14ac:dyDescent="0.2">
      <c r="A3661" s="6"/>
    </row>
    <row r="3662" spans="1:1" x14ac:dyDescent="0.2">
      <c r="A3662" s="6"/>
    </row>
    <row r="3663" spans="1:1" x14ac:dyDescent="0.2">
      <c r="A3663" s="6"/>
    </row>
    <row r="3664" spans="1:1" x14ac:dyDescent="0.2">
      <c r="A3664" s="6"/>
    </row>
    <row r="3665" spans="1:1" x14ac:dyDescent="0.2">
      <c r="A3665" s="6"/>
    </row>
    <row r="3666" spans="1:1" x14ac:dyDescent="0.2">
      <c r="A3666" s="6"/>
    </row>
    <row r="3667" spans="1:1" x14ac:dyDescent="0.2">
      <c r="A3667" s="6"/>
    </row>
    <row r="3668" spans="1:1" x14ac:dyDescent="0.2">
      <c r="A3668" s="6"/>
    </row>
    <row r="3669" spans="1:1" x14ac:dyDescent="0.2">
      <c r="A3669" s="6"/>
    </row>
    <row r="3670" spans="1:1" x14ac:dyDescent="0.2">
      <c r="A3670" s="6"/>
    </row>
    <row r="3671" spans="1:1" x14ac:dyDescent="0.2">
      <c r="A3671" s="6"/>
    </row>
    <row r="3672" spans="1:1" x14ac:dyDescent="0.2">
      <c r="A3672" s="6"/>
    </row>
    <row r="3673" spans="1:1" x14ac:dyDescent="0.2">
      <c r="A3673" s="6"/>
    </row>
    <row r="3674" spans="1:1" x14ac:dyDescent="0.2">
      <c r="A3674" s="6"/>
    </row>
    <row r="3675" spans="1:1" x14ac:dyDescent="0.2">
      <c r="A3675" s="6"/>
    </row>
    <row r="3676" spans="1:1" x14ac:dyDescent="0.2">
      <c r="A3676" s="6"/>
    </row>
    <row r="3677" spans="1:1" x14ac:dyDescent="0.2">
      <c r="A3677" s="6"/>
    </row>
    <row r="3678" spans="1:1" x14ac:dyDescent="0.2">
      <c r="A3678" s="6"/>
    </row>
    <row r="3679" spans="1:1" x14ac:dyDescent="0.2">
      <c r="A3679" s="6"/>
    </row>
    <row r="3680" spans="1:1" x14ac:dyDescent="0.2">
      <c r="A3680" s="6"/>
    </row>
    <row r="3681" spans="1:1" x14ac:dyDescent="0.2">
      <c r="A3681" s="6"/>
    </row>
    <row r="3682" spans="1:1" x14ac:dyDescent="0.2">
      <c r="A3682" s="6"/>
    </row>
    <row r="3683" spans="1:1" x14ac:dyDescent="0.2">
      <c r="A3683" s="6"/>
    </row>
    <row r="3684" spans="1:1" x14ac:dyDescent="0.2">
      <c r="A3684" s="6"/>
    </row>
    <row r="3685" spans="1:1" x14ac:dyDescent="0.2">
      <c r="A3685" s="6"/>
    </row>
    <row r="3686" spans="1:1" x14ac:dyDescent="0.2">
      <c r="A3686" s="6"/>
    </row>
    <row r="3687" spans="1:1" x14ac:dyDescent="0.2">
      <c r="A3687" s="6"/>
    </row>
    <row r="3688" spans="1:1" x14ac:dyDescent="0.2">
      <c r="A3688" s="6"/>
    </row>
    <row r="3689" spans="1:1" x14ac:dyDescent="0.2">
      <c r="A3689" s="6"/>
    </row>
    <row r="3690" spans="1:1" x14ac:dyDescent="0.2">
      <c r="A3690" s="6"/>
    </row>
    <row r="3691" spans="1:1" x14ac:dyDescent="0.2">
      <c r="A3691" s="6"/>
    </row>
    <row r="3692" spans="1:1" x14ac:dyDescent="0.2">
      <c r="A3692" s="6"/>
    </row>
    <row r="3693" spans="1:1" x14ac:dyDescent="0.2">
      <c r="A3693" s="6"/>
    </row>
    <row r="3694" spans="1:1" x14ac:dyDescent="0.2">
      <c r="A3694" s="6"/>
    </row>
    <row r="3695" spans="1:1" x14ac:dyDescent="0.2">
      <c r="A3695" s="6"/>
    </row>
    <row r="3696" spans="1:1" x14ac:dyDescent="0.2">
      <c r="A3696" s="6"/>
    </row>
    <row r="3697" spans="1:1" x14ac:dyDescent="0.2">
      <c r="A3697" s="6"/>
    </row>
    <row r="3698" spans="1:1" x14ac:dyDescent="0.2">
      <c r="A3698" s="6"/>
    </row>
    <row r="3699" spans="1:1" x14ac:dyDescent="0.2">
      <c r="A3699" s="6"/>
    </row>
    <row r="3700" spans="1:1" x14ac:dyDescent="0.2">
      <c r="A3700" s="6"/>
    </row>
    <row r="3701" spans="1:1" x14ac:dyDescent="0.2">
      <c r="A3701" s="6"/>
    </row>
    <row r="3702" spans="1:1" x14ac:dyDescent="0.2">
      <c r="A3702" s="6"/>
    </row>
    <row r="3703" spans="1:1" x14ac:dyDescent="0.2">
      <c r="A3703" s="6"/>
    </row>
    <row r="3704" spans="1:1" x14ac:dyDescent="0.2">
      <c r="A3704" s="6"/>
    </row>
    <row r="3705" spans="1:1" x14ac:dyDescent="0.2">
      <c r="A3705" s="6"/>
    </row>
    <row r="3706" spans="1:1" x14ac:dyDescent="0.2">
      <c r="A3706" s="6"/>
    </row>
    <row r="3707" spans="1:1" x14ac:dyDescent="0.2">
      <c r="A3707" s="6"/>
    </row>
    <row r="3708" spans="1:1" x14ac:dyDescent="0.2">
      <c r="A3708" s="6"/>
    </row>
    <row r="3709" spans="1:1" x14ac:dyDescent="0.2">
      <c r="A3709" s="6"/>
    </row>
    <row r="3710" spans="1:1" x14ac:dyDescent="0.2">
      <c r="A3710" s="6"/>
    </row>
    <row r="3711" spans="1:1" x14ac:dyDescent="0.2">
      <c r="A3711" s="6"/>
    </row>
    <row r="3712" spans="1:1" x14ac:dyDescent="0.2">
      <c r="A3712" s="6"/>
    </row>
    <row r="3713" spans="1:1" x14ac:dyDescent="0.2">
      <c r="A3713" s="6"/>
    </row>
    <row r="3714" spans="1:1" x14ac:dyDescent="0.2">
      <c r="A3714" s="6"/>
    </row>
    <row r="3715" spans="1:1" x14ac:dyDescent="0.2">
      <c r="A3715" s="6"/>
    </row>
    <row r="3716" spans="1:1" x14ac:dyDescent="0.2">
      <c r="A3716" s="6"/>
    </row>
    <row r="3717" spans="1:1" x14ac:dyDescent="0.2">
      <c r="A3717" s="6"/>
    </row>
    <row r="3718" spans="1:1" x14ac:dyDescent="0.2">
      <c r="A3718" s="6"/>
    </row>
    <row r="3719" spans="1:1" x14ac:dyDescent="0.2">
      <c r="A3719" s="6"/>
    </row>
    <row r="3720" spans="1:1" x14ac:dyDescent="0.2">
      <c r="A3720" s="6"/>
    </row>
    <row r="3721" spans="1:1" x14ac:dyDescent="0.2">
      <c r="A3721" s="6"/>
    </row>
    <row r="3722" spans="1:1" x14ac:dyDescent="0.2">
      <c r="A3722" s="6"/>
    </row>
    <row r="3723" spans="1:1" x14ac:dyDescent="0.2">
      <c r="A3723" s="6"/>
    </row>
    <row r="3724" spans="1:1" x14ac:dyDescent="0.2">
      <c r="A3724" s="6"/>
    </row>
    <row r="3725" spans="1:1" x14ac:dyDescent="0.2">
      <c r="A3725" s="6"/>
    </row>
    <row r="3726" spans="1:1" x14ac:dyDescent="0.2">
      <c r="A3726" s="6"/>
    </row>
    <row r="3727" spans="1:1" x14ac:dyDescent="0.2">
      <c r="A3727" s="6"/>
    </row>
    <row r="3728" spans="1:1" x14ac:dyDescent="0.2">
      <c r="A3728" s="6"/>
    </row>
    <row r="3729" spans="1:1" x14ac:dyDescent="0.2">
      <c r="A3729" s="6"/>
    </row>
    <row r="3730" spans="1:1" x14ac:dyDescent="0.2">
      <c r="A3730" s="6"/>
    </row>
    <row r="3731" spans="1:1" x14ac:dyDescent="0.2">
      <c r="A3731" s="6"/>
    </row>
    <row r="3732" spans="1:1" x14ac:dyDescent="0.2">
      <c r="A3732" s="6"/>
    </row>
    <row r="3733" spans="1:1" x14ac:dyDescent="0.2">
      <c r="A3733" s="6"/>
    </row>
    <row r="3734" spans="1:1" x14ac:dyDescent="0.2">
      <c r="A3734" s="6"/>
    </row>
    <row r="3735" spans="1:1" x14ac:dyDescent="0.2">
      <c r="A3735" s="6"/>
    </row>
    <row r="3736" spans="1:1" x14ac:dyDescent="0.2">
      <c r="A3736" s="6"/>
    </row>
    <row r="3737" spans="1:1" x14ac:dyDescent="0.2">
      <c r="A3737" s="6"/>
    </row>
    <row r="3738" spans="1:1" x14ac:dyDescent="0.2">
      <c r="A3738" s="6"/>
    </row>
    <row r="3739" spans="1:1" x14ac:dyDescent="0.2">
      <c r="A3739" s="6"/>
    </row>
    <row r="3740" spans="1:1" x14ac:dyDescent="0.2">
      <c r="A3740" s="6"/>
    </row>
    <row r="3741" spans="1:1" x14ac:dyDescent="0.2">
      <c r="A3741" s="6"/>
    </row>
    <row r="3742" spans="1:1" x14ac:dyDescent="0.2">
      <c r="A3742" s="6"/>
    </row>
    <row r="3743" spans="1:1" x14ac:dyDescent="0.2">
      <c r="A3743" s="6"/>
    </row>
    <row r="3744" spans="1:1" x14ac:dyDescent="0.2">
      <c r="A3744" s="6"/>
    </row>
    <row r="3745" spans="1:1" x14ac:dyDescent="0.2">
      <c r="A3745" s="6"/>
    </row>
    <row r="3746" spans="1:1" x14ac:dyDescent="0.2">
      <c r="A3746" s="6"/>
    </row>
    <row r="3747" spans="1:1" x14ac:dyDescent="0.2">
      <c r="A3747" s="6"/>
    </row>
    <row r="3748" spans="1:1" x14ac:dyDescent="0.2">
      <c r="A3748" s="6"/>
    </row>
    <row r="3749" spans="1:1" x14ac:dyDescent="0.2">
      <c r="A3749" s="6"/>
    </row>
    <row r="3750" spans="1:1" x14ac:dyDescent="0.2">
      <c r="A3750" s="6"/>
    </row>
    <row r="3751" spans="1:1" x14ac:dyDescent="0.2">
      <c r="A3751" s="6"/>
    </row>
    <row r="3752" spans="1:1" x14ac:dyDescent="0.2">
      <c r="A3752" s="6"/>
    </row>
    <row r="3753" spans="1:1" x14ac:dyDescent="0.2">
      <c r="A3753" s="6"/>
    </row>
    <row r="3754" spans="1:1" x14ac:dyDescent="0.2">
      <c r="A3754" s="6"/>
    </row>
    <row r="3755" spans="1:1" x14ac:dyDescent="0.2">
      <c r="A3755" s="6"/>
    </row>
    <row r="3756" spans="1:1" x14ac:dyDescent="0.2">
      <c r="A3756" s="6"/>
    </row>
    <row r="3757" spans="1:1" x14ac:dyDescent="0.2">
      <c r="A3757" s="6"/>
    </row>
    <row r="3758" spans="1:1" x14ac:dyDescent="0.2">
      <c r="A3758" s="6"/>
    </row>
    <row r="3759" spans="1:1" x14ac:dyDescent="0.2">
      <c r="A3759" s="6"/>
    </row>
    <row r="3760" spans="1:1" x14ac:dyDescent="0.2">
      <c r="A3760" s="6"/>
    </row>
    <row r="3761" spans="1:1" x14ac:dyDescent="0.2">
      <c r="A3761" s="6"/>
    </row>
    <row r="3762" spans="1:1" x14ac:dyDescent="0.2">
      <c r="A3762" s="6"/>
    </row>
    <row r="3763" spans="1:1" x14ac:dyDescent="0.2">
      <c r="A3763" s="6"/>
    </row>
    <row r="3764" spans="1:1" x14ac:dyDescent="0.2">
      <c r="A3764" s="6"/>
    </row>
    <row r="3765" spans="1:1" x14ac:dyDescent="0.2">
      <c r="A3765" s="6"/>
    </row>
    <row r="3766" spans="1:1" x14ac:dyDescent="0.2">
      <c r="A3766" s="6"/>
    </row>
    <row r="3767" spans="1:1" x14ac:dyDescent="0.2">
      <c r="A3767" s="6"/>
    </row>
    <row r="3768" spans="1:1" x14ac:dyDescent="0.2">
      <c r="A3768" s="6"/>
    </row>
    <row r="3769" spans="1:1" x14ac:dyDescent="0.2">
      <c r="A3769" s="6"/>
    </row>
    <row r="3770" spans="1:1" x14ac:dyDescent="0.2">
      <c r="A3770" s="6"/>
    </row>
    <row r="3771" spans="1:1" x14ac:dyDescent="0.2">
      <c r="A3771" s="6"/>
    </row>
    <row r="3772" spans="1:1" x14ac:dyDescent="0.2">
      <c r="A3772" s="6"/>
    </row>
    <row r="3773" spans="1:1" x14ac:dyDescent="0.2">
      <c r="A3773" s="6"/>
    </row>
    <row r="3774" spans="1:1" x14ac:dyDescent="0.2">
      <c r="A3774" s="6"/>
    </row>
    <row r="3775" spans="1:1" x14ac:dyDescent="0.2">
      <c r="A3775" s="6"/>
    </row>
    <row r="3776" spans="1:1" x14ac:dyDescent="0.2">
      <c r="A3776" s="6"/>
    </row>
    <row r="3777" spans="1:1" x14ac:dyDescent="0.2">
      <c r="A3777" s="6"/>
    </row>
    <row r="3778" spans="1:1" x14ac:dyDescent="0.2">
      <c r="A3778" s="6"/>
    </row>
    <row r="3779" spans="1:1" x14ac:dyDescent="0.2">
      <c r="A3779" s="6"/>
    </row>
    <row r="3780" spans="1:1" x14ac:dyDescent="0.2">
      <c r="A3780" s="6"/>
    </row>
    <row r="3781" spans="1:1" x14ac:dyDescent="0.2">
      <c r="A3781" s="6"/>
    </row>
    <row r="3782" spans="1:1" x14ac:dyDescent="0.2">
      <c r="A3782" s="6"/>
    </row>
    <row r="3783" spans="1:1" x14ac:dyDescent="0.2">
      <c r="A3783" s="6"/>
    </row>
    <row r="3784" spans="1:1" x14ac:dyDescent="0.2">
      <c r="A3784" s="6"/>
    </row>
    <row r="3785" spans="1:1" x14ac:dyDescent="0.2">
      <c r="A3785" s="6"/>
    </row>
    <row r="3786" spans="1:1" x14ac:dyDescent="0.2">
      <c r="A3786" s="6"/>
    </row>
    <row r="3787" spans="1:1" x14ac:dyDescent="0.2">
      <c r="A3787" s="6"/>
    </row>
    <row r="3788" spans="1:1" x14ac:dyDescent="0.2">
      <c r="A3788" s="6"/>
    </row>
    <row r="3789" spans="1:1" x14ac:dyDescent="0.2">
      <c r="A3789" s="6"/>
    </row>
    <row r="3790" spans="1:1" x14ac:dyDescent="0.2">
      <c r="A3790" s="6"/>
    </row>
    <row r="3791" spans="1:1" x14ac:dyDescent="0.2">
      <c r="A3791" s="6"/>
    </row>
    <row r="3792" spans="1:1" x14ac:dyDescent="0.2">
      <c r="A3792" s="6"/>
    </row>
    <row r="3793" spans="1:1" x14ac:dyDescent="0.2">
      <c r="A3793" s="6"/>
    </row>
    <row r="3794" spans="1:1" x14ac:dyDescent="0.2">
      <c r="A3794" s="6"/>
    </row>
    <row r="3795" spans="1:1" x14ac:dyDescent="0.2">
      <c r="A3795" s="6"/>
    </row>
    <row r="3796" spans="1:1" x14ac:dyDescent="0.2">
      <c r="A3796" s="6"/>
    </row>
    <row r="3797" spans="1:1" x14ac:dyDescent="0.2">
      <c r="A3797" s="6"/>
    </row>
    <row r="3798" spans="1:1" x14ac:dyDescent="0.2">
      <c r="A3798" s="6"/>
    </row>
    <row r="3799" spans="1:1" x14ac:dyDescent="0.2">
      <c r="A3799" s="6"/>
    </row>
    <row r="3800" spans="1:1" x14ac:dyDescent="0.2">
      <c r="A3800" s="6"/>
    </row>
    <row r="3801" spans="1:1" x14ac:dyDescent="0.2">
      <c r="A3801" s="6"/>
    </row>
    <row r="3802" spans="1:1" x14ac:dyDescent="0.2">
      <c r="A3802" s="6"/>
    </row>
    <row r="3803" spans="1:1" x14ac:dyDescent="0.2">
      <c r="A3803" s="6"/>
    </row>
    <row r="3804" spans="1:1" x14ac:dyDescent="0.2">
      <c r="A3804" s="6"/>
    </row>
    <row r="3805" spans="1:1" x14ac:dyDescent="0.2">
      <c r="A3805" s="6"/>
    </row>
    <row r="3806" spans="1:1" x14ac:dyDescent="0.2">
      <c r="A3806" s="6"/>
    </row>
    <row r="3807" spans="1:1" x14ac:dyDescent="0.2">
      <c r="A3807" s="6"/>
    </row>
    <row r="3808" spans="1:1" x14ac:dyDescent="0.2">
      <c r="A3808" s="6"/>
    </row>
    <row r="3809" spans="1:1" x14ac:dyDescent="0.2">
      <c r="A3809" s="6"/>
    </row>
    <row r="3810" spans="1:1" x14ac:dyDescent="0.2">
      <c r="A3810" s="6"/>
    </row>
    <row r="3811" spans="1:1" x14ac:dyDescent="0.2">
      <c r="A3811" s="6"/>
    </row>
    <row r="3812" spans="1:1" x14ac:dyDescent="0.2">
      <c r="A3812" s="6"/>
    </row>
    <row r="3813" spans="1:1" x14ac:dyDescent="0.2">
      <c r="A3813" s="6"/>
    </row>
    <row r="3814" spans="1:1" x14ac:dyDescent="0.2">
      <c r="A3814" s="6"/>
    </row>
    <row r="3815" spans="1:1" x14ac:dyDescent="0.2">
      <c r="A3815" s="6"/>
    </row>
    <row r="3816" spans="1:1" x14ac:dyDescent="0.2">
      <c r="A3816" s="6"/>
    </row>
    <row r="3817" spans="1:1" x14ac:dyDescent="0.2">
      <c r="A3817" s="6"/>
    </row>
    <row r="3818" spans="1:1" x14ac:dyDescent="0.2">
      <c r="A3818" s="6"/>
    </row>
    <row r="3819" spans="1:1" x14ac:dyDescent="0.2">
      <c r="A3819" s="6"/>
    </row>
    <row r="3820" spans="1:1" x14ac:dyDescent="0.2">
      <c r="A3820" s="6"/>
    </row>
    <row r="3821" spans="1:1" x14ac:dyDescent="0.2">
      <c r="A3821" s="6"/>
    </row>
    <row r="3822" spans="1:1" x14ac:dyDescent="0.2">
      <c r="A3822" s="6"/>
    </row>
    <row r="3823" spans="1:1" x14ac:dyDescent="0.2">
      <c r="A3823" s="6"/>
    </row>
    <row r="3824" spans="1:1" x14ac:dyDescent="0.2">
      <c r="A3824" s="6"/>
    </row>
    <row r="3825" spans="1:1" x14ac:dyDescent="0.2">
      <c r="A3825" s="6"/>
    </row>
    <row r="3826" spans="1:1" x14ac:dyDescent="0.2">
      <c r="A3826" s="6"/>
    </row>
    <row r="3827" spans="1:1" x14ac:dyDescent="0.2">
      <c r="A3827" s="6"/>
    </row>
    <row r="3828" spans="1:1" x14ac:dyDescent="0.2">
      <c r="A3828" s="6"/>
    </row>
    <row r="3829" spans="1:1" x14ac:dyDescent="0.2">
      <c r="A3829" s="6"/>
    </row>
    <row r="3830" spans="1:1" x14ac:dyDescent="0.2">
      <c r="A3830" s="6"/>
    </row>
    <row r="3831" spans="1:1" x14ac:dyDescent="0.2">
      <c r="A3831" s="6"/>
    </row>
    <row r="3832" spans="1:1" x14ac:dyDescent="0.2">
      <c r="A3832" s="6"/>
    </row>
    <row r="3833" spans="1:1" x14ac:dyDescent="0.2">
      <c r="A3833" s="6"/>
    </row>
    <row r="3834" spans="1:1" x14ac:dyDescent="0.2">
      <c r="A3834" s="6"/>
    </row>
    <row r="3835" spans="1:1" x14ac:dyDescent="0.2">
      <c r="A3835" s="6"/>
    </row>
    <row r="3836" spans="1:1" x14ac:dyDescent="0.2">
      <c r="A3836" s="6"/>
    </row>
    <row r="3837" spans="1:1" x14ac:dyDescent="0.2">
      <c r="A3837" s="6"/>
    </row>
    <row r="3838" spans="1:1" x14ac:dyDescent="0.2">
      <c r="A3838" s="6"/>
    </row>
    <row r="3839" spans="1:1" x14ac:dyDescent="0.2">
      <c r="A3839" s="6"/>
    </row>
    <row r="3840" spans="1:1" x14ac:dyDescent="0.2">
      <c r="A3840" s="6"/>
    </row>
    <row r="3841" spans="1:1" x14ac:dyDescent="0.2">
      <c r="A3841" s="6"/>
    </row>
    <row r="3842" spans="1:1" x14ac:dyDescent="0.2">
      <c r="A3842" s="6"/>
    </row>
    <row r="3843" spans="1:1" x14ac:dyDescent="0.2">
      <c r="A3843" s="6"/>
    </row>
    <row r="3844" spans="1:1" x14ac:dyDescent="0.2">
      <c r="A3844" s="6"/>
    </row>
    <row r="3845" spans="1:1" x14ac:dyDescent="0.2">
      <c r="A3845" s="6"/>
    </row>
    <row r="3846" spans="1:1" x14ac:dyDescent="0.2">
      <c r="A3846" s="6"/>
    </row>
    <row r="3847" spans="1:1" x14ac:dyDescent="0.2">
      <c r="A3847" s="6"/>
    </row>
    <row r="3848" spans="1:1" x14ac:dyDescent="0.2">
      <c r="A3848" s="6"/>
    </row>
    <row r="3849" spans="1:1" x14ac:dyDescent="0.2">
      <c r="A3849" s="6"/>
    </row>
    <row r="3850" spans="1:1" x14ac:dyDescent="0.2">
      <c r="A3850" s="6"/>
    </row>
    <row r="3851" spans="1:1" x14ac:dyDescent="0.2">
      <c r="A3851" s="6"/>
    </row>
    <row r="3852" spans="1:1" x14ac:dyDescent="0.2">
      <c r="A3852" s="6"/>
    </row>
    <row r="3853" spans="1:1" x14ac:dyDescent="0.2">
      <c r="A3853" s="6"/>
    </row>
    <row r="3854" spans="1:1" x14ac:dyDescent="0.2">
      <c r="A3854" s="6"/>
    </row>
    <row r="3855" spans="1:1" x14ac:dyDescent="0.2">
      <c r="A3855" s="6"/>
    </row>
    <row r="3856" spans="1:1" x14ac:dyDescent="0.2">
      <c r="A3856" s="6"/>
    </row>
    <row r="3857" spans="1:1" x14ac:dyDescent="0.2">
      <c r="A3857" s="6"/>
    </row>
    <row r="3858" spans="1:1" x14ac:dyDescent="0.2">
      <c r="A3858" s="6"/>
    </row>
    <row r="3859" spans="1:1" x14ac:dyDescent="0.2">
      <c r="A3859" s="6"/>
    </row>
    <row r="3860" spans="1:1" x14ac:dyDescent="0.2">
      <c r="A3860" s="6"/>
    </row>
    <row r="3861" spans="1:1" x14ac:dyDescent="0.2">
      <c r="A3861" s="6"/>
    </row>
    <row r="3862" spans="1:1" x14ac:dyDescent="0.2">
      <c r="A3862" s="6"/>
    </row>
    <row r="3863" spans="1:1" x14ac:dyDescent="0.2">
      <c r="A3863" s="6"/>
    </row>
    <row r="3864" spans="1:1" x14ac:dyDescent="0.2">
      <c r="A3864" s="6"/>
    </row>
    <row r="3865" spans="1:1" x14ac:dyDescent="0.2">
      <c r="A3865" s="6"/>
    </row>
    <row r="3866" spans="1:1" x14ac:dyDescent="0.2">
      <c r="A3866" s="6"/>
    </row>
    <row r="3867" spans="1:1" x14ac:dyDescent="0.2">
      <c r="A3867" s="6"/>
    </row>
    <row r="3868" spans="1:1" x14ac:dyDescent="0.2">
      <c r="A3868" s="6"/>
    </row>
    <row r="3869" spans="1:1" x14ac:dyDescent="0.2">
      <c r="A3869" s="6"/>
    </row>
    <row r="3870" spans="1:1" x14ac:dyDescent="0.2">
      <c r="A3870" s="6"/>
    </row>
    <row r="3871" spans="1:1" x14ac:dyDescent="0.2">
      <c r="A3871" s="6"/>
    </row>
    <row r="3872" spans="1:1" x14ac:dyDescent="0.2">
      <c r="A3872" s="6"/>
    </row>
    <row r="3873" spans="1:1" x14ac:dyDescent="0.2">
      <c r="A3873" s="6"/>
    </row>
    <row r="3874" spans="1:1" x14ac:dyDescent="0.2">
      <c r="A3874" s="6"/>
    </row>
    <row r="3875" spans="1:1" x14ac:dyDescent="0.2">
      <c r="A3875" s="6"/>
    </row>
    <row r="3876" spans="1:1" x14ac:dyDescent="0.2">
      <c r="A3876" s="6"/>
    </row>
    <row r="3877" spans="1:1" x14ac:dyDescent="0.2">
      <c r="A3877" s="6"/>
    </row>
    <row r="3878" spans="1:1" x14ac:dyDescent="0.2">
      <c r="A3878" s="6"/>
    </row>
    <row r="3879" spans="1:1" x14ac:dyDescent="0.2">
      <c r="A3879" s="6"/>
    </row>
    <row r="3880" spans="1:1" x14ac:dyDescent="0.2">
      <c r="A3880" s="6"/>
    </row>
    <row r="3881" spans="1:1" x14ac:dyDescent="0.2">
      <c r="A3881" s="6"/>
    </row>
    <row r="3882" spans="1:1" x14ac:dyDescent="0.2">
      <c r="A3882" s="6"/>
    </row>
    <row r="3883" spans="1:1" x14ac:dyDescent="0.2">
      <c r="A3883" s="6"/>
    </row>
    <row r="3884" spans="1:1" x14ac:dyDescent="0.2">
      <c r="A3884" s="6"/>
    </row>
    <row r="3885" spans="1:1" x14ac:dyDescent="0.2">
      <c r="A3885" s="6"/>
    </row>
    <row r="3886" spans="1:1" x14ac:dyDescent="0.2">
      <c r="A3886" s="6"/>
    </row>
    <row r="3887" spans="1:1" x14ac:dyDescent="0.2">
      <c r="A3887" s="6"/>
    </row>
    <row r="3888" spans="1:1" x14ac:dyDescent="0.2">
      <c r="A3888" s="6"/>
    </row>
    <row r="3889" spans="1:1" x14ac:dyDescent="0.2">
      <c r="A3889" s="6"/>
    </row>
    <row r="3890" spans="1:1" x14ac:dyDescent="0.2">
      <c r="A3890" s="6"/>
    </row>
    <row r="3891" spans="1:1" x14ac:dyDescent="0.2">
      <c r="A3891" s="6"/>
    </row>
    <row r="3892" spans="1:1" x14ac:dyDescent="0.2">
      <c r="A3892" s="6"/>
    </row>
    <row r="3893" spans="1:1" x14ac:dyDescent="0.2">
      <c r="A3893" s="6"/>
    </row>
    <row r="3894" spans="1:1" x14ac:dyDescent="0.2">
      <c r="A3894" s="6"/>
    </row>
    <row r="3895" spans="1:1" x14ac:dyDescent="0.2">
      <c r="A3895" s="6"/>
    </row>
    <row r="3896" spans="1:1" x14ac:dyDescent="0.2">
      <c r="A3896" s="6"/>
    </row>
    <row r="3897" spans="1:1" x14ac:dyDescent="0.2">
      <c r="A3897" s="6"/>
    </row>
    <row r="3898" spans="1:1" x14ac:dyDescent="0.2">
      <c r="A3898" s="6"/>
    </row>
    <row r="3899" spans="1:1" x14ac:dyDescent="0.2">
      <c r="A3899" s="6"/>
    </row>
    <row r="3900" spans="1:1" x14ac:dyDescent="0.2">
      <c r="A3900" s="6"/>
    </row>
    <row r="3901" spans="1:1" x14ac:dyDescent="0.2">
      <c r="A3901" s="6"/>
    </row>
    <row r="3902" spans="1:1" x14ac:dyDescent="0.2">
      <c r="A3902" s="6"/>
    </row>
    <row r="3903" spans="1:1" x14ac:dyDescent="0.2">
      <c r="A3903" s="6"/>
    </row>
    <row r="3904" spans="1:1" x14ac:dyDescent="0.2">
      <c r="A3904" s="6"/>
    </row>
    <row r="3905" spans="1:1" x14ac:dyDescent="0.2">
      <c r="A3905" s="6"/>
    </row>
    <row r="3906" spans="1:1" x14ac:dyDescent="0.2">
      <c r="A3906" s="6"/>
    </row>
    <row r="3907" spans="1:1" x14ac:dyDescent="0.2">
      <c r="A3907" s="6"/>
    </row>
    <row r="3908" spans="1:1" x14ac:dyDescent="0.2">
      <c r="A3908" s="6"/>
    </row>
    <row r="3909" spans="1:1" x14ac:dyDescent="0.2">
      <c r="A3909" s="6"/>
    </row>
    <row r="3910" spans="1:1" x14ac:dyDescent="0.2">
      <c r="A3910" s="6"/>
    </row>
    <row r="3911" spans="1:1" x14ac:dyDescent="0.2">
      <c r="A3911" s="6"/>
    </row>
    <row r="3912" spans="1:1" x14ac:dyDescent="0.2">
      <c r="A3912" s="6"/>
    </row>
    <row r="3913" spans="1:1" x14ac:dyDescent="0.2">
      <c r="A3913" s="6"/>
    </row>
    <row r="3914" spans="1:1" x14ac:dyDescent="0.2">
      <c r="A3914" s="6"/>
    </row>
    <row r="3915" spans="1:1" x14ac:dyDescent="0.2">
      <c r="A3915" s="6"/>
    </row>
    <row r="3916" spans="1:1" x14ac:dyDescent="0.2">
      <c r="A3916" s="6"/>
    </row>
    <row r="3917" spans="1:1" x14ac:dyDescent="0.2">
      <c r="A3917" s="6"/>
    </row>
    <row r="3918" spans="1:1" x14ac:dyDescent="0.2">
      <c r="A3918" s="6"/>
    </row>
    <row r="3919" spans="1:1" x14ac:dyDescent="0.2">
      <c r="A3919" s="6"/>
    </row>
    <row r="3920" spans="1:1" x14ac:dyDescent="0.2">
      <c r="A3920" s="6"/>
    </row>
    <row r="3921" spans="1:1" x14ac:dyDescent="0.2">
      <c r="A3921" s="6"/>
    </row>
    <row r="3922" spans="1:1" x14ac:dyDescent="0.2">
      <c r="A3922" s="6"/>
    </row>
    <row r="3923" spans="1:1" x14ac:dyDescent="0.2">
      <c r="A3923" s="6"/>
    </row>
    <row r="3924" spans="1:1" x14ac:dyDescent="0.2">
      <c r="A3924" s="6"/>
    </row>
    <row r="3925" spans="1:1" x14ac:dyDescent="0.2">
      <c r="A3925" s="6"/>
    </row>
    <row r="3926" spans="1:1" x14ac:dyDescent="0.2">
      <c r="A3926" s="6"/>
    </row>
    <row r="3927" spans="1:1" x14ac:dyDescent="0.2">
      <c r="A3927" s="6"/>
    </row>
    <row r="3928" spans="1:1" x14ac:dyDescent="0.2">
      <c r="A3928" s="6"/>
    </row>
    <row r="3929" spans="1:1" x14ac:dyDescent="0.2">
      <c r="A3929" s="6"/>
    </row>
    <row r="3930" spans="1:1" x14ac:dyDescent="0.2">
      <c r="A3930" s="6"/>
    </row>
    <row r="3931" spans="1:1" x14ac:dyDescent="0.2">
      <c r="A3931" s="6"/>
    </row>
    <row r="3932" spans="1:1" x14ac:dyDescent="0.2">
      <c r="A3932" s="6"/>
    </row>
    <row r="3933" spans="1:1" x14ac:dyDescent="0.2">
      <c r="A3933" s="6"/>
    </row>
    <row r="3934" spans="1:1" x14ac:dyDescent="0.2">
      <c r="A3934" s="6"/>
    </row>
    <row r="3935" spans="1:1" x14ac:dyDescent="0.2">
      <c r="A3935" s="6"/>
    </row>
    <row r="3936" spans="1:1" x14ac:dyDescent="0.2">
      <c r="A3936" s="6"/>
    </row>
    <row r="3937" spans="1:1" x14ac:dyDescent="0.2">
      <c r="A3937" s="6"/>
    </row>
    <row r="3938" spans="1:1" x14ac:dyDescent="0.2">
      <c r="A3938" s="6"/>
    </row>
    <row r="3939" spans="1:1" x14ac:dyDescent="0.2">
      <c r="A3939" s="6"/>
    </row>
    <row r="3940" spans="1:1" x14ac:dyDescent="0.2">
      <c r="A3940" s="6"/>
    </row>
    <row r="3941" spans="1:1" x14ac:dyDescent="0.2">
      <c r="A3941" s="6"/>
    </row>
    <row r="3942" spans="1:1" x14ac:dyDescent="0.2">
      <c r="A3942" s="6"/>
    </row>
    <row r="3943" spans="1:1" x14ac:dyDescent="0.2">
      <c r="A3943" s="6"/>
    </row>
    <row r="3944" spans="1:1" x14ac:dyDescent="0.2">
      <c r="A3944" s="6"/>
    </row>
    <row r="3945" spans="1:1" x14ac:dyDescent="0.2">
      <c r="A3945" s="6"/>
    </row>
    <row r="3946" spans="1:1" x14ac:dyDescent="0.2">
      <c r="A3946" s="6"/>
    </row>
    <row r="3947" spans="1:1" x14ac:dyDescent="0.2">
      <c r="A3947" s="6"/>
    </row>
    <row r="3948" spans="1:1" x14ac:dyDescent="0.2">
      <c r="A3948" s="6"/>
    </row>
    <row r="3949" spans="1:1" x14ac:dyDescent="0.2">
      <c r="A3949" s="6"/>
    </row>
    <row r="3950" spans="1:1" x14ac:dyDescent="0.2">
      <c r="A3950" s="6"/>
    </row>
    <row r="3951" spans="1:1" x14ac:dyDescent="0.2">
      <c r="A3951" s="6"/>
    </row>
    <row r="3952" spans="1:1" x14ac:dyDescent="0.2">
      <c r="A3952" s="6"/>
    </row>
    <row r="3953" spans="1:1" x14ac:dyDescent="0.2">
      <c r="A3953" s="6"/>
    </row>
    <row r="3954" spans="1:1" x14ac:dyDescent="0.2">
      <c r="A3954" s="6"/>
    </row>
    <row r="3955" spans="1:1" x14ac:dyDescent="0.2">
      <c r="A3955" s="6"/>
    </row>
    <row r="3956" spans="1:1" x14ac:dyDescent="0.2">
      <c r="A3956" s="6"/>
    </row>
    <row r="3957" spans="1:1" x14ac:dyDescent="0.2">
      <c r="A3957" s="6"/>
    </row>
    <row r="3958" spans="1:1" x14ac:dyDescent="0.2">
      <c r="A3958" s="6"/>
    </row>
    <row r="3959" spans="1:1" x14ac:dyDescent="0.2">
      <c r="A3959" s="6"/>
    </row>
    <row r="3960" spans="1:1" x14ac:dyDescent="0.2">
      <c r="A3960" s="6"/>
    </row>
    <row r="3961" spans="1:1" x14ac:dyDescent="0.2">
      <c r="A3961" s="6"/>
    </row>
    <row r="3962" spans="1:1" x14ac:dyDescent="0.2">
      <c r="A3962" s="6"/>
    </row>
    <row r="3963" spans="1:1" x14ac:dyDescent="0.2">
      <c r="A3963" s="6"/>
    </row>
    <row r="3964" spans="1:1" x14ac:dyDescent="0.2">
      <c r="A3964" s="6"/>
    </row>
    <row r="3965" spans="1:1" x14ac:dyDescent="0.2">
      <c r="A3965" s="6"/>
    </row>
    <row r="3966" spans="1:1" x14ac:dyDescent="0.2">
      <c r="A3966" s="6"/>
    </row>
    <row r="3967" spans="1:1" x14ac:dyDescent="0.2">
      <c r="A3967" s="6"/>
    </row>
    <row r="3968" spans="1:1" x14ac:dyDescent="0.2">
      <c r="A3968" s="6"/>
    </row>
    <row r="3969" spans="1:1" x14ac:dyDescent="0.2">
      <c r="A3969" s="6"/>
    </row>
    <row r="3970" spans="1:1" x14ac:dyDescent="0.2">
      <c r="A3970" s="6"/>
    </row>
    <row r="3971" spans="1:1" x14ac:dyDescent="0.2">
      <c r="A3971" s="6"/>
    </row>
    <row r="3972" spans="1:1" x14ac:dyDescent="0.2">
      <c r="A3972" s="6"/>
    </row>
    <row r="3973" spans="1:1" x14ac:dyDescent="0.2">
      <c r="A3973" s="6"/>
    </row>
    <row r="3974" spans="1:1" x14ac:dyDescent="0.2">
      <c r="A3974" s="6"/>
    </row>
    <row r="3975" spans="1:1" x14ac:dyDescent="0.2">
      <c r="A3975" s="6"/>
    </row>
    <row r="3976" spans="1:1" x14ac:dyDescent="0.2">
      <c r="A3976" s="6"/>
    </row>
    <row r="3977" spans="1:1" x14ac:dyDescent="0.2">
      <c r="A3977" s="6"/>
    </row>
    <row r="3978" spans="1:1" x14ac:dyDescent="0.2">
      <c r="A3978" s="6"/>
    </row>
    <row r="3979" spans="1:1" x14ac:dyDescent="0.2">
      <c r="A3979" s="6"/>
    </row>
    <row r="3980" spans="1:1" x14ac:dyDescent="0.2">
      <c r="A3980" s="6"/>
    </row>
    <row r="3981" spans="1:1" x14ac:dyDescent="0.2">
      <c r="A3981" s="6"/>
    </row>
    <row r="3982" spans="1:1" x14ac:dyDescent="0.2">
      <c r="A3982" s="6"/>
    </row>
    <row r="3983" spans="1:1" x14ac:dyDescent="0.2">
      <c r="A3983" s="6"/>
    </row>
    <row r="3984" spans="1:1" x14ac:dyDescent="0.2">
      <c r="A3984" s="6"/>
    </row>
    <row r="3985" spans="1:1" x14ac:dyDescent="0.2">
      <c r="A3985" s="6"/>
    </row>
    <row r="3986" spans="1:1" x14ac:dyDescent="0.2">
      <c r="A3986" s="6"/>
    </row>
    <row r="3987" spans="1:1" x14ac:dyDescent="0.2">
      <c r="A3987" s="6"/>
    </row>
    <row r="3988" spans="1:1" x14ac:dyDescent="0.2">
      <c r="A3988" s="6"/>
    </row>
    <row r="3989" spans="1:1" x14ac:dyDescent="0.2">
      <c r="A3989" s="6"/>
    </row>
    <row r="3990" spans="1:1" x14ac:dyDescent="0.2">
      <c r="A3990" s="6"/>
    </row>
    <row r="3991" spans="1:1" x14ac:dyDescent="0.2">
      <c r="A3991" s="6"/>
    </row>
    <row r="3992" spans="1:1" x14ac:dyDescent="0.2">
      <c r="A3992" s="6"/>
    </row>
    <row r="3993" spans="1:1" x14ac:dyDescent="0.2">
      <c r="A3993" s="6"/>
    </row>
    <row r="3994" spans="1:1" x14ac:dyDescent="0.2">
      <c r="A3994" s="6"/>
    </row>
    <row r="3995" spans="1:1" x14ac:dyDescent="0.2">
      <c r="A3995" s="6"/>
    </row>
    <row r="3996" spans="1:1" x14ac:dyDescent="0.2">
      <c r="A3996" s="6"/>
    </row>
    <row r="3997" spans="1:1" x14ac:dyDescent="0.2">
      <c r="A3997" s="6"/>
    </row>
    <row r="3998" spans="1:1" x14ac:dyDescent="0.2">
      <c r="A3998" s="6"/>
    </row>
    <row r="3999" spans="1:1" x14ac:dyDescent="0.2">
      <c r="A3999" s="6"/>
    </row>
    <row r="4000" spans="1:1" x14ac:dyDescent="0.2">
      <c r="A4000" s="6"/>
    </row>
    <row r="4001" spans="1:1" x14ac:dyDescent="0.2">
      <c r="A4001" s="6"/>
    </row>
    <row r="4002" spans="1:1" x14ac:dyDescent="0.2">
      <c r="A4002" s="6"/>
    </row>
    <row r="4003" spans="1:1" x14ac:dyDescent="0.2">
      <c r="A4003" s="6"/>
    </row>
    <row r="4004" spans="1:1" x14ac:dyDescent="0.2">
      <c r="A4004" s="6"/>
    </row>
    <row r="4005" spans="1:1" x14ac:dyDescent="0.2">
      <c r="A4005" s="6"/>
    </row>
    <row r="4006" spans="1:1" x14ac:dyDescent="0.2">
      <c r="A4006" s="6"/>
    </row>
    <row r="4007" spans="1:1" x14ac:dyDescent="0.2">
      <c r="A4007" s="6"/>
    </row>
    <row r="4008" spans="1:1" x14ac:dyDescent="0.2">
      <c r="A4008" s="6"/>
    </row>
    <row r="4009" spans="1:1" x14ac:dyDescent="0.2">
      <c r="A4009" s="6"/>
    </row>
    <row r="4010" spans="1:1" x14ac:dyDescent="0.2">
      <c r="A4010" s="6"/>
    </row>
    <row r="4011" spans="1:1" x14ac:dyDescent="0.2">
      <c r="A4011" s="6"/>
    </row>
    <row r="4012" spans="1:1" x14ac:dyDescent="0.2">
      <c r="A4012" s="6"/>
    </row>
    <row r="4013" spans="1:1" x14ac:dyDescent="0.2">
      <c r="A4013" s="6"/>
    </row>
    <row r="4014" spans="1:1" x14ac:dyDescent="0.2">
      <c r="A4014" s="6"/>
    </row>
    <row r="4015" spans="1:1" x14ac:dyDescent="0.2">
      <c r="A4015" s="6"/>
    </row>
    <row r="4016" spans="1:1" x14ac:dyDescent="0.2">
      <c r="A4016" s="6"/>
    </row>
    <row r="4017" spans="1:1" x14ac:dyDescent="0.2">
      <c r="A4017" s="6"/>
    </row>
    <row r="4018" spans="1:1" x14ac:dyDescent="0.2">
      <c r="A4018" s="6"/>
    </row>
    <row r="4019" spans="1:1" x14ac:dyDescent="0.2">
      <c r="A4019" s="6"/>
    </row>
    <row r="4020" spans="1:1" x14ac:dyDescent="0.2">
      <c r="A4020" s="6"/>
    </row>
    <row r="4021" spans="1:1" x14ac:dyDescent="0.2">
      <c r="A4021" s="6"/>
    </row>
    <row r="4022" spans="1:1" x14ac:dyDescent="0.2">
      <c r="A4022" s="6"/>
    </row>
    <row r="4023" spans="1:1" x14ac:dyDescent="0.2">
      <c r="A4023" s="6"/>
    </row>
    <row r="4024" spans="1:1" x14ac:dyDescent="0.2">
      <c r="A4024" s="6"/>
    </row>
    <row r="4025" spans="1:1" x14ac:dyDescent="0.2">
      <c r="A4025" s="6"/>
    </row>
    <row r="4026" spans="1:1" x14ac:dyDescent="0.2">
      <c r="A4026" s="6"/>
    </row>
    <row r="4027" spans="1:1" x14ac:dyDescent="0.2">
      <c r="A4027" s="6"/>
    </row>
    <row r="4028" spans="1:1" x14ac:dyDescent="0.2">
      <c r="A4028" s="6"/>
    </row>
    <row r="4029" spans="1:1" x14ac:dyDescent="0.2">
      <c r="A4029" s="6"/>
    </row>
    <row r="4030" spans="1:1" x14ac:dyDescent="0.2">
      <c r="A4030" s="6"/>
    </row>
    <row r="4031" spans="1:1" x14ac:dyDescent="0.2">
      <c r="A4031" s="6"/>
    </row>
    <row r="4032" spans="1:1" x14ac:dyDescent="0.2">
      <c r="A4032" s="6"/>
    </row>
    <row r="4033" spans="1:1" x14ac:dyDescent="0.2">
      <c r="A4033" s="6"/>
    </row>
    <row r="4034" spans="1:1" x14ac:dyDescent="0.2">
      <c r="A4034" s="6"/>
    </row>
    <row r="4035" spans="1:1" x14ac:dyDescent="0.2">
      <c r="A4035" s="6"/>
    </row>
    <row r="4036" spans="1:1" x14ac:dyDescent="0.2">
      <c r="A4036" s="6"/>
    </row>
    <row r="4037" spans="1:1" x14ac:dyDescent="0.2">
      <c r="A4037" s="6"/>
    </row>
    <row r="4038" spans="1:1" x14ac:dyDescent="0.2">
      <c r="A4038" s="6"/>
    </row>
    <row r="4039" spans="1:1" x14ac:dyDescent="0.2">
      <c r="A4039" s="6"/>
    </row>
    <row r="4040" spans="1:1" x14ac:dyDescent="0.2">
      <c r="A4040" s="6"/>
    </row>
    <row r="4041" spans="1:1" x14ac:dyDescent="0.2">
      <c r="A4041" s="6"/>
    </row>
    <row r="4042" spans="1:1" x14ac:dyDescent="0.2">
      <c r="A4042" s="6"/>
    </row>
    <row r="4043" spans="1:1" x14ac:dyDescent="0.2">
      <c r="A4043" s="6"/>
    </row>
    <row r="4044" spans="1:1" x14ac:dyDescent="0.2">
      <c r="A4044" s="6"/>
    </row>
    <row r="4045" spans="1:1" x14ac:dyDescent="0.2">
      <c r="A4045" s="6"/>
    </row>
    <row r="4046" spans="1:1" x14ac:dyDescent="0.2">
      <c r="A4046" s="6"/>
    </row>
    <row r="4047" spans="1:1" x14ac:dyDescent="0.2">
      <c r="A4047" s="6"/>
    </row>
    <row r="4048" spans="1:1" x14ac:dyDescent="0.2">
      <c r="A4048" s="6"/>
    </row>
    <row r="4049" spans="1:1" x14ac:dyDescent="0.2">
      <c r="A4049" s="6"/>
    </row>
    <row r="4050" spans="1:1" x14ac:dyDescent="0.2">
      <c r="A4050" s="6"/>
    </row>
    <row r="4051" spans="1:1" x14ac:dyDescent="0.2">
      <c r="A4051" s="6"/>
    </row>
    <row r="4052" spans="1:1" x14ac:dyDescent="0.2">
      <c r="A4052" s="6"/>
    </row>
    <row r="4053" spans="1:1" x14ac:dyDescent="0.2">
      <c r="A4053" s="6"/>
    </row>
    <row r="4054" spans="1:1" x14ac:dyDescent="0.2">
      <c r="A4054" s="6"/>
    </row>
    <row r="4055" spans="1:1" x14ac:dyDescent="0.2">
      <c r="A4055" s="6"/>
    </row>
    <row r="4056" spans="1:1" x14ac:dyDescent="0.2">
      <c r="A4056" s="6"/>
    </row>
    <row r="4057" spans="1:1" x14ac:dyDescent="0.2">
      <c r="A4057" s="6"/>
    </row>
    <row r="4058" spans="1:1" x14ac:dyDescent="0.2">
      <c r="A4058" s="6"/>
    </row>
    <row r="4059" spans="1:1" x14ac:dyDescent="0.2">
      <c r="A4059" s="6"/>
    </row>
    <row r="4060" spans="1:1" x14ac:dyDescent="0.2">
      <c r="A4060" s="6"/>
    </row>
    <row r="4061" spans="1:1" x14ac:dyDescent="0.2">
      <c r="A4061" s="6"/>
    </row>
    <row r="4062" spans="1:1" x14ac:dyDescent="0.2">
      <c r="A4062" s="6"/>
    </row>
    <row r="4063" spans="1:1" x14ac:dyDescent="0.2">
      <c r="A4063" s="6"/>
    </row>
    <row r="4064" spans="1:1" x14ac:dyDescent="0.2">
      <c r="A4064" s="6"/>
    </row>
    <row r="4065" spans="1:1" x14ac:dyDescent="0.2">
      <c r="A4065" s="6"/>
    </row>
    <row r="4066" spans="1:1" x14ac:dyDescent="0.2">
      <c r="A4066" s="6"/>
    </row>
    <row r="4067" spans="1:1" x14ac:dyDescent="0.2">
      <c r="A4067" s="6"/>
    </row>
    <row r="4068" spans="1:1" x14ac:dyDescent="0.2">
      <c r="A4068" s="6"/>
    </row>
    <row r="4069" spans="1:1" x14ac:dyDescent="0.2">
      <c r="A4069" s="6"/>
    </row>
    <row r="4070" spans="1:1" x14ac:dyDescent="0.2">
      <c r="A4070" s="6"/>
    </row>
    <row r="4071" spans="1:1" x14ac:dyDescent="0.2">
      <c r="A4071" s="6"/>
    </row>
    <row r="4072" spans="1:1" x14ac:dyDescent="0.2">
      <c r="A4072" s="6"/>
    </row>
    <row r="4073" spans="1:1" x14ac:dyDescent="0.2">
      <c r="A4073" s="6"/>
    </row>
    <row r="4074" spans="1:1" x14ac:dyDescent="0.2">
      <c r="A4074" s="6"/>
    </row>
    <row r="4075" spans="1:1" x14ac:dyDescent="0.2">
      <c r="A4075" s="6"/>
    </row>
    <row r="4076" spans="1:1" x14ac:dyDescent="0.2">
      <c r="A4076" s="6"/>
    </row>
    <row r="4077" spans="1:1" x14ac:dyDescent="0.2">
      <c r="A4077" s="6"/>
    </row>
    <row r="4078" spans="1:1" x14ac:dyDescent="0.2">
      <c r="A4078" s="6"/>
    </row>
    <row r="4079" spans="1:1" x14ac:dyDescent="0.2">
      <c r="A4079" s="6"/>
    </row>
    <row r="4080" spans="1:1" x14ac:dyDescent="0.2">
      <c r="A4080" s="6"/>
    </row>
    <row r="4081" spans="1:1" x14ac:dyDescent="0.2">
      <c r="A4081" s="6"/>
    </row>
    <row r="4082" spans="1:1" x14ac:dyDescent="0.2">
      <c r="A4082" s="6"/>
    </row>
    <row r="4083" spans="1:1" x14ac:dyDescent="0.2">
      <c r="A4083" s="6"/>
    </row>
    <row r="4084" spans="1:1" x14ac:dyDescent="0.2">
      <c r="A4084" s="6"/>
    </row>
    <row r="4085" spans="1:1" x14ac:dyDescent="0.2">
      <c r="A4085" s="6"/>
    </row>
    <row r="4086" spans="1:1" x14ac:dyDescent="0.2">
      <c r="A4086" s="6"/>
    </row>
    <row r="4087" spans="1:1" x14ac:dyDescent="0.2">
      <c r="A4087" s="6"/>
    </row>
    <row r="4088" spans="1:1" x14ac:dyDescent="0.2">
      <c r="A4088" s="6"/>
    </row>
    <row r="4089" spans="1:1" x14ac:dyDescent="0.2">
      <c r="A4089" s="6"/>
    </row>
    <row r="4090" spans="1:1" x14ac:dyDescent="0.2">
      <c r="A4090" s="6"/>
    </row>
    <row r="4091" spans="1:1" x14ac:dyDescent="0.2">
      <c r="A4091" s="6"/>
    </row>
    <row r="4092" spans="1:1" x14ac:dyDescent="0.2">
      <c r="A4092" s="6"/>
    </row>
    <row r="4093" spans="1:1" x14ac:dyDescent="0.2">
      <c r="A4093" s="6"/>
    </row>
    <row r="4094" spans="1:1" x14ac:dyDescent="0.2">
      <c r="A4094" s="6"/>
    </row>
    <row r="4095" spans="1:1" x14ac:dyDescent="0.2">
      <c r="A4095" s="6"/>
    </row>
    <row r="4096" spans="1:1" x14ac:dyDescent="0.2">
      <c r="A4096" s="6"/>
    </row>
    <row r="4097" spans="1:1" x14ac:dyDescent="0.2">
      <c r="A4097" s="6"/>
    </row>
    <row r="4098" spans="1:1" x14ac:dyDescent="0.2">
      <c r="A4098" s="6"/>
    </row>
    <row r="4099" spans="1:1" x14ac:dyDescent="0.2">
      <c r="A4099" s="6"/>
    </row>
    <row r="4100" spans="1:1" x14ac:dyDescent="0.2">
      <c r="A4100" s="6"/>
    </row>
    <row r="4101" spans="1:1" x14ac:dyDescent="0.2">
      <c r="A4101" s="6"/>
    </row>
    <row r="4102" spans="1:1" x14ac:dyDescent="0.2">
      <c r="A4102" s="6"/>
    </row>
    <row r="4103" spans="1:1" x14ac:dyDescent="0.2">
      <c r="A4103" s="6"/>
    </row>
    <row r="4104" spans="1:1" x14ac:dyDescent="0.2">
      <c r="A4104" s="6"/>
    </row>
    <row r="4105" spans="1:1" x14ac:dyDescent="0.2">
      <c r="A4105" s="6"/>
    </row>
    <row r="4106" spans="1:1" x14ac:dyDescent="0.2">
      <c r="A4106" s="6"/>
    </row>
    <row r="4107" spans="1:1" x14ac:dyDescent="0.2">
      <c r="A4107" s="6"/>
    </row>
    <row r="4108" spans="1:1" x14ac:dyDescent="0.2">
      <c r="A4108" s="6"/>
    </row>
    <row r="4109" spans="1:1" x14ac:dyDescent="0.2">
      <c r="A4109" s="6"/>
    </row>
    <row r="4110" spans="1:1" x14ac:dyDescent="0.2">
      <c r="A4110" s="6"/>
    </row>
    <row r="4111" spans="1:1" x14ac:dyDescent="0.2">
      <c r="A4111" s="6"/>
    </row>
    <row r="4112" spans="1:1" x14ac:dyDescent="0.2">
      <c r="A4112" s="6"/>
    </row>
    <row r="4113" spans="1:1" x14ac:dyDescent="0.2">
      <c r="A4113" s="6"/>
    </row>
    <row r="4114" spans="1:1" x14ac:dyDescent="0.2">
      <c r="A4114" s="6"/>
    </row>
    <row r="4115" spans="1:1" x14ac:dyDescent="0.2">
      <c r="A4115" s="6"/>
    </row>
    <row r="4116" spans="1:1" x14ac:dyDescent="0.2">
      <c r="A4116" s="6"/>
    </row>
    <row r="4117" spans="1:1" x14ac:dyDescent="0.2">
      <c r="A4117" s="6"/>
    </row>
    <row r="4118" spans="1:1" x14ac:dyDescent="0.2">
      <c r="A4118" s="6"/>
    </row>
    <row r="4119" spans="1:1" x14ac:dyDescent="0.2">
      <c r="A4119" s="6"/>
    </row>
    <row r="4120" spans="1:1" x14ac:dyDescent="0.2">
      <c r="A4120" s="6"/>
    </row>
    <row r="4121" spans="1:1" x14ac:dyDescent="0.2">
      <c r="A4121" s="6"/>
    </row>
    <row r="4122" spans="1:1" x14ac:dyDescent="0.2">
      <c r="A4122" s="6"/>
    </row>
    <row r="4123" spans="1:1" x14ac:dyDescent="0.2">
      <c r="A4123" s="6"/>
    </row>
    <row r="4124" spans="1:1" x14ac:dyDescent="0.2">
      <c r="A4124" s="6"/>
    </row>
    <row r="4125" spans="1:1" x14ac:dyDescent="0.2">
      <c r="A4125" s="6"/>
    </row>
    <row r="4126" spans="1:1" x14ac:dyDescent="0.2">
      <c r="A4126" s="6"/>
    </row>
    <row r="4127" spans="1:1" x14ac:dyDescent="0.2">
      <c r="A4127" s="6"/>
    </row>
    <row r="4128" spans="1:1" x14ac:dyDescent="0.2">
      <c r="A4128" s="6"/>
    </row>
    <row r="4129" spans="1:1" x14ac:dyDescent="0.2">
      <c r="A4129" s="6"/>
    </row>
    <row r="4130" spans="1:1" x14ac:dyDescent="0.2">
      <c r="A4130" s="6"/>
    </row>
    <row r="4131" spans="1:1" x14ac:dyDescent="0.2">
      <c r="A4131" s="6"/>
    </row>
    <row r="4132" spans="1:1" x14ac:dyDescent="0.2">
      <c r="A4132" s="6"/>
    </row>
    <row r="4133" spans="1:1" x14ac:dyDescent="0.2">
      <c r="A4133" s="6"/>
    </row>
    <row r="4134" spans="1:1" x14ac:dyDescent="0.2">
      <c r="A4134" s="6"/>
    </row>
    <row r="4135" spans="1:1" x14ac:dyDescent="0.2">
      <c r="A4135" s="6"/>
    </row>
    <row r="4136" spans="1:1" x14ac:dyDescent="0.2">
      <c r="A4136" s="6"/>
    </row>
    <row r="4137" spans="1:1" x14ac:dyDescent="0.2">
      <c r="A4137" s="6"/>
    </row>
    <row r="4138" spans="1:1" x14ac:dyDescent="0.2">
      <c r="A4138" s="6"/>
    </row>
    <row r="4139" spans="1:1" x14ac:dyDescent="0.2">
      <c r="A4139" s="6"/>
    </row>
    <row r="4140" spans="1:1" x14ac:dyDescent="0.2">
      <c r="A4140" s="6"/>
    </row>
    <row r="4141" spans="1:1" x14ac:dyDescent="0.2">
      <c r="A4141" s="6"/>
    </row>
    <row r="4142" spans="1:1" x14ac:dyDescent="0.2">
      <c r="A4142" s="6"/>
    </row>
    <row r="4143" spans="1:1" x14ac:dyDescent="0.2">
      <c r="A4143" s="6"/>
    </row>
    <row r="4144" spans="1:1" x14ac:dyDescent="0.2">
      <c r="A4144" s="6"/>
    </row>
    <row r="4145" spans="1:1" x14ac:dyDescent="0.2">
      <c r="A4145" s="6"/>
    </row>
    <row r="4146" spans="1:1" x14ac:dyDescent="0.2">
      <c r="A4146" s="6"/>
    </row>
    <row r="4147" spans="1:1" x14ac:dyDescent="0.2">
      <c r="A4147" s="6"/>
    </row>
    <row r="4148" spans="1:1" x14ac:dyDescent="0.2">
      <c r="A4148" s="6"/>
    </row>
    <row r="4149" spans="1:1" x14ac:dyDescent="0.2">
      <c r="A4149" s="6"/>
    </row>
    <row r="4150" spans="1:1" x14ac:dyDescent="0.2">
      <c r="A4150" s="6"/>
    </row>
    <row r="4151" spans="1:1" x14ac:dyDescent="0.2">
      <c r="A4151" s="6"/>
    </row>
    <row r="4152" spans="1:1" x14ac:dyDescent="0.2">
      <c r="A4152" s="6"/>
    </row>
    <row r="4153" spans="1:1" x14ac:dyDescent="0.2">
      <c r="A4153" s="6"/>
    </row>
    <row r="4154" spans="1:1" x14ac:dyDescent="0.2">
      <c r="A4154" s="6"/>
    </row>
    <row r="4155" spans="1:1" x14ac:dyDescent="0.2">
      <c r="A4155" s="6"/>
    </row>
    <row r="4156" spans="1:1" x14ac:dyDescent="0.2">
      <c r="A4156" s="6"/>
    </row>
    <row r="4157" spans="1:1" x14ac:dyDescent="0.2">
      <c r="A4157" s="6"/>
    </row>
    <row r="4158" spans="1:1" x14ac:dyDescent="0.2">
      <c r="A4158" s="6"/>
    </row>
    <row r="4159" spans="1:1" x14ac:dyDescent="0.2">
      <c r="A4159" s="6"/>
    </row>
    <row r="4160" spans="1:1" x14ac:dyDescent="0.2">
      <c r="A4160" s="6"/>
    </row>
    <row r="4161" spans="1:1" x14ac:dyDescent="0.2">
      <c r="A4161" s="6"/>
    </row>
    <row r="4162" spans="1:1" x14ac:dyDescent="0.2">
      <c r="A4162" s="6"/>
    </row>
    <row r="4163" spans="1:1" x14ac:dyDescent="0.2">
      <c r="A4163" s="6"/>
    </row>
    <row r="4164" spans="1:1" x14ac:dyDescent="0.2">
      <c r="A4164" s="6"/>
    </row>
    <row r="4165" spans="1:1" x14ac:dyDescent="0.2">
      <c r="A4165" s="6"/>
    </row>
    <row r="4166" spans="1:1" x14ac:dyDescent="0.2">
      <c r="A4166" s="6"/>
    </row>
    <row r="4167" spans="1:1" x14ac:dyDescent="0.2">
      <c r="A4167" s="6"/>
    </row>
    <row r="4168" spans="1:1" x14ac:dyDescent="0.2">
      <c r="A4168" s="6"/>
    </row>
    <row r="4169" spans="1:1" x14ac:dyDescent="0.2">
      <c r="A4169" s="6"/>
    </row>
    <row r="4170" spans="1:1" x14ac:dyDescent="0.2">
      <c r="A4170" s="6"/>
    </row>
    <row r="4171" spans="1:1" x14ac:dyDescent="0.2">
      <c r="A4171" s="6"/>
    </row>
    <row r="4172" spans="1:1" x14ac:dyDescent="0.2">
      <c r="A4172" s="6"/>
    </row>
    <row r="4173" spans="1:1" x14ac:dyDescent="0.2">
      <c r="A4173" s="6"/>
    </row>
    <row r="4174" spans="1:1" x14ac:dyDescent="0.2">
      <c r="A4174" s="6"/>
    </row>
    <row r="4175" spans="1:1" x14ac:dyDescent="0.2">
      <c r="A4175" s="6"/>
    </row>
    <row r="4176" spans="1:1" x14ac:dyDescent="0.2">
      <c r="A4176" s="6"/>
    </row>
    <row r="4177" spans="1:1" x14ac:dyDescent="0.2">
      <c r="A4177" s="6"/>
    </row>
    <row r="4178" spans="1:1" x14ac:dyDescent="0.2">
      <c r="A4178" s="6"/>
    </row>
    <row r="4179" spans="1:1" x14ac:dyDescent="0.2">
      <c r="A4179" s="6"/>
    </row>
    <row r="4180" spans="1:1" x14ac:dyDescent="0.2">
      <c r="A4180" s="6"/>
    </row>
    <row r="4181" spans="1:1" x14ac:dyDescent="0.2">
      <c r="A4181" s="6"/>
    </row>
    <row r="4182" spans="1:1" x14ac:dyDescent="0.2">
      <c r="A4182" s="6"/>
    </row>
    <row r="4183" spans="1:1" x14ac:dyDescent="0.2">
      <c r="A4183" s="6"/>
    </row>
    <row r="4184" spans="1:1" x14ac:dyDescent="0.2">
      <c r="A4184" s="6"/>
    </row>
    <row r="4185" spans="1:1" x14ac:dyDescent="0.2">
      <c r="A4185" s="6"/>
    </row>
    <row r="4186" spans="1:1" x14ac:dyDescent="0.2">
      <c r="A4186" s="6"/>
    </row>
    <row r="4187" spans="1:1" x14ac:dyDescent="0.2">
      <c r="A4187" s="6"/>
    </row>
    <row r="4188" spans="1:1" x14ac:dyDescent="0.2">
      <c r="A4188" s="6"/>
    </row>
    <row r="4189" spans="1:1" x14ac:dyDescent="0.2">
      <c r="A4189" s="6"/>
    </row>
    <row r="4190" spans="1:1" x14ac:dyDescent="0.2">
      <c r="A4190" s="6"/>
    </row>
    <row r="4191" spans="1:1" x14ac:dyDescent="0.2">
      <c r="A4191" s="6"/>
    </row>
    <row r="4192" spans="1:1" x14ac:dyDescent="0.2">
      <c r="A4192" s="6"/>
    </row>
    <row r="4193" spans="1:1" x14ac:dyDescent="0.2">
      <c r="A4193" s="6"/>
    </row>
    <row r="4194" spans="1:1" x14ac:dyDescent="0.2">
      <c r="A4194" s="6"/>
    </row>
    <row r="4195" spans="1:1" x14ac:dyDescent="0.2">
      <c r="A4195" s="6"/>
    </row>
    <row r="4196" spans="1:1" x14ac:dyDescent="0.2">
      <c r="A4196" s="6"/>
    </row>
    <row r="4197" spans="1:1" x14ac:dyDescent="0.2">
      <c r="A4197" s="6"/>
    </row>
    <row r="4198" spans="1:1" x14ac:dyDescent="0.2">
      <c r="A4198" s="6"/>
    </row>
    <row r="4199" spans="1:1" x14ac:dyDescent="0.2">
      <c r="A4199" s="6"/>
    </row>
    <row r="4200" spans="1:1" x14ac:dyDescent="0.2">
      <c r="A4200" s="6"/>
    </row>
    <row r="4201" spans="1:1" x14ac:dyDescent="0.2">
      <c r="A4201" s="6"/>
    </row>
    <row r="4202" spans="1:1" x14ac:dyDescent="0.2">
      <c r="A4202" s="6"/>
    </row>
    <row r="4203" spans="1:1" x14ac:dyDescent="0.2">
      <c r="A4203" s="6"/>
    </row>
    <row r="4204" spans="1:1" x14ac:dyDescent="0.2">
      <c r="A4204" s="6"/>
    </row>
    <row r="4205" spans="1:1" x14ac:dyDescent="0.2">
      <c r="A4205" s="6"/>
    </row>
    <row r="4206" spans="1:1" x14ac:dyDescent="0.2">
      <c r="A4206" s="6"/>
    </row>
    <row r="4207" spans="1:1" x14ac:dyDescent="0.2">
      <c r="A4207" s="6"/>
    </row>
    <row r="4208" spans="1:1" x14ac:dyDescent="0.2">
      <c r="A4208" s="6"/>
    </row>
    <row r="4209" spans="1:1" x14ac:dyDescent="0.2">
      <c r="A4209" s="6"/>
    </row>
    <row r="4210" spans="1:1" x14ac:dyDescent="0.2">
      <c r="A4210" s="6"/>
    </row>
    <row r="4211" spans="1:1" x14ac:dyDescent="0.2">
      <c r="A4211" s="6"/>
    </row>
    <row r="4212" spans="1:1" x14ac:dyDescent="0.2">
      <c r="A4212" s="6"/>
    </row>
    <row r="4213" spans="1:1" x14ac:dyDescent="0.2">
      <c r="A4213" s="6"/>
    </row>
    <row r="4214" spans="1:1" x14ac:dyDescent="0.2">
      <c r="A4214" s="6"/>
    </row>
    <row r="4215" spans="1:1" x14ac:dyDescent="0.2">
      <c r="A4215" s="6"/>
    </row>
    <row r="4216" spans="1:1" x14ac:dyDescent="0.2">
      <c r="A4216" s="6"/>
    </row>
    <row r="4217" spans="1:1" x14ac:dyDescent="0.2">
      <c r="A4217" s="6"/>
    </row>
    <row r="4218" spans="1:1" x14ac:dyDescent="0.2">
      <c r="A4218" s="6"/>
    </row>
    <row r="4219" spans="1:1" x14ac:dyDescent="0.2">
      <c r="A4219" s="6"/>
    </row>
    <row r="4220" spans="1:1" x14ac:dyDescent="0.2">
      <c r="A4220" s="6"/>
    </row>
    <row r="4221" spans="1:1" x14ac:dyDescent="0.2">
      <c r="A4221" s="6"/>
    </row>
    <row r="4222" spans="1:1" x14ac:dyDescent="0.2">
      <c r="A4222" s="6"/>
    </row>
    <row r="4223" spans="1:1" x14ac:dyDescent="0.2">
      <c r="A4223" s="6"/>
    </row>
    <row r="4224" spans="1:1" x14ac:dyDescent="0.2">
      <c r="A4224" s="6"/>
    </row>
    <row r="4225" spans="1:1" x14ac:dyDescent="0.2">
      <c r="A4225" s="6"/>
    </row>
    <row r="4226" spans="1:1" x14ac:dyDescent="0.2">
      <c r="A4226" s="6"/>
    </row>
    <row r="4227" spans="1:1" x14ac:dyDescent="0.2">
      <c r="A4227" s="6"/>
    </row>
    <row r="4228" spans="1:1" x14ac:dyDescent="0.2">
      <c r="A4228" s="6"/>
    </row>
    <row r="4229" spans="1:1" x14ac:dyDescent="0.2">
      <c r="A4229" s="6"/>
    </row>
    <row r="4230" spans="1:1" x14ac:dyDescent="0.2">
      <c r="A4230" s="6"/>
    </row>
    <row r="4231" spans="1:1" x14ac:dyDescent="0.2">
      <c r="A4231" s="6"/>
    </row>
    <row r="4232" spans="1:1" x14ac:dyDescent="0.2">
      <c r="A4232" s="6"/>
    </row>
    <row r="4233" spans="1:1" x14ac:dyDescent="0.2">
      <c r="A4233" s="6"/>
    </row>
    <row r="4234" spans="1:1" x14ac:dyDescent="0.2">
      <c r="A4234" s="6"/>
    </row>
    <row r="4235" spans="1:1" x14ac:dyDescent="0.2">
      <c r="A4235" s="6"/>
    </row>
    <row r="4236" spans="1:1" x14ac:dyDescent="0.2">
      <c r="A4236" s="6"/>
    </row>
    <row r="4237" spans="1:1" x14ac:dyDescent="0.2">
      <c r="A4237" s="6"/>
    </row>
    <row r="4238" spans="1:1" x14ac:dyDescent="0.2">
      <c r="A4238" s="6"/>
    </row>
    <row r="4239" spans="1:1" x14ac:dyDescent="0.2">
      <c r="A4239" s="6"/>
    </row>
    <row r="4240" spans="1:1" x14ac:dyDescent="0.2">
      <c r="A4240" s="6"/>
    </row>
    <row r="4241" spans="1:1" x14ac:dyDescent="0.2">
      <c r="A4241" s="6"/>
    </row>
    <row r="4242" spans="1:1" x14ac:dyDescent="0.2">
      <c r="A4242" s="6"/>
    </row>
    <row r="4243" spans="1:1" x14ac:dyDescent="0.2">
      <c r="A4243" s="6"/>
    </row>
    <row r="4244" spans="1:1" x14ac:dyDescent="0.2">
      <c r="A4244" s="6"/>
    </row>
    <row r="4245" spans="1:1" x14ac:dyDescent="0.2">
      <c r="A4245" s="6"/>
    </row>
    <row r="4246" spans="1:1" x14ac:dyDescent="0.2">
      <c r="A4246" s="6"/>
    </row>
    <row r="4247" spans="1:1" x14ac:dyDescent="0.2">
      <c r="A4247" s="6"/>
    </row>
    <row r="4248" spans="1:1" x14ac:dyDescent="0.2">
      <c r="A4248" s="6"/>
    </row>
    <row r="4249" spans="1:1" x14ac:dyDescent="0.2">
      <c r="A4249" s="6"/>
    </row>
    <row r="4250" spans="1:1" x14ac:dyDescent="0.2">
      <c r="A4250" s="6"/>
    </row>
    <row r="4251" spans="1:1" x14ac:dyDescent="0.2">
      <c r="A4251" s="6"/>
    </row>
    <row r="4252" spans="1:1" x14ac:dyDescent="0.2">
      <c r="A4252" s="6"/>
    </row>
    <row r="4253" spans="1:1" x14ac:dyDescent="0.2">
      <c r="A4253" s="6"/>
    </row>
    <row r="4254" spans="1:1" x14ac:dyDescent="0.2">
      <c r="A4254" s="6"/>
    </row>
    <row r="4255" spans="1:1" x14ac:dyDescent="0.2">
      <c r="A4255" s="6"/>
    </row>
    <row r="4256" spans="1:1" x14ac:dyDescent="0.2">
      <c r="A4256" s="6"/>
    </row>
    <row r="4257" spans="1:1" x14ac:dyDescent="0.2">
      <c r="A4257" s="6"/>
    </row>
    <row r="4258" spans="1:1" x14ac:dyDescent="0.2">
      <c r="A4258" s="6"/>
    </row>
    <row r="4259" spans="1:1" x14ac:dyDescent="0.2">
      <c r="A4259" s="6"/>
    </row>
    <row r="4260" spans="1:1" x14ac:dyDescent="0.2">
      <c r="A4260" s="6"/>
    </row>
    <row r="4261" spans="1:1" x14ac:dyDescent="0.2">
      <c r="A4261" s="6"/>
    </row>
    <row r="4262" spans="1:1" x14ac:dyDescent="0.2">
      <c r="A4262" s="6"/>
    </row>
    <row r="4263" spans="1:1" x14ac:dyDescent="0.2">
      <c r="A4263" s="6"/>
    </row>
    <row r="4264" spans="1:1" x14ac:dyDescent="0.2">
      <c r="A4264" s="6"/>
    </row>
    <row r="4265" spans="1:1" x14ac:dyDescent="0.2">
      <c r="A4265" s="6"/>
    </row>
    <row r="4266" spans="1:1" x14ac:dyDescent="0.2">
      <c r="A4266" s="6"/>
    </row>
    <row r="4267" spans="1:1" x14ac:dyDescent="0.2">
      <c r="A4267" s="6"/>
    </row>
    <row r="4268" spans="1:1" x14ac:dyDescent="0.2">
      <c r="A4268" s="6"/>
    </row>
    <row r="4269" spans="1:1" x14ac:dyDescent="0.2">
      <c r="A4269" s="6"/>
    </row>
    <row r="4270" spans="1:1" x14ac:dyDescent="0.2">
      <c r="A4270" s="6"/>
    </row>
    <row r="4271" spans="1:1" x14ac:dyDescent="0.2">
      <c r="A4271" s="6"/>
    </row>
    <row r="4272" spans="1:1" x14ac:dyDescent="0.2">
      <c r="A4272" s="6"/>
    </row>
    <row r="4273" spans="1:1" x14ac:dyDescent="0.2">
      <c r="A4273" s="6"/>
    </row>
    <row r="4274" spans="1:1" x14ac:dyDescent="0.2">
      <c r="A4274" s="6"/>
    </row>
    <row r="4275" spans="1:1" x14ac:dyDescent="0.2">
      <c r="A4275" s="6"/>
    </row>
    <row r="4276" spans="1:1" x14ac:dyDescent="0.2">
      <c r="A4276" s="6"/>
    </row>
    <row r="4277" spans="1:1" x14ac:dyDescent="0.2">
      <c r="A4277" s="6"/>
    </row>
    <row r="4278" spans="1:1" x14ac:dyDescent="0.2">
      <c r="A4278" s="6"/>
    </row>
    <row r="4279" spans="1:1" x14ac:dyDescent="0.2">
      <c r="A4279" s="6"/>
    </row>
    <row r="4280" spans="1:1" x14ac:dyDescent="0.2">
      <c r="A4280" s="6"/>
    </row>
    <row r="4281" spans="1:1" x14ac:dyDescent="0.2">
      <c r="A4281" s="6"/>
    </row>
    <row r="4282" spans="1:1" x14ac:dyDescent="0.2">
      <c r="A4282" s="6"/>
    </row>
    <row r="4283" spans="1:1" x14ac:dyDescent="0.2">
      <c r="A4283" s="6"/>
    </row>
    <row r="4284" spans="1:1" x14ac:dyDescent="0.2">
      <c r="A4284" s="6"/>
    </row>
    <row r="4285" spans="1:1" x14ac:dyDescent="0.2">
      <c r="A4285" s="6"/>
    </row>
    <row r="4286" spans="1:1" x14ac:dyDescent="0.2">
      <c r="A4286" s="6"/>
    </row>
    <row r="4287" spans="1:1" x14ac:dyDescent="0.2">
      <c r="A4287" s="6"/>
    </row>
    <row r="4288" spans="1:1" x14ac:dyDescent="0.2">
      <c r="A4288" s="6"/>
    </row>
    <row r="4289" spans="1:1" x14ac:dyDescent="0.2">
      <c r="A4289" s="6"/>
    </row>
    <row r="4290" spans="1:1" x14ac:dyDescent="0.2">
      <c r="A4290" s="6"/>
    </row>
    <row r="4291" spans="1:1" x14ac:dyDescent="0.2">
      <c r="A4291" s="6"/>
    </row>
    <row r="4292" spans="1:1" x14ac:dyDescent="0.2">
      <c r="A4292" s="6"/>
    </row>
    <row r="4293" spans="1:1" x14ac:dyDescent="0.2">
      <c r="A4293" s="6"/>
    </row>
    <row r="4294" spans="1:1" x14ac:dyDescent="0.2">
      <c r="A4294" s="6"/>
    </row>
    <row r="4295" spans="1:1" x14ac:dyDescent="0.2">
      <c r="A4295" s="6"/>
    </row>
    <row r="4296" spans="1:1" x14ac:dyDescent="0.2">
      <c r="A4296" s="6"/>
    </row>
    <row r="4297" spans="1:1" x14ac:dyDescent="0.2">
      <c r="A4297" s="6"/>
    </row>
    <row r="4298" spans="1:1" x14ac:dyDescent="0.2">
      <c r="A4298" s="6"/>
    </row>
    <row r="4299" spans="1:1" x14ac:dyDescent="0.2">
      <c r="A4299" s="6"/>
    </row>
    <row r="4300" spans="1:1" x14ac:dyDescent="0.2">
      <c r="A4300" s="6"/>
    </row>
    <row r="4301" spans="1:1" x14ac:dyDescent="0.2">
      <c r="A4301" s="6"/>
    </row>
    <row r="4302" spans="1:1" x14ac:dyDescent="0.2">
      <c r="A4302" s="6"/>
    </row>
    <row r="4303" spans="1:1" x14ac:dyDescent="0.2">
      <c r="A4303" s="6"/>
    </row>
    <row r="4304" spans="1:1" x14ac:dyDescent="0.2">
      <c r="A4304" s="6"/>
    </row>
    <row r="4305" spans="1:1" x14ac:dyDescent="0.2">
      <c r="A4305" s="6"/>
    </row>
    <row r="4306" spans="1:1" x14ac:dyDescent="0.2">
      <c r="A4306" s="6"/>
    </row>
    <row r="4307" spans="1:1" x14ac:dyDescent="0.2">
      <c r="A4307" s="6"/>
    </row>
    <row r="4308" spans="1:1" x14ac:dyDescent="0.2">
      <c r="A4308" s="6"/>
    </row>
    <row r="4309" spans="1:1" x14ac:dyDescent="0.2">
      <c r="A4309" s="6"/>
    </row>
    <row r="4310" spans="1:1" x14ac:dyDescent="0.2">
      <c r="A4310" s="6"/>
    </row>
    <row r="4311" spans="1:1" x14ac:dyDescent="0.2">
      <c r="A4311" s="6"/>
    </row>
    <row r="4312" spans="1:1" x14ac:dyDescent="0.2">
      <c r="A4312" s="6"/>
    </row>
    <row r="4313" spans="1:1" x14ac:dyDescent="0.2">
      <c r="A4313" s="6"/>
    </row>
    <row r="4314" spans="1:1" x14ac:dyDescent="0.2">
      <c r="A4314" s="6"/>
    </row>
    <row r="4315" spans="1:1" x14ac:dyDescent="0.2">
      <c r="A4315" s="6"/>
    </row>
    <row r="4316" spans="1:1" x14ac:dyDescent="0.2">
      <c r="A4316" s="6"/>
    </row>
    <row r="4317" spans="1:1" x14ac:dyDescent="0.2">
      <c r="A4317" s="6"/>
    </row>
    <row r="4318" spans="1:1" x14ac:dyDescent="0.2">
      <c r="A4318" s="6"/>
    </row>
    <row r="4319" spans="1:1" x14ac:dyDescent="0.2">
      <c r="A4319" s="6"/>
    </row>
    <row r="4320" spans="1:1" x14ac:dyDescent="0.2">
      <c r="A4320" s="6"/>
    </row>
    <row r="4321" spans="1:1" x14ac:dyDescent="0.2">
      <c r="A4321" s="6"/>
    </row>
    <row r="4322" spans="1:1" x14ac:dyDescent="0.2">
      <c r="A4322" s="6"/>
    </row>
    <row r="4323" spans="1:1" x14ac:dyDescent="0.2">
      <c r="A4323" s="6"/>
    </row>
    <row r="4324" spans="1:1" x14ac:dyDescent="0.2">
      <c r="A4324" s="6"/>
    </row>
    <row r="4325" spans="1:1" x14ac:dyDescent="0.2">
      <c r="A4325" s="6"/>
    </row>
    <row r="4326" spans="1:1" x14ac:dyDescent="0.2">
      <c r="A4326" s="6"/>
    </row>
    <row r="4327" spans="1:1" x14ac:dyDescent="0.2">
      <c r="A4327" s="6"/>
    </row>
    <row r="4328" spans="1:1" x14ac:dyDescent="0.2">
      <c r="A4328" s="6"/>
    </row>
    <row r="4329" spans="1:1" x14ac:dyDescent="0.2">
      <c r="A4329" s="6"/>
    </row>
    <row r="4330" spans="1:1" x14ac:dyDescent="0.2">
      <c r="A4330" s="6"/>
    </row>
    <row r="4331" spans="1:1" x14ac:dyDescent="0.2">
      <c r="A4331" s="6"/>
    </row>
    <row r="4332" spans="1:1" x14ac:dyDescent="0.2">
      <c r="A4332" s="6"/>
    </row>
    <row r="4333" spans="1:1" x14ac:dyDescent="0.2">
      <c r="A4333" s="6"/>
    </row>
    <row r="4334" spans="1:1" x14ac:dyDescent="0.2">
      <c r="A4334" s="6"/>
    </row>
    <row r="4335" spans="1:1" x14ac:dyDescent="0.2">
      <c r="A4335" s="6"/>
    </row>
    <row r="4336" spans="1:1" x14ac:dyDescent="0.2">
      <c r="A4336" s="6"/>
    </row>
    <row r="4337" spans="1:1" x14ac:dyDescent="0.2">
      <c r="A4337" s="6"/>
    </row>
    <row r="4338" spans="1:1" x14ac:dyDescent="0.2">
      <c r="A4338" s="6"/>
    </row>
    <row r="4339" spans="1:1" x14ac:dyDescent="0.2">
      <c r="A4339" s="6"/>
    </row>
    <row r="4340" spans="1:1" x14ac:dyDescent="0.2">
      <c r="A4340" s="6"/>
    </row>
    <row r="4341" spans="1:1" x14ac:dyDescent="0.2">
      <c r="A4341" s="6"/>
    </row>
    <row r="4342" spans="1:1" x14ac:dyDescent="0.2">
      <c r="A4342" s="6"/>
    </row>
    <row r="4343" spans="1:1" x14ac:dyDescent="0.2">
      <c r="A4343" s="6"/>
    </row>
    <row r="4344" spans="1:1" x14ac:dyDescent="0.2">
      <c r="A4344" s="6"/>
    </row>
    <row r="4345" spans="1:1" x14ac:dyDescent="0.2">
      <c r="A4345" s="6"/>
    </row>
    <row r="4346" spans="1:1" x14ac:dyDescent="0.2">
      <c r="A4346" s="6"/>
    </row>
    <row r="4347" spans="1:1" x14ac:dyDescent="0.2">
      <c r="A4347" s="6"/>
    </row>
    <row r="4348" spans="1:1" x14ac:dyDescent="0.2">
      <c r="A4348" s="6"/>
    </row>
    <row r="4349" spans="1:1" x14ac:dyDescent="0.2">
      <c r="A4349" s="6"/>
    </row>
    <row r="4350" spans="1:1" x14ac:dyDescent="0.2">
      <c r="A4350" s="6"/>
    </row>
    <row r="4351" spans="1:1" x14ac:dyDescent="0.2">
      <c r="A4351" s="6"/>
    </row>
    <row r="4352" spans="1:1" x14ac:dyDescent="0.2">
      <c r="A4352" s="6"/>
    </row>
    <row r="4353" spans="1:1" x14ac:dyDescent="0.2">
      <c r="A4353" s="6"/>
    </row>
    <row r="4354" spans="1:1" x14ac:dyDescent="0.2">
      <c r="A4354" s="6"/>
    </row>
    <row r="4355" spans="1:1" x14ac:dyDescent="0.2">
      <c r="A4355" s="6"/>
    </row>
    <row r="4356" spans="1:1" x14ac:dyDescent="0.2">
      <c r="A4356" s="6"/>
    </row>
    <row r="4357" spans="1:1" x14ac:dyDescent="0.2">
      <c r="A4357" s="6"/>
    </row>
    <row r="4358" spans="1:1" x14ac:dyDescent="0.2">
      <c r="A4358" s="6"/>
    </row>
    <row r="4359" spans="1:1" x14ac:dyDescent="0.2">
      <c r="A4359" s="6"/>
    </row>
    <row r="4360" spans="1:1" x14ac:dyDescent="0.2">
      <c r="A4360" s="6"/>
    </row>
    <row r="4361" spans="1:1" x14ac:dyDescent="0.2">
      <c r="A4361" s="6"/>
    </row>
    <row r="4362" spans="1:1" x14ac:dyDescent="0.2">
      <c r="A4362" s="6"/>
    </row>
    <row r="4363" spans="1:1" x14ac:dyDescent="0.2">
      <c r="A4363" s="6"/>
    </row>
    <row r="4364" spans="1:1" x14ac:dyDescent="0.2">
      <c r="A4364" s="6"/>
    </row>
    <row r="4365" spans="1:1" x14ac:dyDescent="0.2">
      <c r="A4365" s="6"/>
    </row>
    <row r="4366" spans="1:1" x14ac:dyDescent="0.2">
      <c r="A4366" s="6"/>
    </row>
    <row r="4367" spans="1:1" x14ac:dyDescent="0.2">
      <c r="A4367" s="6"/>
    </row>
    <row r="4368" spans="1:1" x14ac:dyDescent="0.2">
      <c r="A4368" s="6"/>
    </row>
    <row r="4369" spans="1:1" x14ac:dyDescent="0.2">
      <c r="A4369" s="6"/>
    </row>
    <row r="4370" spans="1:1" x14ac:dyDescent="0.2">
      <c r="A4370" s="6"/>
    </row>
    <row r="4371" spans="1:1" x14ac:dyDescent="0.2">
      <c r="A4371" s="6"/>
    </row>
    <row r="4372" spans="1:1" x14ac:dyDescent="0.2">
      <c r="A4372" s="6"/>
    </row>
    <row r="4373" spans="1:1" x14ac:dyDescent="0.2">
      <c r="A4373" s="6"/>
    </row>
    <row r="4374" spans="1:1" x14ac:dyDescent="0.2">
      <c r="A4374" s="6"/>
    </row>
    <row r="4375" spans="1:1" x14ac:dyDescent="0.2">
      <c r="A4375" s="6"/>
    </row>
    <row r="4376" spans="1:1" x14ac:dyDescent="0.2">
      <c r="A4376" s="6"/>
    </row>
    <row r="4377" spans="1:1" x14ac:dyDescent="0.2">
      <c r="A4377" s="6"/>
    </row>
    <row r="4378" spans="1:1" x14ac:dyDescent="0.2">
      <c r="A4378" s="6"/>
    </row>
    <row r="4379" spans="1:1" x14ac:dyDescent="0.2">
      <c r="A4379" s="6"/>
    </row>
    <row r="4380" spans="1:1" x14ac:dyDescent="0.2">
      <c r="A4380" s="6"/>
    </row>
    <row r="4381" spans="1:1" x14ac:dyDescent="0.2">
      <c r="A4381" s="6"/>
    </row>
    <row r="4382" spans="1:1" x14ac:dyDescent="0.2">
      <c r="A4382" s="6"/>
    </row>
    <row r="4383" spans="1:1" x14ac:dyDescent="0.2">
      <c r="A4383" s="6"/>
    </row>
    <row r="4384" spans="1:1" x14ac:dyDescent="0.2">
      <c r="A4384" s="6"/>
    </row>
    <row r="4385" spans="1:1" x14ac:dyDescent="0.2">
      <c r="A4385" s="6"/>
    </row>
    <row r="4386" spans="1:1" x14ac:dyDescent="0.2">
      <c r="A4386" s="6"/>
    </row>
    <row r="4387" spans="1:1" x14ac:dyDescent="0.2">
      <c r="A4387" s="6"/>
    </row>
    <row r="4388" spans="1:1" x14ac:dyDescent="0.2">
      <c r="A4388" s="6"/>
    </row>
    <row r="4389" spans="1:1" x14ac:dyDescent="0.2">
      <c r="A4389" s="6"/>
    </row>
    <row r="4390" spans="1:1" x14ac:dyDescent="0.2">
      <c r="A4390" s="6"/>
    </row>
    <row r="4391" spans="1:1" x14ac:dyDescent="0.2">
      <c r="A4391" s="6"/>
    </row>
    <row r="4392" spans="1:1" x14ac:dyDescent="0.2">
      <c r="A4392" s="6"/>
    </row>
    <row r="4393" spans="1:1" x14ac:dyDescent="0.2">
      <c r="A4393" s="6"/>
    </row>
    <row r="4394" spans="1:1" x14ac:dyDescent="0.2">
      <c r="A4394" s="6"/>
    </row>
    <row r="4395" spans="1:1" x14ac:dyDescent="0.2">
      <c r="A4395" s="6"/>
    </row>
    <row r="4396" spans="1:1" x14ac:dyDescent="0.2">
      <c r="A4396" s="6"/>
    </row>
    <row r="4397" spans="1:1" x14ac:dyDescent="0.2">
      <c r="A4397" s="6"/>
    </row>
    <row r="4398" spans="1:1" x14ac:dyDescent="0.2">
      <c r="A4398" s="6"/>
    </row>
    <row r="4399" spans="1:1" x14ac:dyDescent="0.2">
      <c r="A4399" s="6"/>
    </row>
    <row r="4400" spans="1:1" x14ac:dyDescent="0.2">
      <c r="A4400" s="6"/>
    </row>
    <row r="4401" spans="1:1" x14ac:dyDescent="0.2">
      <c r="A4401" s="6"/>
    </row>
    <row r="4402" spans="1:1" x14ac:dyDescent="0.2">
      <c r="A4402" s="6"/>
    </row>
    <row r="4403" spans="1:1" x14ac:dyDescent="0.2">
      <c r="A4403" s="6"/>
    </row>
    <row r="4404" spans="1:1" x14ac:dyDescent="0.2">
      <c r="A4404" s="6"/>
    </row>
    <row r="4405" spans="1:1" x14ac:dyDescent="0.2">
      <c r="A4405" s="6"/>
    </row>
    <row r="4406" spans="1:1" x14ac:dyDescent="0.2">
      <c r="A4406" s="6"/>
    </row>
    <row r="4407" spans="1:1" x14ac:dyDescent="0.2">
      <c r="A4407" s="6"/>
    </row>
    <row r="4408" spans="1:1" x14ac:dyDescent="0.2">
      <c r="A4408" s="6"/>
    </row>
    <row r="4409" spans="1:1" x14ac:dyDescent="0.2">
      <c r="A4409" s="6"/>
    </row>
    <row r="4410" spans="1:1" x14ac:dyDescent="0.2">
      <c r="A4410" s="6"/>
    </row>
    <row r="4411" spans="1:1" x14ac:dyDescent="0.2">
      <c r="A4411" s="6"/>
    </row>
    <row r="4412" spans="1:1" x14ac:dyDescent="0.2">
      <c r="A4412" s="6"/>
    </row>
    <row r="4413" spans="1:1" x14ac:dyDescent="0.2">
      <c r="A4413" s="6"/>
    </row>
    <row r="4414" spans="1:1" x14ac:dyDescent="0.2">
      <c r="A4414" s="6"/>
    </row>
    <row r="4415" spans="1:1" x14ac:dyDescent="0.2">
      <c r="A4415" s="6"/>
    </row>
    <row r="4416" spans="1:1" x14ac:dyDescent="0.2">
      <c r="A4416" s="6"/>
    </row>
    <row r="4417" spans="1:1" x14ac:dyDescent="0.2">
      <c r="A4417" s="6"/>
    </row>
    <row r="4418" spans="1:1" x14ac:dyDescent="0.2">
      <c r="A4418" s="6"/>
    </row>
    <row r="4419" spans="1:1" x14ac:dyDescent="0.2">
      <c r="A4419" s="6"/>
    </row>
    <row r="4420" spans="1:1" x14ac:dyDescent="0.2">
      <c r="A4420" s="6"/>
    </row>
    <row r="4421" spans="1:1" x14ac:dyDescent="0.2">
      <c r="A4421" s="6"/>
    </row>
    <row r="4422" spans="1:1" x14ac:dyDescent="0.2">
      <c r="A4422" s="6"/>
    </row>
    <row r="4423" spans="1:1" x14ac:dyDescent="0.2">
      <c r="A4423" s="6"/>
    </row>
    <row r="4424" spans="1:1" x14ac:dyDescent="0.2">
      <c r="A4424" s="6"/>
    </row>
    <row r="4425" spans="1:1" x14ac:dyDescent="0.2">
      <c r="A4425" s="6"/>
    </row>
    <row r="4426" spans="1:1" x14ac:dyDescent="0.2">
      <c r="A4426" s="6"/>
    </row>
    <row r="4427" spans="1:1" x14ac:dyDescent="0.2">
      <c r="A4427" s="6"/>
    </row>
    <row r="4428" spans="1:1" x14ac:dyDescent="0.2">
      <c r="A4428" s="6"/>
    </row>
    <row r="4429" spans="1:1" x14ac:dyDescent="0.2">
      <c r="A4429" s="6"/>
    </row>
    <row r="4430" spans="1:1" x14ac:dyDescent="0.2">
      <c r="A4430" s="6"/>
    </row>
    <row r="4431" spans="1:1" x14ac:dyDescent="0.2">
      <c r="A4431" s="6"/>
    </row>
    <row r="4432" spans="1:1" x14ac:dyDescent="0.2">
      <c r="A4432" s="6"/>
    </row>
    <row r="4433" spans="1:1" x14ac:dyDescent="0.2">
      <c r="A4433" s="6"/>
    </row>
    <row r="4434" spans="1:1" x14ac:dyDescent="0.2">
      <c r="A4434" s="6"/>
    </row>
    <row r="4435" spans="1:1" x14ac:dyDescent="0.2">
      <c r="A4435" s="6"/>
    </row>
    <row r="4436" spans="1:1" x14ac:dyDescent="0.2">
      <c r="A4436" s="6"/>
    </row>
    <row r="4437" spans="1:1" x14ac:dyDescent="0.2">
      <c r="A4437" s="6"/>
    </row>
    <row r="4438" spans="1:1" x14ac:dyDescent="0.2">
      <c r="A4438" s="6"/>
    </row>
    <row r="4439" spans="1:1" x14ac:dyDescent="0.2">
      <c r="A4439" s="6"/>
    </row>
    <row r="4440" spans="1:1" x14ac:dyDescent="0.2">
      <c r="A4440" s="6"/>
    </row>
    <row r="4441" spans="1:1" x14ac:dyDescent="0.2">
      <c r="A4441" s="6"/>
    </row>
    <row r="4442" spans="1:1" x14ac:dyDescent="0.2">
      <c r="A4442" s="6"/>
    </row>
    <row r="4443" spans="1:1" x14ac:dyDescent="0.2">
      <c r="A4443" s="6"/>
    </row>
    <row r="4444" spans="1:1" x14ac:dyDescent="0.2">
      <c r="A4444" s="6"/>
    </row>
    <row r="4445" spans="1:1" x14ac:dyDescent="0.2">
      <c r="A4445" s="6"/>
    </row>
    <row r="4446" spans="1:1" x14ac:dyDescent="0.2">
      <c r="A4446" s="6"/>
    </row>
    <row r="4447" spans="1:1" x14ac:dyDescent="0.2">
      <c r="A4447" s="6"/>
    </row>
    <row r="4448" spans="1:1" x14ac:dyDescent="0.2">
      <c r="A4448" s="6"/>
    </row>
    <row r="4449" spans="1:1" x14ac:dyDescent="0.2">
      <c r="A4449" s="6"/>
    </row>
    <row r="4450" spans="1:1" x14ac:dyDescent="0.2">
      <c r="A4450" s="6"/>
    </row>
    <row r="4451" spans="1:1" x14ac:dyDescent="0.2">
      <c r="A4451" s="6"/>
    </row>
    <row r="4452" spans="1:1" x14ac:dyDescent="0.2">
      <c r="A4452" s="6"/>
    </row>
    <row r="4453" spans="1:1" x14ac:dyDescent="0.2">
      <c r="A4453" s="6"/>
    </row>
    <row r="4454" spans="1:1" x14ac:dyDescent="0.2">
      <c r="A4454" s="6"/>
    </row>
    <row r="4455" spans="1:1" x14ac:dyDescent="0.2">
      <c r="A4455" s="6"/>
    </row>
    <row r="4456" spans="1:1" x14ac:dyDescent="0.2">
      <c r="A4456" s="6"/>
    </row>
    <row r="4457" spans="1:1" x14ac:dyDescent="0.2">
      <c r="A4457" s="6"/>
    </row>
    <row r="4458" spans="1:1" x14ac:dyDescent="0.2">
      <c r="A4458" s="6"/>
    </row>
    <row r="4459" spans="1:1" x14ac:dyDescent="0.2">
      <c r="A4459" s="6"/>
    </row>
    <row r="4460" spans="1:1" x14ac:dyDescent="0.2">
      <c r="A4460" s="6"/>
    </row>
    <row r="4461" spans="1:1" x14ac:dyDescent="0.2">
      <c r="A4461" s="6"/>
    </row>
    <row r="4462" spans="1:1" x14ac:dyDescent="0.2">
      <c r="A4462" s="6"/>
    </row>
    <row r="4463" spans="1:1" x14ac:dyDescent="0.2">
      <c r="A4463" s="6"/>
    </row>
    <row r="4464" spans="1:1" x14ac:dyDescent="0.2">
      <c r="A4464" s="6"/>
    </row>
    <row r="4465" spans="1:1" x14ac:dyDescent="0.2">
      <c r="A4465" s="6"/>
    </row>
    <row r="4466" spans="1:1" x14ac:dyDescent="0.2">
      <c r="A4466" s="6"/>
    </row>
    <row r="4467" spans="1:1" x14ac:dyDescent="0.2">
      <c r="A4467" s="6"/>
    </row>
    <row r="4468" spans="1:1" x14ac:dyDescent="0.2">
      <c r="A4468" s="6"/>
    </row>
    <row r="4469" spans="1:1" x14ac:dyDescent="0.2">
      <c r="A4469" s="6"/>
    </row>
    <row r="4470" spans="1:1" x14ac:dyDescent="0.2">
      <c r="A4470" s="6"/>
    </row>
    <row r="4471" spans="1:1" x14ac:dyDescent="0.2">
      <c r="A4471" s="6"/>
    </row>
    <row r="4472" spans="1:1" x14ac:dyDescent="0.2">
      <c r="A4472" s="6"/>
    </row>
    <row r="4473" spans="1:1" x14ac:dyDescent="0.2">
      <c r="A4473" s="6"/>
    </row>
    <row r="4474" spans="1:1" x14ac:dyDescent="0.2">
      <c r="A4474" s="6"/>
    </row>
    <row r="4475" spans="1:1" x14ac:dyDescent="0.2">
      <c r="A4475" s="6"/>
    </row>
    <row r="4476" spans="1:1" x14ac:dyDescent="0.2">
      <c r="A4476" s="6"/>
    </row>
    <row r="4477" spans="1:1" x14ac:dyDescent="0.2">
      <c r="A4477" s="6"/>
    </row>
    <row r="4478" spans="1:1" x14ac:dyDescent="0.2">
      <c r="A4478" s="6"/>
    </row>
    <row r="4479" spans="1:1" x14ac:dyDescent="0.2">
      <c r="A4479" s="6"/>
    </row>
    <row r="4480" spans="1:1" x14ac:dyDescent="0.2">
      <c r="A4480" s="6"/>
    </row>
    <row r="4481" spans="1:1" x14ac:dyDescent="0.2">
      <c r="A4481" s="6"/>
    </row>
    <row r="4482" spans="1:1" x14ac:dyDescent="0.2">
      <c r="A4482" s="6"/>
    </row>
    <row r="4483" spans="1:1" x14ac:dyDescent="0.2">
      <c r="A4483" s="6"/>
    </row>
    <row r="4484" spans="1:1" x14ac:dyDescent="0.2">
      <c r="A4484" s="6"/>
    </row>
    <row r="4485" spans="1:1" x14ac:dyDescent="0.2">
      <c r="A4485" s="6"/>
    </row>
    <row r="4486" spans="1:1" x14ac:dyDescent="0.2">
      <c r="A4486" s="6"/>
    </row>
    <row r="4487" spans="1:1" x14ac:dyDescent="0.2">
      <c r="A4487" s="6"/>
    </row>
    <row r="4488" spans="1:1" x14ac:dyDescent="0.2">
      <c r="A4488" s="6"/>
    </row>
    <row r="4489" spans="1:1" x14ac:dyDescent="0.2">
      <c r="A4489" s="6"/>
    </row>
    <row r="4490" spans="1:1" x14ac:dyDescent="0.2">
      <c r="A4490" s="6"/>
    </row>
    <row r="4491" spans="1:1" x14ac:dyDescent="0.2">
      <c r="A4491" s="6"/>
    </row>
    <row r="4492" spans="1:1" x14ac:dyDescent="0.2">
      <c r="A4492" s="6"/>
    </row>
    <row r="4493" spans="1:1" x14ac:dyDescent="0.2">
      <c r="A4493" s="6"/>
    </row>
    <row r="4494" spans="1:1" x14ac:dyDescent="0.2">
      <c r="A4494" s="6"/>
    </row>
    <row r="4495" spans="1:1" x14ac:dyDescent="0.2">
      <c r="A4495" s="6"/>
    </row>
    <row r="4496" spans="1:1" x14ac:dyDescent="0.2">
      <c r="A4496" s="6"/>
    </row>
    <row r="4497" spans="1:1" x14ac:dyDescent="0.2">
      <c r="A4497" s="6"/>
    </row>
    <row r="4498" spans="1:1" x14ac:dyDescent="0.2">
      <c r="A4498" s="6"/>
    </row>
    <row r="4499" spans="1:1" x14ac:dyDescent="0.2">
      <c r="A4499" s="6"/>
    </row>
    <row r="4500" spans="1:1" x14ac:dyDescent="0.2">
      <c r="A4500" s="6"/>
    </row>
    <row r="4501" spans="1:1" x14ac:dyDescent="0.2">
      <c r="A4501" s="6"/>
    </row>
    <row r="4502" spans="1:1" x14ac:dyDescent="0.2">
      <c r="A4502" s="6"/>
    </row>
    <row r="4503" spans="1:1" x14ac:dyDescent="0.2">
      <c r="A4503" s="6"/>
    </row>
    <row r="4504" spans="1:1" x14ac:dyDescent="0.2">
      <c r="A4504" s="6"/>
    </row>
    <row r="4505" spans="1:1" x14ac:dyDescent="0.2">
      <c r="A4505" s="6"/>
    </row>
    <row r="4506" spans="1:1" x14ac:dyDescent="0.2">
      <c r="A4506" s="6"/>
    </row>
    <row r="4507" spans="1:1" x14ac:dyDescent="0.2">
      <c r="A4507" s="6"/>
    </row>
    <row r="4508" spans="1:1" x14ac:dyDescent="0.2">
      <c r="A4508" s="6"/>
    </row>
    <row r="4509" spans="1:1" x14ac:dyDescent="0.2">
      <c r="A4509" s="6"/>
    </row>
    <row r="4510" spans="1:1" x14ac:dyDescent="0.2">
      <c r="A4510" s="6"/>
    </row>
    <row r="4511" spans="1:1" x14ac:dyDescent="0.2">
      <c r="A4511" s="6"/>
    </row>
    <row r="4512" spans="1:1" x14ac:dyDescent="0.2">
      <c r="A4512" s="6"/>
    </row>
    <row r="4513" spans="1:1" x14ac:dyDescent="0.2">
      <c r="A4513" s="6"/>
    </row>
    <row r="4514" spans="1:1" x14ac:dyDescent="0.2">
      <c r="A4514" s="6"/>
    </row>
    <row r="4515" spans="1:1" x14ac:dyDescent="0.2">
      <c r="A4515" s="6"/>
    </row>
    <row r="4516" spans="1:1" x14ac:dyDescent="0.2">
      <c r="A4516" s="6"/>
    </row>
    <row r="4517" spans="1:1" x14ac:dyDescent="0.2">
      <c r="A4517" s="6"/>
    </row>
    <row r="4518" spans="1:1" x14ac:dyDescent="0.2">
      <c r="A4518" s="6"/>
    </row>
    <row r="4519" spans="1:1" x14ac:dyDescent="0.2">
      <c r="A4519" s="6"/>
    </row>
    <row r="4520" spans="1:1" x14ac:dyDescent="0.2">
      <c r="A4520" s="6"/>
    </row>
    <row r="4521" spans="1:1" x14ac:dyDescent="0.2">
      <c r="A4521" s="6"/>
    </row>
    <row r="4522" spans="1:1" x14ac:dyDescent="0.2">
      <c r="A4522" s="6"/>
    </row>
    <row r="4523" spans="1:1" x14ac:dyDescent="0.2">
      <c r="A4523" s="6"/>
    </row>
    <row r="4524" spans="1:1" x14ac:dyDescent="0.2">
      <c r="A4524" s="6"/>
    </row>
    <row r="4525" spans="1:1" x14ac:dyDescent="0.2">
      <c r="A4525" s="6"/>
    </row>
    <row r="4526" spans="1:1" x14ac:dyDescent="0.2">
      <c r="A4526" s="6"/>
    </row>
    <row r="4527" spans="1:1" x14ac:dyDescent="0.2">
      <c r="A4527" s="6"/>
    </row>
    <row r="4528" spans="1:1" x14ac:dyDescent="0.2">
      <c r="A4528" s="6"/>
    </row>
    <row r="4529" spans="1:1" x14ac:dyDescent="0.2">
      <c r="A4529" s="6"/>
    </row>
    <row r="4530" spans="1:1" x14ac:dyDescent="0.2">
      <c r="A4530" s="6"/>
    </row>
    <row r="4531" spans="1:1" x14ac:dyDescent="0.2">
      <c r="A4531" s="6"/>
    </row>
    <row r="4532" spans="1:1" x14ac:dyDescent="0.2">
      <c r="A4532" s="6"/>
    </row>
    <row r="4533" spans="1:1" x14ac:dyDescent="0.2">
      <c r="A4533" s="6"/>
    </row>
    <row r="4534" spans="1:1" x14ac:dyDescent="0.2">
      <c r="A4534" s="6"/>
    </row>
    <row r="4535" spans="1:1" x14ac:dyDescent="0.2">
      <c r="A4535" s="6"/>
    </row>
    <row r="4536" spans="1:1" x14ac:dyDescent="0.2">
      <c r="A4536" s="6"/>
    </row>
    <row r="4537" spans="1:1" x14ac:dyDescent="0.2">
      <c r="A4537" s="6"/>
    </row>
    <row r="4538" spans="1:1" x14ac:dyDescent="0.2">
      <c r="A4538" s="6"/>
    </row>
    <row r="4539" spans="1:1" x14ac:dyDescent="0.2">
      <c r="A4539" s="6"/>
    </row>
    <row r="4540" spans="1:1" x14ac:dyDescent="0.2">
      <c r="A4540" s="6"/>
    </row>
    <row r="4541" spans="1:1" x14ac:dyDescent="0.2">
      <c r="A4541" s="6"/>
    </row>
    <row r="4542" spans="1:1" x14ac:dyDescent="0.2">
      <c r="A4542" s="6"/>
    </row>
    <row r="4543" spans="1:1" x14ac:dyDescent="0.2">
      <c r="A4543" s="6"/>
    </row>
    <row r="4544" spans="1:1" x14ac:dyDescent="0.2">
      <c r="A4544" s="6"/>
    </row>
    <row r="4545" spans="1:1" x14ac:dyDescent="0.2">
      <c r="A4545" s="6"/>
    </row>
    <row r="4546" spans="1:1" x14ac:dyDescent="0.2">
      <c r="A4546" s="6"/>
    </row>
    <row r="4547" spans="1:1" x14ac:dyDescent="0.2">
      <c r="A4547" s="6"/>
    </row>
    <row r="4548" spans="1:1" x14ac:dyDescent="0.2">
      <c r="A4548" s="6"/>
    </row>
    <row r="4549" spans="1:1" x14ac:dyDescent="0.2">
      <c r="A4549" s="6"/>
    </row>
    <row r="4550" spans="1:1" x14ac:dyDescent="0.2">
      <c r="A4550" s="6"/>
    </row>
    <row r="4551" spans="1:1" x14ac:dyDescent="0.2">
      <c r="A4551" s="6"/>
    </row>
    <row r="4552" spans="1:1" x14ac:dyDescent="0.2">
      <c r="A4552" s="6"/>
    </row>
    <row r="4553" spans="1:1" x14ac:dyDescent="0.2">
      <c r="A4553" s="6"/>
    </row>
    <row r="4554" spans="1:1" x14ac:dyDescent="0.2">
      <c r="A4554" s="6"/>
    </row>
    <row r="4555" spans="1:1" x14ac:dyDescent="0.2">
      <c r="A4555" s="6"/>
    </row>
    <row r="4556" spans="1:1" x14ac:dyDescent="0.2">
      <c r="A4556" s="6"/>
    </row>
    <row r="4557" spans="1:1" x14ac:dyDescent="0.2">
      <c r="A4557" s="6"/>
    </row>
    <row r="4558" spans="1:1" x14ac:dyDescent="0.2">
      <c r="A4558" s="6"/>
    </row>
    <row r="4559" spans="1:1" x14ac:dyDescent="0.2">
      <c r="A4559" s="6"/>
    </row>
    <row r="4560" spans="1:1" x14ac:dyDescent="0.2">
      <c r="A4560" s="6"/>
    </row>
    <row r="4561" spans="1:1" x14ac:dyDescent="0.2">
      <c r="A4561" s="6"/>
    </row>
    <row r="4562" spans="1:1" x14ac:dyDescent="0.2">
      <c r="A4562" s="6"/>
    </row>
    <row r="4563" spans="1:1" x14ac:dyDescent="0.2">
      <c r="A4563" s="6"/>
    </row>
    <row r="4564" spans="1:1" x14ac:dyDescent="0.2">
      <c r="A4564" s="6"/>
    </row>
    <row r="4565" spans="1:1" x14ac:dyDescent="0.2">
      <c r="A4565" s="6"/>
    </row>
    <row r="4566" spans="1:1" x14ac:dyDescent="0.2">
      <c r="A4566" s="6"/>
    </row>
    <row r="4567" spans="1:1" x14ac:dyDescent="0.2">
      <c r="A4567" s="6"/>
    </row>
    <row r="4568" spans="1:1" x14ac:dyDescent="0.2">
      <c r="A4568" s="6"/>
    </row>
    <row r="4569" spans="1:1" x14ac:dyDescent="0.2">
      <c r="A4569" s="6"/>
    </row>
    <row r="4570" spans="1:1" x14ac:dyDescent="0.2">
      <c r="A4570" s="6"/>
    </row>
    <row r="4571" spans="1:1" x14ac:dyDescent="0.2">
      <c r="A4571" s="6"/>
    </row>
    <row r="4572" spans="1:1" x14ac:dyDescent="0.2">
      <c r="A4572" s="6"/>
    </row>
    <row r="4573" spans="1:1" x14ac:dyDescent="0.2">
      <c r="A4573" s="6"/>
    </row>
    <row r="4574" spans="1:1" x14ac:dyDescent="0.2">
      <c r="A4574" s="6"/>
    </row>
    <row r="4575" spans="1:1" x14ac:dyDescent="0.2">
      <c r="A4575" s="6"/>
    </row>
    <row r="4576" spans="1:1" x14ac:dyDescent="0.2">
      <c r="A4576" s="6"/>
    </row>
    <row r="4577" spans="1:1" x14ac:dyDescent="0.2">
      <c r="A4577" s="6"/>
    </row>
    <row r="4578" spans="1:1" x14ac:dyDescent="0.2">
      <c r="A4578" s="6"/>
    </row>
    <row r="4579" spans="1:1" x14ac:dyDescent="0.2">
      <c r="A4579" s="6"/>
    </row>
    <row r="4580" spans="1:1" x14ac:dyDescent="0.2">
      <c r="A4580" s="6"/>
    </row>
    <row r="4581" spans="1:1" x14ac:dyDescent="0.2">
      <c r="A4581" s="6"/>
    </row>
    <row r="4582" spans="1:1" x14ac:dyDescent="0.2">
      <c r="A4582" s="6"/>
    </row>
    <row r="4583" spans="1:1" x14ac:dyDescent="0.2">
      <c r="A4583" s="6"/>
    </row>
    <row r="4584" spans="1:1" x14ac:dyDescent="0.2">
      <c r="A4584" s="6"/>
    </row>
    <row r="4585" spans="1:1" x14ac:dyDescent="0.2">
      <c r="A4585" s="6"/>
    </row>
    <row r="4586" spans="1:1" x14ac:dyDescent="0.2">
      <c r="A4586" s="6"/>
    </row>
    <row r="4587" spans="1:1" x14ac:dyDescent="0.2">
      <c r="A4587" s="6"/>
    </row>
    <row r="4588" spans="1:1" x14ac:dyDescent="0.2">
      <c r="A4588" s="6"/>
    </row>
    <row r="4589" spans="1:1" x14ac:dyDescent="0.2">
      <c r="A4589" s="6"/>
    </row>
    <row r="4590" spans="1:1" x14ac:dyDescent="0.2">
      <c r="A4590" s="6"/>
    </row>
    <row r="4591" spans="1:1" x14ac:dyDescent="0.2">
      <c r="A4591" s="6"/>
    </row>
    <row r="4592" spans="1:1" x14ac:dyDescent="0.2">
      <c r="A4592" s="6"/>
    </row>
    <row r="4593" spans="1:1" x14ac:dyDescent="0.2">
      <c r="A4593" s="6"/>
    </row>
    <row r="4594" spans="1:1" x14ac:dyDescent="0.2">
      <c r="A4594" s="6"/>
    </row>
    <row r="4595" spans="1:1" x14ac:dyDescent="0.2">
      <c r="A4595" s="6"/>
    </row>
    <row r="4596" spans="1:1" x14ac:dyDescent="0.2">
      <c r="A4596" s="6"/>
    </row>
    <row r="4597" spans="1:1" x14ac:dyDescent="0.2">
      <c r="A4597" s="6"/>
    </row>
    <row r="4598" spans="1:1" x14ac:dyDescent="0.2">
      <c r="A4598" s="6"/>
    </row>
    <row r="4599" spans="1:1" x14ac:dyDescent="0.2">
      <c r="A4599" s="6"/>
    </row>
    <row r="4600" spans="1:1" x14ac:dyDescent="0.2">
      <c r="A4600" s="6"/>
    </row>
    <row r="4601" spans="1:1" x14ac:dyDescent="0.2">
      <c r="A4601" s="6"/>
    </row>
    <row r="4602" spans="1:1" x14ac:dyDescent="0.2">
      <c r="A4602" s="6"/>
    </row>
    <row r="4603" spans="1:1" x14ac:dyDescent="0.2">
      <c r="A4603" s="6"/>
    </row>
    <row r="4604" spans="1:1" x14ac:dyDescent="0.2">
      <c r="A4604" s="6"/>
    </row>
    <row r="4605" spans="1:1" x14ac:dyDescent="0.2">
      <c r="A4605" s="6"/>
    </row>
    <row r="4606" spans="1:1" x14ac:dyDescent="0.2">
      <c r="A4606" s="6"/>
    </row>
    <row r="4607" spans="1:1" x14ac:dyDescent="0.2">
      <c r="A4607" s="6"/>
    </row>
    <row r="4608" spans="1:1" x14ac:dyDescent="0.2">
      <c r="A4608" s="6"/>
    </row>
    <row r="4609" spans="1:1" x14ac:dyDescent="0.2">
      <c r="A4609" s="6"/>
    </row>
    <row r="4610" spans="1:1" x14ac:dyDescent="0.2">
      <c r="A4610" s="6"/>
    </row>
    <row r="4611" spans="1:1" x14ac:dyDescent="0.2">
      <c r="A4611" s="6"/>
    </row>
    <row r="4612" spans="1:1" x14ac:dyDescent="0.2">
      <c r="A4612" s="6"/>
    </row>
    <row r="4613" spans="1:1" x14ac:dyDescent="0.2">
      <c r="A4613" s="6"/>
    </row>
    <row r="4614" spans="1:1" x14ac:dyDescent="0.2">
      <c r="A4614" s="6"/>
    </row>
    <row r="4615" spans="1:1" x14ac:dyDescent="0.2">
      <c r="A4615" s="6"/>
    </row>
    <row r="4616" spans="1:1" x14ac:dyDescent="0.2">
      <c r="A4616" s="6"/>
    </row>
    <row r="4617" spans="1:1" x14ac:dyDescent="0.2">
      <c r="A4617" s="6"/>
    </row>
    <row r="4618" spans="1:1" x14ac:dyDescent="0.2">
      <c r="A4618" s="6"/>
    </row>
    <row r="4619" spans="1:1" x14ac:dyDescent="0.2">
      <c r="A4619" s="6"/>
    </row>
    <row r="4620" spans="1:1" x14ac:dyDescent="0.2">
      <c r="A4620" s="6"/>
    </row>
    <row r="4621" spans="1:1" x14ac:dyDescent="0.2">
      <c r="A4621" s="6"/>
    </row>
    <row r="4622" spans="1:1" x14ac:dyDescent="0.2">
      <c r="A4622" s="6"/>
    </row>
    <row r="4623" spans="1:1" x14ac:dyDescent="0.2">
      <c r="A4623" s="6"/>
    </row>
    <row r="4624" spans="1:1" x14ac:dyDescent="0.2">
      <c r="A4624" s="6"/>
    </row>
    <row r="4625" spans="1:1" x14ac:dyDescent="0.2">
      <c r="A4625" s="6"/>
    </row>
    <row r="4626" spans="1:1" x14ac:dyDescent="0.2">
      <c r="A4626" s="6"/>
    </row>
    <row r="4627" spans="1:1" x14ac:dyDescent="0.2">
      <c r="A4627" s="6"/>
    </row>
    <row r="4628" spans="1:1" x14ac:dyDescent="0.2">
      <c r="A4628" s="6"/>
    </row>
    <row r="4629" spans="1:1" x14ac:dyDescent="0.2">
      <c r="A4629" s="6"/>
    </row>
    <row r="4630" spans="1:1" x14ac:dyDescent="0.2">
      <c r="A4630" s="6"/>
    </row>
    <row r="4631" spans="1:1" x14ac:dyDescent="0.2">
      <c r="A4631" s="6"/>
    </row>
    <row r="4632" spans="1:1" x14ac:dyDescent="0.2">
      <c r="A4632" s="6"/>
    </row>
    <row r="4633" spans="1:1" x14ac:dyDescent="0.2">
      <c r="A4633" s="6"/>
    </row>
    <row r="4634" spans="1:1" x14ac:dyDescent="0.2">
      <c r="A4634" s="6"/>
    </row>
    <row r="4635" spans="1:1" x14ac:dyDescent="0.2">
      <c r="A4635" s="6"/>
    </row>
    <row r="4636" spans="1:1" x14ac:dyDescent="0.2">
      <c r="A4636" s="6"/>
    </row>
    <row r="4637" spans="1:1" x14ac:dyDescent="0.2">
      <c r="A4637" s="6"/>
    </row>
    <row r="4638" spans="1:1" x14ac:dyDescent="0.2">
      <c r="A4638" s="6"/>
    </row>
    <row r="4639" spans="1:1" x14ac:dyDescent="0.2">
      <c r="A4639" s="6"/>
    </row>
    <row r="4640" spans="1:1" x14ac:dyDescent="0.2">
      <c r="A4640" s="6"/>
    </row>
    <row r="4641" spans="1:1" x14ac:dyDescent="0.2">
      <c r="A4641" s="6"/>
    </row>
    <row r="4642" spans="1:1" x14ac:dyDescent="0.2">
      <c r="A4642" s="6"/>
    </row>
    <row r="4643" spans="1:1" x14ac:dyDescent="0.2">
      <c r="A4643" s="6"/>
    </row>
    <row r="4644" spans="1:1" x14ac:dyDescent="0.2">
      <c r="A4644" s="6"/>
    </row>
    <row r="4645" spans="1:1" x14ac:dyDescent="0.2">
      <c r="A4645" s="6"/>
    </row>
    <row r="4646" spans="1:1" x14ac:dyDescent="0.2">
      <c r="A4646" s="6"/>
    </row>
    <row r="4647" spans="1:1" x14ac:dyDescent="0.2">
      <c r="A4647" s="6"/>
    </row>
    <row r="4648" spans="1:1" x14ac:dyDescent="0.2">
      <c r="A4648" s="6"/>
    </row>
    <row r="4649" spans="1:1" x14ac:dyDescent="0.2">
      <c r="A4649" s="6"/>
    </row>
    <row r="4650" spans="1:1" x14ac:dyDescent="0.2">
      <c r="A4650" s="6"/>
    </row>
    <row r="4651" spans="1:1" x14ac:dyDescent="0.2">
      <c r="A4651" s="6"/>
    </row>
    <row r="4652" spans="1:1" x14ac:dyDescent="0.2">
      <c r="A4652" s="6"/>
    </row>
    <row r="4653" spans="1:1" x14ac:dyDescent="0.2">
      <c r="A4653" s="6"/>
    </row>
    <row r="4654" spans="1:1" x14ac:dyDescent="0.2">
      <c r="A4654" s="6"/>
    </row>
    <row r="4655" spans="1:1" x14ac:dyDescent="0.2">
      <c r="A4655" s="6"/>
    </row>
    <row r="4656" spans="1:1" x14ac:dyDescent="0.2">
      <c r="A4656" s="6"/>
    </row>
    <row r="4657" spans="1:1" x14ac:dyDescent="0.2">
      <c r="A4657" s="6"/>
    </row>
    <row r="4658" spans="1:1" x14ac:dyDescent="0.2">
      <c r="A4658" s="6"/>
    </row>
    <row r="4659" spans="1:1" x14ac:dyDescent="0.2">
      <c r="A4659" s="6"/>
    </row>
    <row r="4660" spans="1:1" x14ac:dyDescent="0.2">
      <c r="A4660" s="6"/>
    </row>
    <row r="4661" spans="1:1" x14ac:dyDescent="0.2">
      <c r="A4661" s="6"/>
    </row>
    <row r="4662" spans="1:1" x14ac:dyDescent="0.2">
      <c r="A4662" s="6"/>
    </row>
    <row r="4663" spans="1:1" x14ac:dyDescent="0.2">
      <c r="A4663" s="6"/>
    </row>
    <row r="4664" spans="1:1" x14ac:dyDescent="0.2">
      <c r="A4664" s="6"/>
    </row>
    <row r="4665" spans="1:1" x14ac:dyDescent="0.2">
      <c r="A4665" s="6"/>
    </row>
    <row r="4666" spans="1:1" x14ac:dyDescent="0.2">
      <c r="A4666" s="6"/>
    </row>
    <row r="4667" spans="1:1" x14ac:dyDescent="0.2">
      <c r="A4667" s="6"/>
    </row>
    <row r="4668" spans="1:1" x14ac:dyDescent="0.2">
      <c r="A4668" s="6"/>
    </row>
    <row r="4669" spans="1:1" x14ac:dyDescent="0.2">
      <c r="A4669" s="6"/>
    </row>
    <row r="4670" spans="1:1" x14ac:dyDescent="0.2">
      <c r="A4670" s="6"/>
    </row>
    <row r="4671" spans="1:1" x14ac:dyDescent="0.2">
      <c r="A4671" s="6"/>
    </row>
    <row r="4672" spans="1:1" x14ac:dyDescent="0.2">
      <c r="A4672" s="6"/>
    </row>
    <row r="4673" spans="1:1" x14ac:dyDescent="0.2">
      <c r="A4673" s="6"/>
    </row>
    <row r="4674" spans="1:1" x14ac:dyDescent="0.2">
      <c r="A4674" s="6"/>
    </row>
    <row r="4675" spans="1:1" x14ac:dyDescent="0.2">
      <c r="A4675" s="6"/>
    </row>
    <row r="4676" spans="1:1" x14ac:dyDescent="0.2">
      <c r="A4676" s="6"/>
    </row>
    <row r="4677" spans="1:1" x14ac:dyDescent="0.2">
      <c r="A4677" s="6"/>
    </row>
    <row r="4678" spans="1:1" x14ac:dyDescent="0.2">
      <c r="A4678" s="6"/>
    </row>
    <row r="4679" spans="1:1" x14ac:dyDescent="0.2">
      <c r="A4679" s="6"/>
    </row>
    <row r="4680" spans="1:1" x14ac:dyDescent="0.2">
      <c r="A4680" s="6"/>
    </row>
    <row r="4681" spans="1:1" x14ac:dyDescent="0.2">
      <c r="A4681" s="6"/>
    </row>
    <row r="4682" spans="1:1" x14ac:dyDescent="0.2">
      <c r="A4682" s="6"/>
    </row>
    <row r="4683" spans="1:1" x14ac:dyDescent="0.2">
      <c r="A4683" s="6"/>
    </row>
    <row r="4684" spans="1:1" x14ac:dyDescent="0.2">
      <c r="A4684" s="6"/>
    </row>
    <row r="4685" spans="1:1" x14ac:dyDescent="0.2">
      <c r="A4685" s="6"/>
    </row>
    <row r="4686" spans="1:1" x14ac:dyDescent="0.2">
      <c r="A4686" s="6"/>
    </row>
    <row r="4687" spans="1:1" x14ac:dyDescent="0.2">
      <c r="A4687" s="6"/>
    </row>
    <row r="4688" spans="1:1" x14ac:dyDescent="0.2">
      <c r="A4688" s="6"/>
    </row>
    <row r="4689" spans="1:1" x14ac:dyDescent="0.2">
      <c r="A4689" s="6"/>
    </row>
    <row r="4690" spans="1:1" x14ac:dyDescent="0.2">
      <c r="A4690" s="6"/>
    </row>
    <row r="4691" spans="1:1" x14ac:dyDescent="0.2">
      <c r="A4691" s="6"/>
    </row>
    <row r="4692" spans="1:1" x14ac:dyDescent="0.2">
      <c r="A4692" s="6"/>
    </row>
    <row r="4693" spans="1:1" x14ac:dyDescent="0.2">
      <c r="A4693" s="6"/>
    </row>
    <row r="4694" spans="1:1" x14ac:dyDescent="0.2">
      <c r="A4694" s="6"/>
    </row>
    <row r="4695" spans="1:1" x14ac:dyDescent="0.2">
      <c r="A4695" s="6"/>
    </row>
    <row r="4696" spans="1:1" x14ac:dyDescent="0.2">
      <c r="A4696" s="6"/>
    </row>
    <row r="4697" spans="1:1" x14ac:dyDescent="0.2">
      <c r="A4697" s="6"/>
    </row>
    <row r="4698" spans="1:1" x14ac:dyDescent="0.2">
      <c r="A4698" s="6"/>
    </row>
    <row r="4699" spans="1:1" x14ac:dyDescent="0.2">
      <c r="A4699" s="6"/>
    </row>
    <row r="4700" spans="1:1" x14ac:dyDescent="0.2">
      <c r="A4700" s="6"/>
    </row>
    <row r="4701" spans="1:1" x14ac:dyDescent="0.2">
      <c r="A4701" s="6"/>
    </row>
    <row r="4702" spans="1:1" x14ac:dyDescent="0.2">
      <c r="A4702" s="6"/>
    </row>
    <row r="4703" spans="1:1" x14ac:dyDescent="0.2">
      <c r="A4703" s="6"/>
    </row>
    <row r="4704" spans="1:1" x14ac:dyDescent="0.2">
      <c r="A4704" s="6"/>
    </row>
    <row r="4705" spans="1:1" x14ac:dyDescent="0.2">
      <c r="A4705" s="6"/>
    </row>
    <row r="4706" spans="1:1" x14ac:dyDescent="0.2">
      <c r="A4706" s="6"/>
    </row>
    <row r="4707" spans="1:1" x14ac:dyDescent="0.2">
      <c r="A4707" s="6"/>
    </row>
    <row r="4708" spans="1:1" x14ac:dyDescent="0.2">
      <c r="A4708" s="6"/>
    </row>
    <row r="4709" spans="1:1" x14ac:dyDescent="0.2">
      <c r="A4709" s="6"/>
    </row>
    <row r="4710" spans="1:1" x14ac:dyDescent="0.2">
      <c r="A4710" s="6"/>
    </row>
    <row r="4711" spans="1:1" x14ac:dyDescent="0.2">
      <c r="A4711" s="6"/>
    </row>
    <row r="4712" spans="1:1" x14ac:dyDescent="0.2">
      <c r="A4712" s="6"/>
    </row>
    <row r="4713" spans="1:1" x14ac:dyDescent="0.2">
      <c r="A4713" s="6"/>
    </row>
    <row r="4714" spans="1:1" x14ac:dyDescent="0.2">
      <c r="A4714" s="6"/>
    </row>
    <row r="4715" spans="1:1" x14ac:dyDescent="0.2">
      <c r="A4715" s="6"/>
    </row>
    <row r="4716" spans="1:1" x14ac:dyDescent="0.2">
      <c r="A4716" s="6"/>
    </row>
    <row r="4717" spans="1:1" x14ac:dyDescent="0.2">
      <c r="A4717" s="6"/>
    </row>
    <row r="4718" spans="1:1" x14ac:dyDescent="0.2">
      <c r="A4718" s="6"/>
    </row>
    <row r="4719" spans="1:1" x14ac:dyDescent="0.2">
      <c r="A4719" s="6"/>
    </row>
    <row r="4720" spans="1:1" x14ac:dyDescent="0.2">
      <c r="A4720" s="6"/>
    </row>
    <row r="4721" spans="1:1" x14ac:dyDescent="0.2">
      <c r="A4721" s="6"/>
    </row>
    <row r="4722" spans="1:1" x14ac:dyDescent="0.2">
      <c r="A4722" s="6"/>
    </row>
    <row r="4723" spans="1:1" x14ac:dyDescent="0.2">
      <c r="A4723" s="6"/>
    </row>
    <row r="4724" spans="1:1" x14ac:dyDescent="0.2">
      <c r="A4724" s="6"/>
    </row>
    <row r="4725" spans="1:1" x14ac:dyDescent="0.2">
      <c r="A4725" s="6"/>
    </row>
    <row r="4726" spans="1:1" x14ac:dyDescent="0.2">
      <c r="A4726" s="6"/>
    </row>
    <row r="4727" spans="1:1" x14ac:dyDescent="0.2">
      <c r="A4727" s="6"/>
    </row>
    <row r="4728" spans="1:1" x14ac:dyDescent="0.2">
      <c r="A4728" s="6"/>
    </row>
    <row r="4729" spans="1:1" x14ac:dyDescent="0.2">
      <c r="A4729" s="6"/>
    </row>
    <row r="4730" spans="1:1" x14ac:dyDescent="0.2">
      <c r="A4730" s="6"/>
    </row>
    <row r="4731" spans="1:1" x14ac:dyDescent="0.2">
      <c r="A4731" s="6"/>
    </row>
    <row r="4732" spans="1:1" x14ac:dyDescent="0.2">
      <c r="A4732" s="6"/>
    </row>
    <row r="4733" spans="1:1" x14ac:dyDescent="0.2">
      <c r="A4733" s="6"/>
    </row>
    <row r="4734" spans="1:1" x14ac:dyDescent="0.2">
      <c r="A4734" s="6"/>
    </row>
    <row r="4735" spans="1:1" x14ac:dyDescent="0.2">
      <c r="A4735" s="6"/>
    </row>
    <row r="4736" spans="1:1" x14ac:dyDescent="0.2">
      <c r="A4736" s="6"/>
    </row>
    <row r="4737" spans="1:1" x14ac:dyDescent="0.2">
      <c r="A4737" s="6"/>
    </row>
    <row r="4738" spans="1:1" x14ac:dyDescent="0.2">
      <c r="A4738" s="6"/>
    </row>
    <row r="4739" spans="1:1" x14ac:dyDescent="0.2">
      <c r="A4739" s="6"/>
    </row>
    <row r="4740" spans="1:1" x14ac:dyDescent="0.2">
      <c r="A4740" s="6"/>
    </row>
    <row r="4741" spans="1:1" x14ac:dyDescent="0.2">
      <c r="A4741" s="6"/>
    </row>
    <row r="4742" spans="1:1" x14ac:dyDescent="0.2">
      <c r="A4742" s="6"/>
    </row>
    <row r="4743" spans="1:1" x14ac:dyDescent="0.2">
      <c r="A4743" s="6"/>
    </row>
    <row r="4744" spans="1:1" x14ac:dyDescent="0.2">
      <c r="A4744" s="6"/>
    </row>
    <row r="4745" spans="1:1" x14ac:dyDescent="0.2">
      <c r="A4745" s="6"/>
    </row>
    <row r="4746" spans="1:1" x14ac:dyDescent="0.2">
      <c r="A4746" s="6"/>
    </row>
    <row r="4747" spans="1:1" x14ac:dyDescent="0.2">
      <c r="A4747" s="6"/>
    </row>
    <row r="4748" spans="1:1" x14ac:dyDescent="0.2">
      <c r="A4748" s="6"/>
    </row>
    <row r="4749" spans="1:1" x14ac:dyDescent="0.2">
      <c r="A4749" s="6"/>
    </row>
    <row r="4750" spans="1:1" x14ac:dyDescent="0.2">
      <c r="A4750" s="6"/>
    </row>
    <row r="4751" spans="1:1" x14ac:dyDescent="0.2">
      <c r="A4751" s="6"/>
    </row>
    <row r="4752" spans="1:1" x14ac:dyDescent="0.2">
      <c r="A4752" s="6"/>
    </row>
    <row r="4753" spans="1:1" x14ac:dyDescent="0.2">
      <c r="A4753" s="6"/>
    </row>
    <row r="4754" spans="1:1" x14ac:dyDescent="0.2">
      <c r="A4754" s="6"/>
    </row>
    <row r="4755" spans="1:1" x14ac:dyDescent="0.2">
      <c r="A4755" s="6"/>
    </row>
    <row r="4756" spans="1:1" x14ac:dyDescent="0.2">
      <c r="A4756" s="6"/>
    </row>
    <row r="4757" spans="1:1" x14ac:dyDescent="0.2">
      <c r="A4757" s="6"/>
    </row>
    <row r="4758" spans="1:1" x14ac:dyDescent="0.2">
      <c r="A4758" s="6"/>
    </row>
    <row r="4759" spans="1:1" x14ac:dyDescent="0.2">
      <c r="A4759" s="6"/>
    </row>
    <row r="4760" spans="1:1" x14ac:dyDescent="0.2">
      <c r="A4760" s="6"/>
    </row>
    <row r="4761" spans="1:1" x14ac:dyDescent="0.2">
      <c r="A4761" s="6"/>
    </row>
    <row r="4762" spans="1:1" x14ac:dyDescent="0.2">
      <c r="A4762" s="6"/>
    </row>
    <row r="4763" spans="1:1" x14ac:dyDescent="0.2">
      <c r="A4763" s="6"/>
    </row>
    <row r="4764" spans="1:1" x14ac:dyDescent="0.2">
      <c r="A4764" s="6"/>
    </row>
    <row r="4765" spans="1:1" x14ac:dyDescent="0.2">
      <c r="A4765" s="6"/>
    </row>
    <row r="4766" spans="1:1" x14ac:dyDescent="0.2">
      <c r="A4766" s="6"/>
    </row>
    <row r="4767" spans="1:1" x14ac:dyDescent="0.2">
      <c r="A4767" s="6"/>
    </row>
    <row r="4768" spans="1:1" x14ac:dyDescent="0.2">
      <c r="A4768" s="6"/>
    </row>
    <row r="4769" spans="1:1" x14ac:dyDescent="0.2">
      <c r="A4769" s="6"/>
    </row>
    <row r="4770" spans="1:1" x14ac:dyDescent="0.2">
      <c r="A4770" s="6"/>
    </row>
    <row r="4771" spans="1:1" x14ac:dyDescent="0.2">
      <c r="A4771" s="6"/>
    </row>
    <row r="4772" spans="1:1" x14ac:dyDescent="0.2">
      <c r="A4772" s="6"/>
    </row>
    <row r="4773" spans="1:1" x14ac:dyDescent="0.2">
      <c r="A4773" s="6"/>
    </row>
    <row r="4774" spans="1:1" x14ac:dyDescent="0.2">
      <c r="A4774" s="6"/>
    </row>
    <row r="4775" spans="1:1" x14ac:dyDescent="0.2">
      <c r="A4775" s="6"/>
    </row>
    <row r="4776" spans="1:1" x14ac:dyDescent="0.2">
      <c r="A4776" s="6"/>
    </row>
    <row r="4777" spans="1:1" x14ac:dyDescent="0.2">
      <c r="A4777" s="6"/>
    </row>
    <row r="4778" spans="1:1" x14ac:dyDescent="0.2">
      <c r="A4778" s="6"/>
    </row>
    <row r="4779" spans="1:1" x14ac:dyDescent="0.2">
      <c r="A4779" s="6"/>
    </row>
    <row r="4780" spans="1:1" x14ac:dyDescent="0.2">
      <c r="A4780" s="6"/>
    </row>
    <row r="4781" spans="1:1" x14ac:dyDescent="0.2">
      <c r="A4781" s="6"/>
    </row>
    <row r="4782" spans="1:1" x14ac:dyDescent="0.2">
      <c r="A4782" s="6"/>
    </row>
    <row r="4783" spans="1:1" x14ac:dyDescent="0.2">
      <c r="A4783" s="6"/>
    </row>
    <row r="4784" spans="1:1" x14ac:dyDescent="0.2">
      <c r="A4784" s="6"/>
    </row>
    <row r="4785" spans="1:1" x14ac:dyDescent="0.2">
      <c r="A4785" s="6"/>
    </row>
    <row r="4786" spans="1:1" x14ac:dyDescent="0.2">
      <c r="A4786" s="6"/>
    </row>
    <row r="4787" spans="1:1" x14ac:dyDescent="0.2">
      <c r="A4787" s="6"/>
    </row>
    <row r="4788" spans="1:1" x14ac:dyDescent="0.2">
      <c r="A4788" s="6"/>
    </row>
    <row r="4789" spans="1:1" x14ac:dyDescent="0.2">
      <c r="A4789" s="6"/>
    </row>
    <row r="4790" spans="1:1" x14ac:dyDescent="0.2">
      <c r="A4790" s="6"/>
    </row>
    <row r="4791" spans="1:1" x14ac:dyDescent="0.2">
      <c r="A4791" s="6"/>
    </row>
    <row r="4792" spans="1:1" x14ac:dyDescent="0.2">
      <c r="A4792" s="6"/>
    </row>
    <row r="4793" spans="1:1" x14ac:dyDescent="0.2">
      <c r="A4793" s="6"/>
    </row>
    <row r="4794" spans="1:1" x14ac:dyDescent="0.2">
      <c r="A4794" s="6"/>
    </row>
    <row r="4795" spans="1:1" x14ac:dyDescent="0.2">
      <c r="A4795" s="6"/>
    </row>
    <row r="4796" spans="1:1" x14ac:dyDescent="0.2">
      <c r="A4796" s="6"/>
    </row>
    <row r="4797" spans="1:1" x14ac:dyDescent="0.2">
      <c r="A4797" s="6"/>
    </row>
    <row r="4798" spans="1:1" x14ac:dyDescent="0.2">
      <c r="A4798" s="6"/>
    </row>
    <row r="4799" spans="1:1" x14ac:dyDescent="0.2">
      <c r="A4799" s="6"/>
    </row>
    <row r="4800" spans="1:1" x14ac:dyDescent="0.2">
      <c r="A4800" s="6"/>
    </row>
    <row r="4801" spans="1:1" x14ac:dyDescent="0.2">
      <c r="A4801" s="6"/>
    </row>
    <row r="4802" spans="1:1" x14ac:dyDescent="0.2">
      <c r="A4802" s="6"/>
    </row>
    <row r="4803" spans="1:1" x14ac:dyDescent="0.2">
      <c r="A4803" s="6"/>
    </row>
    <row r="4804" spans="1:1" x14ac:dyDescent="0.2">
      <c r="A4804" s="6"/>
    </row>
    <row r="4805" spans="1:1" x14ac:dyDescent="0.2">
      <c r="A4805" s="6"/>
    </row>
    <row r="4806" spans="1:1" x14ac:dyDescent="0.2">
      <c r="A4806" s="6"/>
    </row>
    <row r="4807" spans="1:1" x14ac:dyDescent="0.2">
      <c r="A4807" s="6"/>
    </row>
    <row r="4808" spans="1:1" x14ac:dyDescent="0.2">
      <c r="A4808" s="6"/>
    </row>
    <row r="4809" spans="1:1" x14ac:dyDescent="0.2">
      <c r="A4809" s="6"/>
    </row>
    <row r="4810" spans="1:1" x14ac:dyDescent="0.2">
      <c r="A4810" s="6"/>
    </row>
    <row r="4811" spans="1:1" x14ac:dyDescent="0.2">
      <c r="A4811" s="6"/>
    </row>
    <row r="4812" spans="1:1" x14ac:dyDescent="0.2">
      <c r="A4812" s="6"/>
    </row>
    <row r="4813" spans="1:1" x14ac:dyDescent="0.2">
      <c r="A4813" s="6"/>
    </row>
    <row r="4814" spans="1:1" x14ac:dyDescent="0.2">
      <c r="A4814" s="6"/>
    </row>
    <row r="4815" spans="1:1" x14ac:dyDescent="0.2">
      <c r="A4815" s="6"/>
    </row>
    <row r="4816" spans="1:1" x14ac:dyDescent="0.2">
      <c r="A4816" s="6"/>
    </row>
    <row r="4817" spans="1:1" x14ac:dyDescent="0.2">
      <c r="A4817" s="6"/>
    </row>
    <row r="4818" spans="1:1" x14ac:dyDescent="0.2">
      <c r="A4818" s="6"/>
    </row>
    <row r="4819" spans="1:1" x14ac:dyDescent="0.2">
      <c r="A4819" s="6"/>
    </row>
    <row r="4820" spans="1:1" x14ac:dyDescent="0.2">
      <c r="A4820" s="6"/>
    </row>
    <row r="4821" spans="1:1" x14ac:dyDescent="0.2">
      <c r="A4821" s="6"/>
    </row>
    <row r="4822" spans="1:1" x14ac:dyDescent="0.2">
      <c r="A4822" s="6"/>
    </row>
    <row r="4823" spans="1:1" x14ac:dyDescent="0.2">
      <c r="A4823" s="6"/>
    </row>
    <row r="4824" spans="1:1" x14ac:dyDescent="0.2">
      <c r="A4824" s="6"/>
    </row>
    <row r="4825" spans="1:1" x14ac:dyDescent="0.2">
      <c r="A4825" s="6"/>
    </row>
    <row r="4826" spans="1:1" x14ac:dyDescent="0.2">
      <c r="A4826" s="6"/>
    </row>
    <row r="4827" spans="1:1" x14ac:dyDescent="0.2">
      <c r="A4827" s="6"/>
    </row>
    <row r="4828" spans="1:1" x14ac:dyDescent="0.2">
      <c r="A4828" s="6"/>
    </row>
    <row r="4829" spans="1:1" x14ac:dyDescent="0.2">
      <c r="A4829" s="6"/>
    </row>
    <row r="4830" spans="1:1" x14ac:dyDescent="0.2">
      <c r="A4830" s="6"/>
    </row>
    <row r="4831" spans="1:1" x14ac:dyDescent="0.2">
      <c r="A4831" s="6"/>
    </row>
    <row r="4832" spans="1:1" x14ac:dyDescent="0.2">
      <c r="A4832" s="6"/>
    </row>
    <row r="4833" spans="1:1" x14ac:dyDescent="0.2">
      <c r="A4833" s="6"/>
    </row>
    <row r="4834" spans="1:1" x14ac:dyDescent="0.2">
      <c r="A4834" s="6"/>
    </row>
    <row r="4835" spans="1:1" x14ac:dyDescent="0.2">
      <c r="A4835" s="6"/>
    </row>
    <row r="4836" spans="1:1" x14ac:dyDescent="0.2">
      <c r="A4836" s="6"/>
    </row>
    <row r="4837" spans="1:1" x14ac:dyDescent="0.2">
      <c r="A4837" s="6"/>
    </row>
    <row r="4838" spans="1:1" x14ac:dyDescent="0.2">
      <c r="A4838" s="6"/>
    </row>
    <row r="4839" spans="1:1" x14ac:dyDescent="0.2">
      <c r="A4839" s="6"/>
    </row>
    <row r="4840" spans="1:1" x14ac:dyDescent="0.2">
      <c r="A4840" s="6"/>
    </row>
    <row r="4841" spans="1:1" x14ac:dyDescent="0.2">
      <c r="A4841" s="6"/>
    </row>
    <row r="4842" spans="1:1" x14ac:dyDescent="0.2">
      <c r="A4842" s="6"/>
    </row>
    <row r="4843" spans="1:1" x14ac:dyDescent="0.2">
      <c r="A4843" s="6"/>
    </row>
    <row r="4844" spans="1:1" x14ac:dyDescent="0.2">
      <c r="A4844" s="6"/>
    </row>
    <row r="4845" spans="1:1" x14ac:dyDescent="0.2">
      <c r="A4845" s="6"/>
    </row>
    <row r="4846" spans="1:1" x14ac:dyDescent="0.2">
      <c r="A4846" s="6"/>
    </row>
    <row r="4847" spans="1:1" x14ac:dyDescent="0.2">
      <c r="A4847" s="6"/>
    </row>
    <row r="4848" spans="1:1" x14ac:dyDescent="0.2">
      <c r="A4848" s="6"/>
    </row>
    <row r="4849" spans="1:1" x14ac:dyDescent="0.2">
      <c r="A4849" s="6"/>
    </row>
    <row r="4850" spans="1:1" x14ac:dyDescent="0.2">
      <c r="A4850" s="6"/>
    </row>
    <row r="4851" spans="1:1" x14ac:dyDescent="0.2">
      <c r="A4851" s="6"/>
    </row>
    <row r="4852" spans="1:1" x14ac:dyDescent="0.2">
      <c r="A4852" s="6"/>
    </row>
    <row r="4853" spans="1:1" x14ac:dyDescent="0.2">
      <c r="A4853" s="6"/>
    </row>
    <row r="4854" spans="1:1" x14ac:dyDescent="0.2">
      <c r="A4854" s="6"/>
    </row>
    <row r="4855" spans="1:1" x14ac:dyDescent="0.2">
      <c r="A4855" s="6"/>
    </row>
    <row r="4856" spans="1:1" x14ac:dyDescent="0.2">
      <c r="A4856" s="6"/>
    </row>
    <row r="4857" spans="1:1" x14ac:dyDescent="0.2">
      <c r="A4857" s="6"/>
    </row>
    <row r="4858" spans="1:1" x14ac:dyDescent="0.2">
      <c r="A4858" s="6"/>
    </row>
    <row r="4859" spans="1:1" x14ac:dyDescent="0.2">
      <c r="A4859" s="6"/>
    </row>
    <row r="4860" spans="1:1" x14ac:dyDescent="0.2">
      <c r="A4860" s="6"/>
    </row>
    <row r="4861" spans="1:1" x14ac:dyDescent="0.2">
      <c r="A4861" s="6"/>
    </row>
    <row r="4862" spans="1:1" x14ac:dyDescent="0.2">
      <c r="A4862" s="6"/>
    </row>
    <row r="4863" spans="1:1" x14ac:dyDescent="0.2">
      <c r="A4863" s="6"/>
    </row>
    <row r="4864" spans="1:1" x14ac:dyDescent="0.2">
      <c r="A4864" s="6"/>
    </row>
    <row r="4865" spans="1:1" x14ac:dyDescent="0.2">
      <c r="A4865" s="6"/>
    </row>
    <row r="4866" spans="1:1" x14ac:dyDescent="0.2">
      <c r="A4866" s="6"/>
    </row>
    <row r="4867" spans="1:1" x14ac:dyDescent="0.2">
      <c r="A4867" s="6"/>
    </row>
    <row r="4868" spans="1:1" x14ac:dyDescent="0.2">
      <c r="A4868" s="6"/>
    </row>
    <row r="4869" spans="1:1" x14ac:dyDescent="0.2">
      <c r="A4869" s="6"/>
    </row>
    <row r="4870" spans="1:1" x14ac:dyDescent="0.2">
      <c r="A4870" s="6"/>
    </row>
    <row r="4871" spans="1:1" x14ac:dyDescent="0.2">
      <c r="A4871" s="6"/>
    </row>
    <row r="4872" spans="1:1" x14ac:dyDescent="0.2">
      <c r="A4872" s="6"/>
    </row>
    <row r="4873" spans="1:1" x14ac:dyDescent="0.2">
      <c r="A4873" s="6"/>
    </row>
    <row r="4874" spans="1:1" x14ac:dyDescent="0.2">
      <c r="A4874" s="6"/>
    </row>
    <row r="4875" spans="1:1" x14ac:dyDescent="0.2">
      <c r="A4875" s="6"/>
    </row>
    <row r="4876" spans="1:1" x14ac:dyDescent="0.2">
      <c r="A4876" s="6"/>
    </row>
    <row r="4877" spans="1:1" x14ac:dyDescent="0.2">
      <c r="A4877" s="6"/>
    </row>
    <row r="4878" spans="1:1" x14ac:dyDescent="0.2">
      <c r="A4878" s="6"/>
    </row>
    <row r="4879" spans="1:1" x14ac:dyDescent="0.2">
      <c r="A4879" s="6"/>
    </row>
    <row r="4880" spans="1:1" x14ac:dyDescent="0.2">
      <c r="A4880" s="6"/>
    </row>
    <row r="4881" spans="1:1" x14ac:dyDescent="0.2">
      <c r="A4881" s="6"/>
    </row>
    <row r="4882" spans="1:1" x14ac:dyDescent="0.2">
      <c r="A4882" s="6"/>
    </row>
    <row r="4883" spans="1:1" x14ac:dyDescent="0.2">
      <c r="A4883" s="6"/>
    </row>
    <row r="4884" spans="1:1" x14ac:dyDescent="0.2">
      <c r="A4884" s="6"/>
    </row>
    <row r="4885" spans="1:1" x14ac:dyDescent="0.2">
      <c r="A4885" s="6"/>
    </row>
    <row r="4886" spans="1:1" x14ac:dyDescent="0.2">
      <c r="A4886" s="6"/>
    </row>
    <row r="4887" spans="1:1" x14ac:dyDescent="0.2">
      <c r="A4887" s="6"/>
    </row>
    <row r="4888" spans="1:1" x14ac:dyDescent="0.2">
      <c r="A4888" s="6"/>
    </row>
    <row r="4889" spans="1:1" x14ac:dyDescent="0.2">
      <c r="A4889" s="6"/>
    </row>
    <row r="4890" spans="1:1" x14ac:dyDescent="0.2">
      <c r="A4890" s="6"/>
    </row>
    <row r="4891" spans="1:1" x14ac:dyDescent="0.2">
      <c r="A4891" s="6"/>
    </row>
    <row r="4892" spans="1:1" x14ac:dyDescent="0.2">
      <c r="A4892" s="6"/>
    </row>
    <row r="4893" spans="1:1" x14ac:dyDescent="0.2">
      <c r="A4893" s="6"/>
    </row>
    <row r="4894" spans="1:1" x14ac:dyDescent="0.2">
      <c r="A4894" s="6"/>
    </row>
    <row r="4895" spans="1:1" x14ac:dyDescent="0.2">
      <c r="A4895" s="6"/>
    </row>
    <row r="4896" spans="1:1" x14ac:dyDescent="0.2">
      <c r="A4896" s="6"/>
    </row>
    <row r="4897" spans="1:1" x14ac:dyDescent="0.2">
      <c r="A4897" s="6"/>
    </row>
    <row r="4898" spans="1:1" x14ac:dyDescent="0.2">
      <c r="A4898" s="6"/>
    </row>
    <row r="4899" spans="1:1" x14ac:dyDescent="0.2">
      <c r="A4899" s="6"/>
    </row>
    <row r="4900" spans="1:1" x14ac:dyDescent="0.2">
      <c r="A4900" s="6"/>
    </row>
    <row r="4901" spans="1:1" x14ac:dyDescent="0.2">
      <c r="A4901" s="6"/>
    </row>
    <row r="4902" spans="1:1" x14ac:dyDescent="0.2">
      <c r="A4902" s="6"/>
    </row>
    <row r="4903" spans="1:1" x14ac:dyDescent="0.2">
      <c r="A4903" s="6"/>
    </row>
    <row r="4904" spans="1:1" x14ac:dyDescent="0.2">
      <c r="A4904" s="6"/>
    </row>
    <row r="4905" spans="1:1" x14ac:dyDescent="0.2">
      <c r="A4905" s="6"/>
    </row>
    <row r="4906" spans="1:1" x14ac:dyDescent="0.2">
      <c r="A4906" s="6"/>
    </row>
    <row r="4907" spans="1:1" x14ac:dyDescent="0.2">
      <c r="A4907" s="6"/>
    </row>
    <row r="4908" spans="1:1" x14ac:dyDescent="0.2">
      <c r="A4908" s="6"/>
    </row>
    <row r="4909" spans="1:1" x14ac:dyDescent="0.2">
      <c r="A4909" s="6"/>
    </row>
    <row r="4910" spans="1:1" x14ac:dyDescent="0.2">
      <c r="A4910" s="6"/>
    </row>
    <row r="4911" spans="1:1" x14ac:dyDescent="0.2">
      <c r="A4911" s="6"/>
    </row>
    <row r="4912" spans="1:1" x14ac:dyDescent="0.2">
      <c r="A4912" s="6"/>
    </row>
    <row r="4913" spans="1:1" x14ac:dyDescent="0.2">
      <c r="A4913" s="6"/>
    </row>
    <row r="4914" spans="1:1" x14ac:dyDescent="0.2">
      <c r="A4914" s="6"/>
    </row>
    <row r="4915" spans="1:1" x14ac:dyDescent="0.2">
      <c r="A4915" s="6"/>
    </row>
    <row r="4916" spans="1:1" x14ac:dyDescent="0.2">
      <c r="A4916" s="6"/>
    </row>
    <row r="4917" spans="1:1" x14ac:dyDescent="0.2">
      <c r="A4917" s="6"/>
    </row>
    <row r="4918" spans="1:1" x14ac:dyDescent="0.2">
      <c r="A4918" s="6"/>
    </row>
    <row r="4919" spans="1:1" x14ac:dyDescent="0.2">
      <c r="A4919" s="6"/>
    </row>
    <row r="4920" spans="1:1" x14ac:dyDescent="0.2">
      <c r="A4920" s="6"/>
    </row>
    <row r="4921" spans="1:1" x14ac:dyDescent="0.2">
      <c r="A4921" s="6"/>
    </row>
    <row r="4922" spans="1:1" x14ac:dyDescent="0.2">
      <c r="A4922" s="6"/>
    </row>
    <row r="4923" spans="1:1" x14ac:dyDescent="0.2">
      <c r="A4923" s="6"/>
    </row>
    <row r="4924" spans="1:1" x14ac:dyDescent="0.2">
      <c r="A4924" s="6"/>
    </row>
    <row r="4925" spans="1:1" x14ac:dyDescent="0.2">
      <c r="A4925" s="6"/>
    </row>
    <row r="4926" spans="1:1" x14ac:dyDescent="0.2">
      <c r="A4926" s="6"/>
    </row>
    <row r="4927" spans="1:1" x14ac:dyDescent="0.2">
      <c r="A4927" s="6"/>
    </row>
    <row r="4928" spans="1:1" x14ac:dyDescent="0.2">
      <c r="A4928" s="6"/>
    </row>
    <row r="4929" spans="1:1" x14ac:dyDescent="0.2">
      <c r="A4929" s="6"/>
    </row>
    <row r="4930" spans="1:1" x14ac:dyDescent="0.2">
      <c r="A4930" s="6"/>
    </row>
    <row r="4931" spans="1:1" x14ac:dyDescent="0.2">
      <c r="A4931" s="6"/>
    </row>
    <row r="4932" spans="1:1" x14ac:dyDescent="0.2">
      <c r="A4932" s="6"/>
    </row>
    <row r="4933" spans="1:1" x14ac:dyDescent="0.2">
      <c r="A4933" s="6"/>
    </row>
    <row r="4934" spans="1:1" x14ac:dyDescent="0.2">
      <c r="A4934" s="6"/>
    </row>
    <row r="4935" spans="1:1" x14ac:dyDescent="0.2">
      <c r="A4935" s="6"/>
    </row>
    <row r="4936" spans="1:1" x14ac:dyDescent="0.2">
      <c r="A4936" s="6"/>
    </row>
    <row r="4937" spans="1:1" x14ac:dyDescent="0.2">
      <c r="A4937" s="6"/>
    </row>
    <row r="4938" spans="1:1" x14ac:dyDescent="0.2">
      <c r="A4938" s="6"/>
    </row>
    <row r="4939" spans="1:1" x14ac:dyDescent="0.2">
      <c r="A4939" s="6"/>
    </row>
    <row r="4940" spans="1:1" x14ac:dyDescent="0.2">
      <c r="A4940" s="6"/>
    </row>
    <row r="4941" spans="1:1" x14ac:dyDescent="0.2">
      <c r="A4941" s="6"/>
    </row>
    <row r="4942" spans="1:1" x14ac:dyDescent="0.2">
      <c r="A4942" s="6"/>
    </row>
    <row r="4943" spans="1:1" x14ac:dyDescent="0.2">
      <c r="A4943" s="6"/>
    </row>
    <row r="4944" spans="1:1" x14ac:dyDescent="0.2">
      <c r="A4944" s="6"/>
    </row>
    <row r="4945" spans="1:1" x14ac:dyDescent="0.2">
      <c r="A4945" s="6"/>
    </row>
    <row r="4946" spans="1:1" x14ac:dyDescent="0.2">
      <c r="A4946" s="6"/>
    </row>
    <row r="4947" spans="1:1" x14ac:dyDescent="0.2">
      <c r="A4947" s="6"/>
    </row>
    <row r="4948" spans="1:1" x14ac:dyDescent="0.2">
      <c r="A4948" s="6"/>
    </row>
    <row r="4949" spans="1:1" x14ac:dyDescent="0.2">
      <c r="A4949" s="6"/>
    </row>
    <row r="4950" spans="1:1" x14ac:dyDescent="0.2">
      <c r="A4950" s="6"/>
    </row>
    <row r="4951" spans="1:1" x14ac:dyDescent="0.2">
      <c r="A4951" s="6"/>
    </row>
    <row r="4952" spans="1:1" x14ac:dyDescent="0.2">
      <c r="A4952" s="6"/>
    </row>
    <row r="4953" spans="1:1" x14ac:dyDescent="0.2">
      <c r="A4953" s="6"/>
    </row>
    <row r="4954" spans="1:1" x14ac:dyDescent="0.2">
      <c r="A4954" s="6"/>
    </row>
    <row r="4955" spans="1:1" x14ac:dyDescent="0.2">
      <c r="A4955" s="6"/>
    </row>
    <row r="4956" spans="1:1" x14ac:dyDescent="0.2">
      <c r="A4956" s="6"/>
    </row>
    <row r="4957" spans="1:1" x14ac:dyDescent="0.2">
      <c r="A4957" s="6"/>
    </row>
    <row r="4958" spans="1:1" x14ac:dyDescent="0.2">
      <c r="A4958" s="6"/>
    </row>
    <row r="4959" spans="1:1" x14ac:dyDescent="0.2">
      <c r="A4959" s="6"/>
    </row>
    <row r="4960" spans="1:1" x14ac:dyDescent="0.2">
      <c r="A4960" s="6"/>
    </row>
    <row r="4961" spans="1:1" x14ac:dyDescent="0.2">
      <c r="A4961" s="6"/>
    </row>
    <row r="4962" spans="1:1" x14ac:dyDescent="0.2">
      <c r="A4962" s="6"/>
    </row>
    <row r="4963" spans="1:1" x14ac:dyDescent="0.2">
      <c r="A4963" s="6"/>
    </row>
    <row r="4964" spans="1:1" x14ac:dyDescent="0.2">
      <c r="A4964" s="6"/>
    </row>
    <row r="4965" spans="1:1" x14ac:dyDescent="0.2">
      <c r="A4965" s="6"/>
    </row>
    <row r="4966" spans="1:1" x14ac:dyDescent="0.2">
      <c r="A4966" s="6"/>
    </row>
    <row r="4967" spans="1:1" x14ac:dyDescent="0.2">
      <c r="A4967" s="6"/>
    </row>
    <row r="4968" spans="1:1" x14ac:dyDescent="0.2">
      <c r="A4968" s="6"/>
    </row>
    <row r="4969" spans="1:1" x14ac:dyDescent="0.2">
      <c r="A4969" s="6"/>
    </row>
    <row r="4970" spans="1:1" x14ac:dyDescent="0.2">
      <c r="A4970" s="6"/>
    </row>
    <row r="4971" spans="1:1" x14ac:dyDescent="0.2">
      <c r="A4971" s="6"/>
    </row>
    <row r="4972" spans="1:1" x14ac:dyDescent="0.2">
      <c r="A4972" s="6"/>
    </row>
    <row r="4973" spans="1:1" x14ac:dyDescent="0.2">
      <c r="A4973" s="6"/>
    </row>
    <row r="4974" spans="1:1" x14ac:dyDescent="0.2">
      <c r="A4974" s="6"/>
    </row>
    <row r="4975" spans="1:1" x14ac:dyDescent="0.2">
      <c r="A4975" s="6"/>
    </row>
    <row r="4976" spans="1:1" x14ac:dyDescent="0.2">
      <c r="A4976" s="6"/>
    </row>
    <row r="4977" spans="1:1" x14ac:dyDescent="0.2">
      <c r="A4977" s="6"/>
    </row>
    <row r="4978" spans="1:1" x14ac:dyDescent="0.2">
      <c r="A4978" s="6"/>
    </row>
    <row r="4979" spans="1:1" x14ac:dyDescent="0.2">
      <c r="A4979" s="6"/>
    </row>
    <row r="4980" spans="1:1" x14ac:dyDescent="0.2">
      <c r="A4980" s="6"/>
    </row>
    <row r="4981" spans="1:1" x14ac:dyDescent="0.2">
      <c r="A4981" s="6"/>
    </row>
    <row r="4982" spans="1:1" x14ac:dyDescent="0.2">
      <c r="A4982" s="6"/>
    </row>
    <row r="4983" spans="1:1" x14ac:dyDescent="0.2">
      <c r="A4983" s="6"/>
    </row>
    <row r="4984" spans="1:1" x14ac:dyDescent="0.2">
      <c r="A4984" s="6"/>
    </row>
    <row r="4985" spans="1:1" x14ac:dyDescent="0.2">
      <c r="A4985" s="6"/>
    </row>
    <row r="4986" spans="1:1" x14ac:dyDescent="0.2">
      <c r="A4986" s="6"/>
    </row>
    <row r="4987" spans="1:1" x14ac:dyDescent="0.2">
      <c r="A4987" s="6"/>
    </row>
    <row r="4988" spans="1:1" x14ac:dyDescent="0.2">
      <c r="A4988" s="6"/>
    </row>
    <row r="4989" spans="1:1" x14ac:dyDescent="0.2">
      <c r="A4989" s="6"/>
    </row>
    <row r="4990" spans="1:1" x14ac:dyDescent="0.2">
      <c r="A4990" s="6"/>
    </row>
    <row r="4991" spans="1:1" x14ac:dyDescent="0.2">
      <c r="A4991" s="6"/>
    </row>
    <row r="4992" spans="1:1" x14ac:dyDescent="0.2">
      <c r="A4992" s="6"/>
    </row>
    <row r="4993" spans="1:1" x14ac:dyDescent="0.2">
      <c r="A4993" s="6"/>
    </row>
    <row r="4994" spans="1:1" x14ac:dyDescent="0.2">
      <c r="A4994" s="6"/>
    </row>
    <row r="4995" spans="1:1" x14ac:dyDescent="0.2">
      <c r="A4995" s="6"/>
    </row>
    <row r="4996" spans="1:1" x14ac:dyDescent="0.2">
      <c r="A4996" s="6"/>
    </row>
    <row r="4997" spans="1:1" x14ac:dyDescent="0.2">
      <c r="A4997" s="6"/>
    </row>
    <row r="4998" spans="1:1" x14ac:dyDescent="0.2">
      <c r="A4998" s="6"/>
    </row>
    <row r="4999" spans="1:1" x14ac:dyDescent="0.2">
      <c r="A4999" s="6"/>
    </row>
    <row r="5000" spans="1:1" x14ac:dyDescent="0.2">
      <c r="A5000" s="6"/>
    </row>
    <row r="5001" spans="1:1" x14ac:dyDescent="0.2">
      <c r="A5001" s="6"/>
    </row>
    <row r="5002" spans="1:1" x14ac:dyDescent="0.2">
      <c r="A5002" s="6"/>
    </row>
    <row r="5003" spans="1:1" x14ac:dyDescent="0.2">
      <c r="A5003" s="6"/>
    </row>
    <row r="5004" spans="1:1" x14ac:dyDescent="0.2">
      <c r="A5004" s="6"/>
    </row>
    <row r="5005" spans="1:1" x14ac:dyDescent="0.2">
      <c r="A5005" s="6"/>
    </row>
    <row r="5006" spans="1:1" x14ac:dyDescent="0.2">
      <c r="A5006" s="6"/>
    </row>
    <row r="5007" spans="1:1" x14ac:dyDescent="0.2">
      <c r="A5007" s="6"/>
    </row>
    <row r="5008" spans="1:1" x14ac:dyDescent="0.2">
      <c r="A5008" s="6"/>
    </row>
    <row r="5009" spans="1:1" x14ac:dyDescent="0.2">
      <c r="A5009" s="6"/>
    </row>
    <row r="5010" spans="1:1" x14ac:dyDescent="0.2">
      <c r="A5010" s="6"/>
    </row>
    <row r="5011" spans="1:1" x14ac:dyDescent="0.2">
      <c r="A5011" s="6"/>
    </row>
    <row r="5012" spans="1:1" x14ac:dyDescent="0.2">
      <c r="A5012" s="6"/>
    </row>
    <row r="5013" spans="1:1" x14ac:dyDescent="0.2">
      <c r="A5013" s="6"/>
    </row>
    <row r="5014" spans="1:1" x14ac:dyDescent="0.2">
      <c r="A5014" s="6"/>
    </row>
    <row r="5015" spans="1:1" x14ac:dyDescent="0.2">
      <c r="A5015" s="6"/>
    </row>
    <row r="5016" spans="1:1" x14ac:dyDescent="0.2">
      <c r="A5016" s="6"/>
    </row>
    <row r="5017" spans="1:1" x14ac:dyDescent="0.2">
      <c r="A5017" s="6"/>
    </row>
    <row r="5018" spans="1:1" x14ac:dyDescent="0.2">
      <c r="A5018" s="6"/>
    </row>
    <row r="5019" spans="1:1" x14ac:dyDescent="0.2">
      <c r="A5019" s="6"/>
    </row>
    <row r="5020" spans="1:1" x14ac:dyDescent="0.2">
      <c r="A5020" s="6"/>
    </row>
    <row r="5021" spans="1:1" x14ac:dyDescent="0.2">
      <c r="A5021" s="6"/>
    </row>
    <row r="5022" spans="1:1" x14ac:dyDescent="0.2">
      <c r="A5022" s="6"/>
    </row>
    <row r="5023" spans="1:1" x14ac:dyDescent="0.2">
      <c r="A5023" s="6"/>
    </row>
    <row r="5024" spans="1:1" x14ac:dyDescent="0.2">
      <c r="A5024" s="6"/>
    </row>
    <row r="5025" spans="1:1" x14ac:dyDescent="0.2">
      <c r="A5025" s="6"/>
    </row>
    <row r="5026" spans="1:1" x14ac:dyDescent="0.2">
      <c r="A5026" s="6"/>
    </row>
    <row r="5027" spans="1:1" x14ac:dyDescent="0.2">
      <c r="A5027" s="6"/>
    </row>
    <row r="5028" spans="1:1" x14ac:dyDescent="0.2">
      <c r="A5028" s="6"/>
    </row>
    <row r="5029" spans="1:1" x14ac:dyDescent="0.2">
      <c r="A5029" s="6"/>
    </row>
    <row r="5030" spans="1:1" x14ac:dyDescent="0.2">
      <c r="A5030" s="6"/>
    </row>
    <row r="5031" spans="1:1" x14ac:dyDescent="0.2">
      <c r="A5031" s="6"/>
    </row>
    <row r="5032" spans="1:1" x14ac:dyDescent="0.2">
      <c r="A5032" s="6"/>
    </row>
    <row r="5033" spans="1:1" x14ac:dyDescent="0.2">
      <c r="A5033" s="6"/>
    </row>
    <row r="5034" spans="1:1" x14ac:dyDescent="0.2">
      <c r="A5034" s="6"/>
    </row>
    <row r="5035" spans="1:1" x14ac:dyDescent="0.2">
      <c r="A5035" s="6"/>
    </row>
    <row r="5036" spans="1:1" x14ac:dyDescent="0.2">
      <c r="A5036" s="6"/>
    </row>
    <row r="5037" spans="1:1" x14ac:dyDescent="0.2">
      <c r="A5037" s="6"/>
    </row>
    <row r="5038" spans="1:1" x14ac:dyDescent="0.2">
      <c r="A5038" s="6"/>
    </row>
    <row r="5039" spans="1:1" x14ac:dyDescent="0.2">
      <c r="A5039" s="6"/>
    </row>
    <row r="5040" spans="1:1" x14ac:dyDescent="0.2">
      <c r="A5040" s="6"/>
    </row>
    <row r="5041" spans="1:1" x14ac:dyDescent="0.2">
      <c r="A5041" s="6"/>
    </row>
    <row r="5042" spans="1:1" x14ac:dyDescent="0.2">
      <c r="A5042" s="6"/>
    </row>
    <row r="5043" spans="1:1" x14ac:dyDescent="0.2">
      <c r="A5043" s="6"/>
    </row>
    <row r="5044" spans="1:1" x14ac:dyDescent="0.2">
      <c r="A5044" s="6"/>
    </row>
    <row r="5045" spans="1:1" x14ac:dyDescent="0.2">
      <c r="A5045" s="6"/>
    </row>
    <row r="5046" spans="1:1" x14ac:dyDescent="0.2">
      <c r="A5046" s="6"/>
    </row>
    <row r="5047" spans="1:1" x14ac:dyDescent="0.2">
      <c r="A5047" s="6"/>
    </row>
    <row r="5048" spans="1:1" x14ac:dyDescent="0.2">
      <c r="A5048" s="6"/>
    </row>
    <row r="5049" spans="1:1" x14ac:dyDescent="0.2">
      <c r="A5049" s="6"/>
    </row>
    <row r="5050" spans="1:1" x14ac:dyDescent="0.2">
      <c r="A5050" s="6"/>
    </row>
    <row r="5051" spans="1:1" x14ac:dyDescent="0.2">
      <c r="A5051" s="6"/>
    </row>
    <row r="5052" spans="1:1" x14ac:dyDescent="0.2">
      <c r="A5052" s="6"/>
    </row>
    <row r="5053" spans="1:1" x14ac:dyDescent="0.2">
      <c r="A5053" s="6"/>
    </row>
    <row r="5054" spans="1:1" x14ac:dyDescent="0.2">
      <c r="A5054" s="6"/>
    </row>
    <row r="5055" spans="1:1" x14ac:dyDescent="0.2">
      <c r="A5055" s="6"/>
    </row>
    <row r="5056" spans="1:1" x14ac:dyDescent="0.2">
      <c r="A5056" s="6"/>
    </row>
    <row r="5057" spans="1:1" x14ac:dyDescent="0.2">
      <c r="A5057" s="6"/>
    </row>
    <row r="5058" spans="1:1" x14ac:dyDescent="0.2">
      <c r="A5058" s="6"/>
    </row>
    <row r="5059" spans="1:1" x14ac:dyDescent="0.2">
      <c r="A5059" s="6"/>
    </row>
    <row r="5060" spans="1:1" x14ac:dyDescent="0.2">
      <c r="A5060" s="6"/>
    </row>
    <row r="5061" spans="1:1" x14ac:dyDescent="0.2">
      <c r="A5061" s="6"/>
    </row>
    <row r="5062" spans="1:1" x14ac:dyDescent="0.2">
      <c r="A5062" s="6"/>
    </row>
    <row r="5063" spans="1:1" x14ac:dyDescent="0.2">
      <c r="A5063" s="6"/>
    </row>
    <row r="5064" spans="1:1" x14ac:dyDescent="0.2">
      <c r="A5064" s="6"/>
    </row>
    <row r="5065" spans="1:1" x14ac:dyDescent="0.2">
      <c r="A5065" s="6"/>
    </row>
    <row r="5066" spans="1:1" x14ac:dyDescent="0.2">
      <c r="A5066" s="6"/>
    </row>
    <row r="5067" spans="1:1" x14ac:dyDescent="0.2">
      <c r="A5067" s="6"/>
    </row>
    <row r="5068" spans="1:1" x14ac:dyDescent="0.2">
      <c r="A5068" s="6"/>
    </row>
    <row r="5069" spans="1:1" x14ac:dyDescent="0.2">
      <c r="A5069" s="6"/>
    </row>
    <row r="5070" spans="1:1" x14ac:dyDescent="0.2">
      <c r="A5070" s="6"/>
    </row>
    <row r="5071" spans="1:1" x14ac:dyDescent="0.2">
      <c r="A5071" s="6"/>
    </row>
    <row r="5072" spans="1:1" x14ac:dyDescent="0.2">
      <c r="A5072" s="6"/>
    </row>
    <row r="5073" spans="1:1" x14ac:dyDescent="0.2">
      <c r="A5073" s="6"/>
    </row>
    <row r="5074" spans="1:1" x14ac:dyDescent="0.2">
      <c r="A5074" s="6"/>
    </row>
    <row r="5075" spans="1:1" x14ac:dyDescent="0.2">
      <c r="A5075" s="6"/>
    </row>
    <row r="5076" spans="1:1" x14ac:dyDescent="0.2">
      <c r="A5076" s="6"/>
    </row>
    <row r="5077" spans="1:1" x14ac:dyDescent="0.2">
      <c r="A5077" s="6"/>
    </row>
    <row r="5078" spans="1:1" x14ac:dyDescent="0.2">
      <c r="A5078" s="6"/>
    </row>
    <row r="5079" spans="1:1" x14ac:dyDescent="0.2">
      <c r="A5079" s="6"/>
    </row>
    <row r="5080" spans="1:1" x14ac:dyDescent="0.2">
      <c r="A5080" s="6"/>
    </row>
    <row r="5081" spans="1:1" x14ac:dyDescent="0.2">
      <c r="A5081" s="6"/>
    </row>
    <row r="5082" spans="1:1" x14ac:dyDescent="0.2">
      <c r="A5082" s="6"/>
    </row>
    <row r="5083" spans="1:1" x14ac:dyDescent="0.2">
      <c r="A5083" s="6"/>
    </row>
    <row r="5084" spans="1:1" x14ac:dyDescent="0.2">
      <c r="A5084" s="6"/>
    </row>
    <row r="5085" spans="1:1" x14ac:dyDescent="0.2">
      <c r="A5085" s="6"/>
    </row>
    <row r="5086" spans="1:1" x14ac:dyDescent="0.2">
      <c r="A5086" s="6"/>
    </row>
    <row r="5087" spans="1:1" x14ac:dyDescent="0.2">
      <c r="A5087" s="6"/>
    </row>
    <row r="5088" spans="1:1" x14ac:dyDescent="0.2">
      <c r="A5088" s="6"/>
    </row>
    <row r="5089" spans="1:1" x14ac:dyDescent="0.2">
      <c r="A5089" s="6"/>
    </row>
    <row r="5090" spans="1:1" x14ac:dyDescent="0.2">
      <c r="A5090" s="6"/>
    </row>
    <row r="5091" spans="1:1" x14ac:dyDescent="0.2">
      <c r="A5091" s="6"/>
    </row>
    <row r="5092" spans="1:1" x14ac:dyDescent="0.2">
      <c r="A5092" s="6"/>
    </row>
    <row r="5093" spans="1:1" x14ac:dyDescent="0.2">
      <c r="A5093" s="6"/>
    </row>
    <row r="5094" spans="1:1" x14ac:dyDescent="0.2">
      <c r="A5094" s="6"/>
    </row>
    <row r="5095" spans="1:1" x14ac:dyDescent="0.2">
      <c r="A5095" s="6"/>
    </row>
    <row r="5096" spans="1:1" x14ac:dyDescent="0.2">
      <c r="A5096" s="6"/>
    </row>
    <row r="5097" spans="1:1" x14ac:dyDescent="0.2">
      <c r="A5097" s="6"/>
    </row>
    <row r="5098" spans="1:1" x14ac:dyDescent="0.2">
      <c r="A5098" s="6"/>
    </row>
    <row r="5099" spans="1:1" x14ac:dyDescent="0.2">
      <c r="A5099" s="6"/>
    </row>
    <row r="5100" spans="1:1" x14ac:dyDescent="0.2">
      <c r="A5100" s="6"/>
    </row>
    <row r="5101" spans="1:1" x14ac:dyDescent="0.2">
      <c r="A5101" s="6"/>
    </row>
    <row r="5102" spans="1:1" x14ac:dyDescent="0.2">
      <c r="A5102" s="6"/>
    </row>
    <row r="5103" spans="1:1" x14ac:dyDescent="0.2">
      <c r="A5103" s="6"/>
    </row>
    <row r="5104" spans="1:1" x14ac:dyDescent="0.2">
      <c r="A5104" s="6"/>
    </row>
    <row r="5105" spans="1:1" x14ac:dyDescent="0.2">
      <c r="A5105" s="6"/>
    </row>
    <row r="5106" spans="1:1" x14ac:dyDescent="0.2">
      <c r="A5106" s="6"/>
    </row>
    <row r="5107" spans="1:1" x14ac:dyDescent="0.2">
      <c r="A5107" s="6"/>
    </row>
    <row r="5108" spans="1:1" x14ac:dyDescent="0.2">
      <c r="A5108" s="6"/>
    </row>
    <row r="5109" spans="1:1" x14ac:dyDescent="0.2">
      <c r="A5109" s="6"/>
    </row>
    <row r="5110" spans="1:1" x14ac:dyDescent="0.2">
      <c r="A5110" s="6"/>
    </row>
    <row r="5111" spans="1:1" x14ac:dyDescent="0.2">
      <c r="A5111" s="6"/>
    </row>
    <row r="5112" spans="1:1" x14ac:dyDescent="0.2">
      <c r="A5112" s="6"/>
    </row>
    <row r="5113" spans="1:1" x14ac:dyDescent="0.2">
      <c r="A5113" s="6"/>
    </row>
    <row r="5114" spans="1:1" x14ac:dyDescent="0.2">
      <c r="A5114" s="6"/>
    </row>
    <row r="5115" spans="1:1" x14ac:dyDescent="0.2">
      <c r="A5115" s="6"/>
    </row>
    <row r="5116" spans="1:1" x14ac:dyDescent="0.2">
      <c r="A5116" s="6"/>
    </row>
    <row r="5117" spans="1:1" x14ac:dyDescent="0.2">
      <c r="A5117" s="6"/>
    </row>
    <row r="5118" spans="1:1" x14ac:dyDescent="0.2">
      <c r="A5118" s="6"/>
    </row>
    <row r="5119" spans="1:1" x14ac:dyDescent="0.2">
      <c r="A5119" s="6"/>
    </row>
    <row r="5120" spans="1:1" x14ac:dyDescent="0.2">
      <c r="A5120" s="6"/>
    </row>
    <row r="5121" spans="1:1" x14ac:dyDescent="0.2">
      <c r="A5121" s="6"/>
    </row>
    <row r="5122" spans="1:1" x14ac:dyDescent="0.2">
      <c r="A5122" s="6"/>
    </row>
    <row r="5123" spans="1:1" x14ac:dyDescent="0.2">
      <c r="A5123" s="6"/>
    </row>
    <row r="5124" spans="1:1" x14ac:dyDescent="0.2">
      <c r="A5124" s="6"/>
    </row>
    <row r="5125" spans="1:1" x14ac:dyDescent="0.2">
      <c r="A5125" s="6"/>
    </row>
    <row r="5126" spans="1:1" x14ac:dyDescent="0.2">
      <c r="A5126" s="6"/>
    </row>
    <row r="5127" spans="1:1" x14ac:dyDescent="0.2">
      <c r="A5127" s="6"/>
    </row>
    <row r="5128" spans="1:1" x14ac:dyDescent="0.2">
      <c r="A5128" s="6"/>
    </row>
    <row r="5129" spans="1:1" x14ac:dyDescent="0.2">
      <c r="A5129" s="6"/>
    </row>
    <row r="5130" spans="1:1" x14ac:dyDescent="0.2">
      <c r="A5130" s="6"/>
    </row>
    <row r="5131" spans="1:1" x14ac:dyDescent="0.2">
      <c r="A5131" s="6"/>
    </row>
    <row r="5132" spans="1:1" x14ac:dyDescent="0.2">
      <c r="A5132" s="6"/>
    </row>
    <row r="5133" spans="1:1" x14ac:dyDescent="0.2">
      <c r="A5133" s="6"/>
    </row>
    <row r="5134" spans="1:1" x14ac:dyDescent="0.2">
      <c r="A5134" s="6"/>
    </row>
    <row r="5135" spans="1:1" x14ac:dyDescent="0.2">
      <c r="A5135" s="6"/>
    </row>
    <row r="5136" spans="1:1" x14ac:dyDescent="0.2">
      <c r="A5136" s="6"/>
    </row>
    <row r="5137" spans="1:1" x14ac:dyDescent="0.2">
      <c r="A5137" s="6"/>
    </row>
    <row r="5138" spans="1:1" x14ac:dyDescent="0.2">
      <c r="A5138" s="6"/>
    </row>
    <row r="5139" spans="1:1" x14ac:dyDescent="0.2">
      <c r="A5139" s="6"/>
    </row>
    <row r="5140" spans="1:1" x14ac:dyDescent="0.2">
      <c r="A5140" s="6"/>
    </row>
    <row r="5141" spans="1:1" x14ac:dyDescent="0.2">
      <c r="A5141" s="6"/>
    </row>
    <row r="5142" spans="1:1" x14ac:dyDescent="0.2">
      <c r="A5142" s="6"/>
    </row>
    <row r="5143" spans="1:1" x14ac:dyDescent="0.2">
      <c r="A5143" s="6"/>
    </row>
    <row r="5144" spans="1:1" x14ac:dyDescent="0.2">
      <c r="A5144" s="6"/>
    </row>
    <row r="5145" spans="1:1" x14ac:dyDescent="0.2">
      <c r="A5145" s="6"/>
    </row>
    <row r="5146" spans="1:1" x14ac:dyDescent="0.2">
      <c r="A5146" s="6"/>
    </row>
    <row r="5147" spans="1:1" x14ac:dyDescent="0.2">
      <c r="A5147" s="6"/>
    </row>
    <row r="5148" spans="1:1" x14ac:dyDescent="0.2">
      <c r="A5148" s="6"/>
    </row>
    <row r="5149" spans="1:1" x14ac:dyDescent="0.2">
      <c r="A5149" s="6"/>
    </row>
    <row r="5150" spans="1:1" x14ac:dyDescent="0.2">
      <c r="A5150" s="6"/>
    </row>
    <row r="5151" spans="1:1" x14ac:dyDescent="0.2">
      <c r="A5151" s="6"/>
    </row>
    <row r="5152" spans="1:1" x14ac:dyDescent="0.2">
      <c r="A5152" s="6"/>
    </row>
    <row r="5153" spans="1:1" x14ac:dyDescent="0.2">
      <c r="A5153" s="6"/>
    </row>
    <row r="5154" spans="1:1" x14ac:dyDescent="0.2">
      <c r="A5154" s="6"/>
    </row>
    <row r="5155" spans="1:1" x14ac:dyDescent="0.2">
      <c r="A5155" s="6"/>
    </row>
    <row r="5156" spans="1:1" x14ac:dyDescent="0.2">
      <c r="A5156" s="6"/>
    </row>
    <row r="5157" spans="1:1" x14ac:dyDescent="0.2">
      <c r="A5157" s="6"/>
    </row>
    <row r="5158" spans="1:1" x14ac:dyDescent="0.2">
      <c r="A5158" s="6"/>
    </row>
    <row r="5159" spans="1:1" x14ac:dyDescent="0.2">
      <c r="A5159" s="6"/>
    </row>
    <row r="5160" spans="1:1" x14ac:dyDescent="0.2">
      <c r="A5160" s="6"/>
    </row>
    <row r="5161" spans="1:1" x14ac:dyDescent="0.2">
      <c r="A5161" s="6"/>
    </row>
    <row r="5162" spans="1:1" x14ac:dyDescent="0.2">
      <c r="A5162" s="6"/>
    </row>
    <row r="5163" spans="1:1" x14ac:dyDescent="0.2">
      <c r="A5163" s="6"/>
    </row>
    <row r="5164" spans="1:1" x14ac:dyDescent="0.2">
      <c r="A5164" s="6"/>
    </row>
    <row r="5165" spans="1:1" x14ac:dyDescent="0.2">
      <c r="A5165" s="6"/>
    </row>
    <row r="5166" spans="1:1" x14ac:dyDescent="0.2">
      <c r="A5166" s="6"/>
    </row>
    <row r="5167" spans="1:1" x14ac:dyDescent="0.2">
      <c r="A5167" s="6"/>
    </row>
    <row r="5168" spans="1:1" x14ac:dyDescent="0.2">
      <c r="A5168" s="6"/>
    </row>
    <row r="5169" spans="1:1" x14ac:dyDescent="0.2">
      <c r="A5169" s="6"/>
    </row>
    <row r="5170" spans="1:1" x14ac:dyDescent="0.2">
      <c r="A5170" s="6"/>
    </row>
    <row r="5171" spans="1:1" x14ac:dyDescent="0.2">
      <c r="A5171" s="6"/>
    </row>
    <row r="5172" spans="1:1" x14ac:dyDescent="0.2">
      <c r="A5172" s="6"/>
    </row>
    <row r="5173" spans="1:1" x14ac:dyDescent="0.2">
      <c r="A5173" s="6"/>
    </row>
    <row r="5174" spans="1:1" x14ac:dyDescent="0.2">
      <c r="A5174" s="6"/>
    </row>
    <row r="5175" spans="1:1" x14ac:dyDescent="0.2">
      <c r="A5175" s="6"/>
    </row>
    <row r="5176" spans="1:1" x14ac:dyDescent="0.2">
      <c r="A5176" s="6"/>
    </row>
    <row r="5177" spans="1:1" x14ac:dyDescent="0.2">
      <c r="A5177" s="6"/>
    </row>
    <row r="5178" spans="1:1" x14ac:dyDescent="0.2">
      <c r="A5178" s="6"/>
    </row>
    <row r="5179" spans="1:1" x14ac:dyDescent="0.2">
      <c r="A5179" s="6"/>
    </row>
    <row r="5180" spans="1:1" x14ac:dyDescent="0.2">
      <c r="A5180" s="6"/>
    </row>
    <row r="5181" spans="1:1" x14ac:dyDescent="0.2">
      <c r="A5181" s="6"/>
    </row>
    <row r="5182" spans="1:1" x14ac:dyDescent="0.2">
      <c r="A5182" s="6"/>
    </row>
    <row r="5183" spans="1:1" x14ac:dyDescent="0.2">
      <c r="A5183" s="6"/>
    </row>
    <row r="5184" spans="1:1" x14ac:dyDescent="0.2">
      <c r="A5184" s="6"/>
    </row>
    <row r="5185" spans="1:1" x14ac:dyDescent="0.2">
      <c r="A5185" s="6"/>
    </row>
    <row r="5186" spans="1:1" x14ac:dyDescent="0.2">
      <c r="A5186" s="6"/>
    </row>
    <row r="5187" spans="1:1" x14ac:dyDescent="0.2">
      <c r="A5187" s="6"/>
    </row>
    <row r="5188" spans="1:1" x14ac:dyDescent="0.2">
      <c r="A5188" s="6"/>
    </row>
    <row r="5189" spans="1:1" x14ac:dyDescent="0.2">
      <c r="A5189" s="6"/>
    </row>
    <row r="5190" spans="1:1" x14ac:dyDescent="0.2">
      <c r="A5190" s="6"/>
    </row>
    <row r="5191" spans="1:1" x14ac:dyDescent="0.2">
      <c r="A5191" s="6"/>
    </row>
    <row r="5192" spans="1:1" x14ac:dyDescent="0.2">
      <c r="A5192" s="6"/>
    </row>
    <row r="5193" spans="1:1" x14ac:dyDescent="0.2">
      <c r="A5193" s="6"/>
    </row>
    <row r="5194" spans="1:1" x14ac:dyDescent="0.2">
      <c r="A5194" s="6"/>
    </row>
    <row r="5195" spans="1:1" x14ac:dyDescent="0.2">
      <c r="A5195" s="6"/>
    </row>
    <row r="5196" spans="1:1" x14ac:dyDescent="0.2">
      <c r="A5196" s="6"/>
    </row>
    <row r="5197" spans="1:1" x14ac:dyDescent="0.2">
      <c r="A5197" s="6"/>
    </row>
    <row r="5198" spans="1:1" x14ac:dyDescent="0.2">
      <c r="A5198" s="6"/>
    </row>
    <row r="5199" spans="1:1" x14ac:dyDescent="0.2">
      <c r="A5199" s="6"/>
    </row>
    <row r="5200" spans="1:1" x14ac:dyDescent="0.2">
      <c r="A5200" s="6"/>
    </row>
    <row r="5201" spans="1:1" x14ac:dyDescent="0.2">
      <c r="A5201" s="6"/>
    </row>
    <row r="5202" spans="1:1" x14ac:dyDescent="0.2">
      <c r="A5202" s="6"/>
    </row>
    <row r="5203" spans="1:1" x14ac:dyDescent="0.2">
      <c r="A5203" s="6"/>
    </row>
    <row r="5204" spans="1:1" x14ac:dyDescent="0.2">
      <c r="A5204" s="6"/>
    </row>
    <row r="5205" spans="1:1" x14ac:dyDescent="0.2">
      <c r="A5205" s="6"/>
    </row>
    <row r="5206" spans="1:1" x14ac:dyDescent="0.2">
      <c r="A5206" s="6"/>
    </row>
    <row r="5207" spans="1:1" x14ac:dyDescent="0.2">
      <c r="A5207" s="6"/>
    </row>
    <row r="5208" spans="1:1" x14ac:dyDescent="0.2">
      <c r="A5208" s="6"/>
    </row>
    <row r="5209" spans="1:1" x14ac:dyDescent="0.2">
      <c r="A5209" s="6"/>
    </row>
    <row r="5210" spans="1:1" x14ac:dyDescent="0.2">
      <c r="A5210" s="6"/>
    </row>
    <row r="5211" spans="1:1" x14ac:dyDescent="0.2">
      <c r="A5211" s="6"/>
    </row>
    <row r="5212" spans="1:1" x14ac:dyDescent="0.2">
      <c r="A5212" s="6"/>
    </row>
    <row r="5213" spans="1:1" x14ac:dyDescent="0.2">
      <c r="A5213" s="6"/>
    </row>
    <row r="5214" spans="1:1" x14ac:dyDescent="0.2">
      <c r="A5214" s="6"/>
    </row>
    <row r="5215" spans="1:1" x14ac:dyDescent="0.2">
      <c r="A5215" s="6"/>
    </row>
    <row r="5216" spans="1:1" x14ac:dyDescent="0.2">
      <c r="A5216" s="6"/>
    </row>
    <row r="5217" spans="1:1" x14ac:dyDescent="0.2">
      <c r="A5217" s="6"/>
    </row>
    <row r="5218" spans="1:1" x14ac:dyDescent="0.2">
      <c r="A5218" s="6"/>
    </row>
    <row r="5219" spans="1:1" x14ac:dyDescent="0.2">
      <c r="A5219" s="6"/>
    </row>
    <row r="5220" spans="1:1" x14ac:dyDescent="0.2">
      <c r="A5220" s="6"/>
    </row>
    <row r="5221" spans="1:1" x14ac:dyDescent="0.2">
      <c r="A5221" s="6"/>
    </row>
    <row r="5222" spans="1:1" x14ac:dyDescent="0.2">
      <c r="A5222" s="6"/>
    </row>
    <row r="5223" spans="1:1" x14ac:dyDescent="0.2">
      <c r="A5223" s="6"/>
    </row>
    <row r="5224" spans="1:1" x14ac:dyDescent="0.2">
      <c r="A5224" s="6"/>
    </row>
    <row r="5225" spans="1:1" x14ac:dyDescent="0.2">
      <c r="A5225" s="6"/>
    </row>
    <row r="5226" spans="1:1" x14ac:dyDescent="0.2">
      <c r="A5226" s="6"/>
    </row>
    <row r="5227" spans="1:1" x14ac:dyDescent="0.2">
      <c r="A5227" s="6"/>
    </row>
    <row r="5228" spans="1:1" x14ac:dyDescent="0.2">
      <c r="A5228" s="6"/>
    </row>
    <row r="5229" spans="1:1" x14ac:dyDescent="0.2">
      <c r="A5229" s="6"/>
    </row>
    <row r="5230" spans="1:1" x14ac:dyDescent="0.2">
      <c r="A5230" s="6"/>
    </row>
    <row r="5231" spans="1:1" x14ac:dyDescent="0.2">
      <c r="A5231" s="6"/>
    </row>
    <row r="5232" spans="1:1" x14ac:dyDescent="0.2">
      <c r="A5232" s="6"/>
    </row>
    <row r="5233" spans="1:1" x14ac:dyDescent="0.2">
      <c r="A5233" s="6"/>
    </row>
    <row r="5234" spans="1:1" x14ac:dyDescent="0.2">
      <c r="A5234" s="6"/>
    </row>
    <row r="5235" spans="1:1" x14ac:dyDescent="0.2">
      <c r="A5235" s="6"/>
    </row>
    <row r="5236" spans="1:1" x14ac:dyDescent="0.2">
      <c r="A5236" s="6"/>
    </row>
    <row r="5237" spans="1:1" x14ac:dyDescent="0.2">
      <c r="A5237" s="6"/>
    </row>
    <row r="5238" spans="1:1" x14ac:dyDescent="0.2">
      <c r="A5238" s="6"/>
    </row>
    <row r="5239" spans="1:1" x14ac:dyDescent="0.2">
      <c r="A5239" s="6"/>
    </row>
    <row r="5240" spans="1:1" x14ac:dyDescent="0.2">
      <c r="A5240" s="6"/>
    </row>
    <row r="5241" spans="1:1" x14ac:dyDescent="0.2">
      <c r="A5241" s="6"/>
    </row>
    <row r="5242" spans="1:1" x14ac:dyDescent="0.2">
      <c r="A5242" s="6"/>
    </row>
    <row r="5243" spans="1:1" x14ac:dyDescent="0.2">
      <c r="A5243" s="6"/>
    </row>
    <row r="5244" spans="1:1" x14ac:dyDescent="0.2">
      <c r="A5244" s="6"/>
    </row>
    <row r="5245" spans="1:1" x14ac:dyDescent="0.2">
      <c r="A5245" s="6"/>
    </row>
    <row r="5246" spans="1:1" x14ac:dyDescent="0.2">
      <c r="A5246" s="6"/>
    </row>
    <row r="5247" spans="1:1" x14ac:dyDescent="0.2">
      <c r="A5247" s="6"/>
    </row>
    <row r="5248" spans="1:1" x14ac:dyDescent="0.2">
      <c r="A5248" s="6"/>
    </row>
    <row r="5249" spans="1:1" x14ac:dyDescent="0.2">
      <c r="A5249" s="6"/>
    </row>
    <row r="5250" spans="1:1" x14ac:dyDescent="0.2">
      <c r="A5250" s="6"/>
    </row>
    <row r="5251" spans="1:1" x14ac:dyDescent="0.2">
      <c r="A5251" s="6"/>
    </row>
    <row r="5252" spans="1:1" x14ac:dyDescent="0.2">
      <c r="A5252" s="6"/>
    </row>
    <row r="5253" spans="1:1" x14ac:dyDescent="0.2">
      <c r="A5253" s="6"/>
    </row>
    <row r="5254" spans="1:1" x14ac:dyDescent="0.2">
      <c r="A5254" s="6"/>
    </row>
    <row r="5255" spans="1:1" x14ac:dyDescent="0.2">
      <c r="A5255" s="6"/>
    </row>
    <row r="5256" spans="1:1" x14ac:dyDescent="0.2">
      <c r="A5256" s="6"/>
    </row>
    <row r="5257" spans="1:1" x14ac:dyDescent="0.2">
      <c r="A5257" s="6"/>
    </row>
    <row r="5258" spans="1:1" x14ac:dyDescent="0.2">
      <c r="A5258" s="6"/>
    </row>
    <row r="5259" spans="1:1" x14ac:dyDescent="0.2">
      <c r="A5259" s="6"/>
    </row>
    <row r="5260" spans="1:1" x14ac:dyDescent="0.2">
      <c r="A5260" s="6"/>
    </row>
    <row r="5261" spans="1:1" x14ac:dyDescent="0.2">
      <c r="A5261" s="6"/>
    </row>
    <row r="5262" spans="1:1" x14ac:dyDescent="0.2">
      <c r="A5262" s="6"/>
    </row>
    <row r="5263" spans="1:1" x14ac:dyDescent="0.2">
      <c r="A5263" s="6"/>
    </row>
    <row r="5264" spans="1:1" x14ac:dyDescent="0.2">
      <c r="A5264" s="6"/>
    </row>
    <row r="5265" spans="1:1" x14ac:dyDescent="0.2">
      <c r="A5265" s="6"/>
    </row>
    <row r="5266" spans="1:1" x14ac:dyDescent="0.2">
      <c r="A5266" s="6"/>
    </row>
    <row r="5267" spans="1:1" x14ac:dyDescent="0.2">
      <c r="A5267" s="6"/>
    </row>
    <row r="5268" spans="1:1" x14ac:dyDescent="0.2">
      <c r="A5268" s="6"/>
    </row>
    <row r="5269" spans="1:1" x14ac:dyDescent="0.2">
      <c r="A5269" s="6"/>
    </row>
    <row r="5270" spans="1:1" x14ac:dyDescent="0.2">
      <c r="A5270" s="6"/>
    </row>
    <row r="5271" spans="1:1" x14ac:dyDescent="0.2">
      <c r="A5271" s="6"/>
    </row>
    <row r="5272" spans="1:1" x14ac:dyDescent="0.2">
      <c r="A5272" s="6"/>
    </row>
    <row r="5273" spans="1:1" x14ac:dyDescent="0.2">
      <c r="A5273" s="6"/>
    </row>
    <row r="5274" spans="1:1" x14ac:dyDescent="0.2">
      <c r="A5274" s="6"/>
    </row>
    <row r="5275" spans="1:1" x14ac:dyDescent="0.2">
      <c r="A5275" s="6"/>
    </row>
    <row r="5276" spans="1:1" x14ac:dyDescent="0.2">
      <c r="A5276" s="6"/>
    </row>
    <row r="5277" spans="1:1" x14ac:dyDescent="0.2">
      <c r="A5277" s="6"/>
    </row>
    <row r="5278" spans="1:1" x14ac:dyDescent="0.2">
      <c r="A5278" s="6"/>
    </row>
    <row r="5279" spans="1:1" x14ac:dyDescent="0.2">
      <c r="A5279" s="6"/>
    </row>
    <row r="5280" spans="1:1" x14ac:dyDescent="0.2">
      <c r="A5280" s="6"/>
    </row>
    <row r="5281" spans="1:1" x14ac:dyDescent="0.2">
      <c r="A5281" s="6"/>
    </row>
    <row r="5282" spans="1:1" x14ac:dyDescent="0.2">
      <c r="A5282" s="6"/>
    </row>
    <row r="5283" spans="1:1" x14ac:dyDescent="0.2">
      <c r="A5283" s="6"/>
    </row>
    <row r="5284" spans="1:1" x14ac:dyDescent="0.2">
      <c r="A5284" s="6"/>
    </row>
    <row r="5285" spans="1:1" x14ac:dyDescent="0.2">
      <c r="A5285" s="6"/>
    </row>
    <row r="5286" spans="1:1" x14ac:dyDescent="0.2">
      <c r="A5286" s="6"/>
    </row>
    <row r="5287" spans="1:1" x14ac:dyDescent="0.2">
      <c r="A5287" s="6"/>
    </row>
    <row r="5288" spans="1:1" x14ac:dyDescent="0.2">
      <c r="A5288" s="6"/>
    </row>
    <row r="5289" spans="1:1" x14ac:dyDescent="0.2">
      <c r="A5289" s="6"/>
    </row>
    <row r="5290" spans="1:1" x14ac:dyDescent="0.2">
      <c r="A5290" s="6"/>
    </row>
    <row r="5291" spans="1:1" x14ac:dyDescent="0.2">
      <c r="A5291" s="6"/>
    </row>
    <row r="5292" spans="1:1" x14ac:dyDescent="0.2">
      <c r="A5292" s="6"/>
    </row>
    <row r="5293" spans="1:1" x14ac:dyDescent="0.2">
      <c r="A5293" s="6"/>
    </row>
    <row r="5294" spans="1:1" x14ac:dyDescent="0.2">
      <c r="A5294" s="6"/>
    </row>
    <row r="5295" spans="1:1" x14ac:dyDescent="0.2">
      <c r="A5295" s="6"/>
    </row>
    <row r="5296" spans="1:1" x14ac:dyDescent="0.2">
      <c r="A5296" s="6"/>
    </row>
    <row r="5297" spans="1:1" x14ac:dyDescent="0.2">
      <c r="A5297" s="6"/>
    </row>
    <row r="5298" spans="1:1" x14ac:dyDescent="0.2">
      <c r="A5298" s="6"/>
    </row>
    <row r="5299" spans="1:1" x14ac:dyDescent="0.2">
      <c r="A5299" s="6"/>
    </row>
    <row r="5300" spans="1:1" x14ac:dyDescent="0.2">
      <c r="A5300" s="6"/>
    </row>
    <row r="5301" spans="1:1" x14ac:dyDescent="0.2">
      <c r="A5301" s="6"/>
    </row>
    <row r="5302" spans="1:1" x14ac:dyDescent="0.2">
      <c r="A5302" s="6"/>
    </row>
    <row r="5303" spans="1:1" x14ac:dyDescent="0.2">
      <c r="A5303" s="6"/>
    </row>
    <row r="5304" spans="1:1" x14ac:dyDescent="0.2">
      <c r="A5304" s="6"/>
    </row>
    <row r="5305" spans="1:1" x14ac:dyDescent="0.2">
      <c r="A5305" s="6"/>
    </row>
    <row r="5306" spans="1:1" x14ac:dyDescent="0.2">
      <c r="A5306" s="6"/>
    </row>
    <row r="5307" spans="1:1" x14ac:dyDescent="0.2">
      <c r="A5307" s="6"/>
    </row>
    <row r="5308" spans="1:1" x14ac:dyDescent="0.2">
      <c r="A5308" s="6"/>
    </row>
    <row r="5309" spans="1:1" x14ac:dyDescent="0.2">
      <c r="A5309" s="6"/>
    </row>
    <row r="5310" spans="1:1" x14ac:dyDescent="0.2">
      <c r="A5310" s="6"/>
    </row>
    <row r="5311" spans="1:1" x14ac:dyDescent="0.2">
      <c r="A5311" s="6"/>
    </row>
    <row r="5312" spans="1:1" x14ac:dyDescent="0.2">
      <c r="A5312" s="6"/>
    </row>
    <row r="5313" spans="1:1" x14ac:dyDescent="0.2">
      <c r="A5313" s="6"/>
    </row>
    <row r="5314" spans="1:1" x14ac:dyDescent="0.2">
      <c r="A5314" s="6"/>
    </row>
    <row r="5315" spans="1:1" x14ac:dyDescent="0.2">
      <c r="A5315" s="6"/>
    </row>
    <row r="5316" spans="1:1" x14ac:dyDescent="0.2">
      <c r="A5316" s="6"/>
    </row>
    <row r="5317" spans="1:1" x14ac:dyDescent="0.2">
      <c r="A5317" s="6"/>
    </row>
    <row r="5318" spans="1:1" x14ac:dyDescent="0.2">
      <c r="A5318" s="6"/>
    </row>
    <row r="5319" spans="1:1" x14ac:dyDescent="0.2">
      <c r="A5319" s="6"/>
    </row>
    <row r="5320" spans="1:1" x14ac:dyDescent="0.2">
      <c r="A5320" s="6"/>
    </row>
    <row r="5321" spans="1:1" x14ac:dyDescent="0.2">
      <c r="A5321" s="6"/>
    </row>
    <row r="5322" spans="1:1" x14ac:dyDescent="0.2">
      <c r="A5322" s="6"/>
    </row>
    <row r="5323" spans="1:1" x14ac:dyDescent="0.2">
      <c r="A5323" s="6"/>
    </row>
    <row r="5324" spans="1:1" x14ac:dyDescent="0.2">
      <c r="A5324" s="6"/>
    </row>
    <row r="5325" spans="1:1" x14ac:dyDescent="0.2">
      <c r="A5325" s="6"/>
    </row>
    <row r="5326" spans="1:1" x14ac:dyDescent="0.2">
      <c r="A5326" s="6"/>
    </row>
    <row r="5327" spans="1:1" x14ac:dyDescent="0.2">
      <c r="A5327" s="6"/>
    </row>
    <row r="5328" spans="1:1" x14ac:dyDescent="0.2">
      <c r="A5328" s="6"/>
    </row>
    <row r="5329" spans="1:1" x14ac:dyDescent="0.2">
      <c r="A5329" s="6"/>
    </row>
    <row r="5330" spans="1:1" x14ac:dyDescent="0.2">
      <c r="A5330" s="6"/>
    </row>
    <row r="5331" spans="1:1" x14ac:dyDescent="0.2">
      <c r="A5331" s="6"/>
    </row>
    <row r="5332" spans="1:1" x14ac:dyDescent="0.2">
      <c r="A5332" s="6"/>
    </row>
    <row r="5333" spans="1:1" x14ac:dyDescent="0.2">
      <c r="A5333" s="6"/>
    </row>
    <row r="5334" spans="1:1" x14ac:dyDescent="0.2">
      <c r="A5334" s="6"/>
    </row>
    <row r="5335" spans="1:1" x14ac:dyDescent="0.2">
      <c r="A5335" s="6"/>
    </row>
    <row r="5336" spans="1:1" x14ac:dyDescent="0.2">
      <c r="A5336" s="6"/>
    </row>
    <row r="5337" spans="1:1" x14ac:dyDescent="0.2">
      <c r="A5337" s="6"/>
    </row>
    <row r="5338" spans="1:1" x14ac:dyDescent="0.2">
      <c r="A5338" s="6"/>
    </row>
    <row r="5339" spans="1:1" x14ac:dyDescent="0.2">
      <c r="A5339" s="6"/>
    </row>
    <row r="5340" spans="1:1" x14ac:dyDescent="0.2">
      <c r="A5340" s="6"/>
    </row>
    <row r="5341" spans="1:1" x14ac:dyDescent="0.2">
      <c r="A5341" s="6"/>
    </row>
    <row r="5342" spans="1:1" x14ac:dyDescent="0.2">
      <c r="A5342" s="6"/>
    </row>
    <row r="5343" spans="1:1" x14ac:dyDescent="0.2">
      <c r="A5343" s="6"/>
    </row>
    <row r="5344" spans="1:1" x14ac:dyDescent="0.2">
      <c r="A5344" s="6"/>
    </row>
    <row r="5345" spans="1:1" x14ac:dyDescent="0.2">
      <c r="A5345" s="6"/>
    </row>
    <row r="5346" spans="1:1" x14ac:dyDescent="0.2">
      <c r="A5346" s="6"/>
    </row>
    <row r="5347" spans="1:1" x14ac:dyDescent="0.2">
      <c r="A5347" s="6"/>
    </row>
    <row r="5348" spans="1:1" x14ac:dyDescent="0.2">
      <c r="A5348" s="6"/>
    </row>
    <row r="5349" spans="1:1" x14ac:dyDescent="0.2">
      <c r="A5349" s="6"/>
    </row>
    <row r="5350" spans="1:1" x14ac:dyDescent="0.2">
      <c r="A5350" s="6"/>
    </row>
    <row r="5351" spans="1:1" x14ac:dyDescent="0.2">
      <c r="A5351" s="6"/>
    </row>
    <row r="5352" spans="1:1" x14ac:dyDescent="0.2">
      <c r="A5352" s="6"/>
    </row>
    <row r="5353" spans="1:1" x14ac:dyDescent="0.2">
      <c r="A5353" s="6"/>
    </row>
    <row r="5354" spans="1:1" x14ac:dyDescent="0.2">
      <c r="A5354" s="6"/>
    </row>
    <row r="5355" spans="1:1" x14ac:dyDescent="0.2">
      <c r="A5355" s="6"/>
    </row>
    <row r="5356" spans="1:1" x14ac:dyDescent="0.2">
      <c r="A5356" s="6"/>
    </row>
    <row r="5357" spans="1:1" x14ac:dyDescent="0.2">
      <c r="A5357" s="6"/>
    </row>
    <row r="5358" spans="1:1" x14ac:dyDescent="0.2">
      <c r="A5358" s="6"/>
    </row>
    <row r="5359" spans="1:1" x14ac:dyDescent="0.2">
      <c r="A5359" s="6"/>
    </row>
    <row r="5360" spans="1:1" x14ac:dyDescent="0.2">
      <c r="A5360" s="6"/>
    </row>
    <row r="5361" spans="1:1" x14ac:dyDescent="0.2">
      <c r="A5361" s="6"/>
    </row>
    <row r="5362" spans="1:1" x14ac:dyDescent="0.2">
      <c r="A5362" s="6"/>
    </row>
    <row r="5363" spans="1:1" x14ac:dyDescent="0.2">
      <c r="A5363" s="6"/>
    </row>
    <row r="5364" spans="1:1" x14ac:dyDescent="0.2">
      <c r="A5364" s="6"/>
    </row>
    <row r="5365" spans="1:1" x14ac:dyDescent="0.2">
      <c r="A5365" s="6"/>
    </row>
    <row r="5366" spans="1:1" x14ac:dyDescent="0.2">
      <c r="A5366" s="6"/>
    </row>
    <row r="5367" spans="1:1" x14ac:dyDescent="0.2">
      <c r="A5367" s="6"/>
    </row>
    <row r="5368" spans="1:1" x14ac:dyDescent="0.2">
      <c r="A5368" s="6"/>
    </row>
    <row r="5369" spans="1:1" x14ac:dyDescent="0.2">
      <c r="A5369" s="6"/>
    </row>
    <row r="5370" spans="1:1" x14ac:dyDescent="0.2">
      <c r="A5370" s="6"/>
    </row>
    <row r="5371" spans="1:1" x14ac:dyDescent="0.2">
      <c r="A5371" s="6"/>
    </row>
    <row r="5372" spans="1:1" x14ac:dyDescent="0.2">
      <c r="A5372" s="6"/>
    </row>
    <row r="5373" spans="1:1" x14ac:dyDescent="0.2">
      <c r="A5373" s="6"/>
    </row>
    <row r="5374" spans="1:1" x14ac:dyDescent="0.2">
      <c r="A5374" s="6"/>
    </row>
    <row r="5375" spans="1:1" x14ac:dyDescent="0.2">
      <c r="A5375" s="6"/>
    </row>
    <row r="5376" spans="1:1" x14ac:dyDescent="0.2">
      <c r="A5376" s="6"/>
    </row>
    <row r="5377" spans="1:1" x14ac:dyDescent="0.2">
      <c r="A5377" s="6"/>
    </row>
    <row r="5378" spans="1:1" x14ac:dyDescent="0.2">
      <c r="A5378" s="6"/>
    </row>
    <row r="5379" spans="1:1" x14ac:dyDescent="0.2">
      <c r="A5379" s="6"/>
    </row>
    <row r="5380" spans="1:1" x14ac:dyDescent="0.2">
      <c r="A5380" s="6"/>
    </row>
    <row r="5381" spans="1:1" x14ac:dyDescent="0.2">
      <c r="A5381" s="6"/>
    </row>
    <row r="5382" spans="1:1" x14ac:dyDescent="0.2">
      <c r="A5382" s="6"/>
    </row>
    <row r="5383" spans="1:1" x14ac:dyDescent="0.2">
      <c r="A5383" s="6"/>
    </row>
    <row r="5384" spans="1:1" x14ac:dyDescent="0.2">
      <c r="A5384" s="6"/>
    </row>
    <row r="5385" spans="1:1" x14ac:dyDescent="0.2">
      <c r="A5385" s="6"/>
    </row>
    <row r="5386" spans="1:1" x14ac:dyDescent="0.2">
      <c r="A5386" s="6"/>
    </row>
    <row r="5387" spans="1:1" x14ac:dyDescent="0.2">
      <c r="A5387" s="6"/>
    </row>
    <row r="5388" spans="1:1" x14ac:dyDescent="0.2">
      <c r="A5388" s="6"/>
    </row>
    <row r="5389" spans="1:1" x14ac:dyDescent="0.2">
      <c r="A5389" s="6"/>
    </row>
    <row r="5390" spans="1:1" x14ac:dyDescent="0.2">
      <c r="A5390" s="6"/>
    </row>
    <row r="5391" spans="1:1" x14ac:dyDescent="0.2">
      <c r="A5391" s="6"/>
    </row>
    <row r="5392" spans="1:1" x14ac:dyDescent="0.2">
      <c r="A5392" s="6"/>
    </row>
    <row r="5393" spans="1:1" x14ac:dyDescent="0.2">
      <c r="A5393" s="6"/>
    </row>
    <row r="5394" spans="1:1" x14ac:dyDescent="0.2">
      <c r="A5394" s="6"/>
    </row>
    <row r="5395" spans="1:1" x14ac:dyDescent="0.2">
      <c r="A5395" s="6"/>
    </row>
    <row r="5396" spans="1:1" x14ac:dyDescent="0.2">
      <c r="A5396" s="6"/>
    </row>
    <row r="5397" spans="1:1" x14ac:dyDescent="0.2">
      <c r="A5397" s="6"/>
    </row>
    <row r="5398" spans="1:1" x14ac:dyDescent="0.2">
      <c r="A5398" s="6"/>
    </row>
    <row r="5399" spans="1:1" x14ac:dyDescent="0.2">
      <c r="A5399" s="6"/>
    </row>
    <row r="5400" spans="1:1" x14ac:dyDescent="0.2">
      <c r="A5400" s="6"/>
    </row>
    <row r="5401" spans="1:1" x14ac:dyDescent="0.2">
      <c r="A5401" s="6"/>
    </row>
    <row r="5402" spans="1:1" x14ac:dyDescent="0.2">
      <c r="A5402" s="6"/>
    </row>
    <row r="5403" spans="1:1" x14ac:dyDescent="0.2">
      <c r="A5403" s="6"/>
    </row>
    <row r="5404" spans="1:1" x14ac:dyDescent="0.2">
      <c r="A5404" s="6"/>
    </row>
    <row r="5405" spans="1:1" x14ac:dyDescent="0.2">
      <c r="A5405" s="6"/>
    </row>
    <row r="5406" spans="1:1" x14ac:dyDescent="0.2">
      <c r="A5406" s="6"/>
    </row>
    <row r="5407" spans="1:1" x14ac:dyDescent="0.2">
      <c r="A5407" s="6"/>
    </row>
    <row r="5408" spans="1:1" x14ac:dyDescent="0.2">
      <c r="A5408" s="6"/>
    </row>
    <row r="5409" spans="1:1" x14ac:dyDescent="0.2">
      <c r="A5409" s="6"/>
    </row>
    <row r="5410" spans="1:1" x14ac:dyDescent="0.2">
      <c r="A5410" s="6"/>
    </row>
    <row r="5411" spans="1:1" x14ac:dyDescent="0.2">
      <c r="A5411" s="6"/>
    </row>
    <row r="5412" spans="1:1" x14ac:dyDescent="0.2">
      <c r="A5412" s="6"/>
    </row>
    <row r="5413" spans="1:1" x14ac:dyDescent="0.2">
      <c r="A5413" s="6"/>
    </row>
    <row r="5414" spans="1:1" x14ac:dyDescent="0.2">
      <c r="A5414" s="6"/>
    </row>
    <row r="5415" spans="1:1" x14ac:dyDescent="0.2">
      <c r="A5415" s="6"/>
    </row>
    <row r="5416" spans="1:1" x14ac:dyDescent="0.2">
      <c r="A5416" s="6"/>
    </row>
    <row r="5417" spans="1:1" x14ac:dyDescent="0.2">
      <c r="A5417" s="6"/>
    </row>
    <row r="5418" spans="1:1" x14ac:dyDescent="0.2">
      <c r="A5418" s="6"/>
    </row>
    <row r="5419" spans="1:1" x14ac:dyDescent="0.2">
      <c r="A5419" s="6"/>
    </row>
    <row r="5420" spans="1:1" x14ac:dyDescent="0.2">
      <c r="A5420" s="6"/>
    </row>
    <row r="5421" spans="1:1" x14ac:dyDescent="0.2">
      <c r="A5421" s="6"/>
    </row>
    <row r="5422" spans="1:1" x14ac:dyDescent="0.2">
      <c r="A5422" s="6"/>
    </row>
    <row r="5423" spans="1:1" x14ac:dyDescent="0.2">
      <c r="A5423" s="6"/>
    </row>
    <row r="5424" spans="1:1" x14ac:dyDescent="0.2">
      <c r="A5424" s="6"/>
    </row>
    <row r="5425" spans="1:1" x14ac:dyDescent="0.2">
      <c r="A5425" s="6"/>
    </row>
    <row r="5426" spans="1:1" x14ac:dyDescent="0.2">
      <c r="A5426" s="6"/>
    </row>
    <row r="5427" spans="1:1" x14ac:dyDescent="0.2">
      <c r="A5427" s="6"/>
    </row>
    <row r="5428" spans="1:1" x14ac:dyDescent="0.2">
      <c r="A5428" s="6"/>
    </row>
    <row r="5429" spans="1:1" x14ac:dyDescent="0.2">
      <c r="A5429" s="6"/>
    </row>
    <row r="5430" spans="1:1" x14ac:dyDescent="0.2">
      <c r="A5430" s="6"/>
    </row>
    <row r="5431" spans="1:1" x14ac:dyDescent="0.2">
      <c r="A5431" s="6"/>
    </row>
    <row r="5432" spans="1:1" x14ac:dyDescent="0.2">
      <c r="A5432" s="6"/>
    </row>
    <row r="5433" spans="1:1" x14ac:dyDescent="0.2">
      <c r="A5433" s="6"/>
    </row>
    <row r="5434" spans="1:1" x14ac:dyDescent="0.2">
      <c r="A5434" s="6"/>
    </row>
    <row r="5435" spans="1:1" x14ac:dyDescent="0.2">
      <c r="A5435" s="6"/>
    </row>
    <row r="5436" spans="1:1" x14ac:dyDescent="0.2">
      <c r="A5436" s="6"/>
    </row>
    <row r="5437" spans="1:1" x14ac:dyDescent="0.2">
      <c r="A5437" s="6"/>
    </row>
    <row r="5438" spans="1:1" x14ac:dyDescent="0.2">
      <c r="A5438" s="6"/>
    </row>
    <row r="5439" spans="1:1" x14ac:dyDescent="0.2">
      <c r="A5439" s="6"/>
    </row>
    <row r="5440" spans="1:1" x14ac:dyDescent="0.2">
      <c r="A5440" s="6"/>
    </row>
    <row r="5441" spans="1:1" x14ac:dyDescent="0.2">
      <c r="A5441" s="6"/>
    </row>
    <row r="5442" spans="1:1" x14ac:dyDescent="0.2">
      <c r="A5442" s="6"/>
    </row>
    <row r="5443" spans="1:1" x14ac:dyDescent="0.2">
      <c r="A5443" s="6"/>
    </row>
    <row r="5444" spans="1:1" x14ac:dyDescent="0.2">
      <c r="A5444" s="6"/>
    </row>
    <row r="5445" spans="1:1" x14ac:dyDescent="0.2">
      <c r="A5445" s="6"/>
    </row>
    <row r="5446" spans="1:1" x14ac:dyDescent="0.2">
      <c r="A5446" s="6"/>
    </row>
    <row r="5447" spans="1:1" x14ac:dyDescent="0.2">
      <c r="A5447" s="6"/>
    </row>
    <row r="5448" spans="1:1" x14ac:dyDescent="0.2">
      <c r="A5448" s="6"/>
    </row>
    <row r="5449" spans="1:1" x14ac:dyDescent="0.2">
      <c r="A5449" s="6"/>
    </row>
    <row r="5450" spans="1:1" x14ac:dyDescent="0.2">
      <c r="A5450" s="6"/>
    </row>
    <row r="5451" spans="1:1" x14ac:dyDescent="0.2">
      <c r="A5451" s="6"/>
    </row>
    <row r="5452" spans="1:1" x14ac:dyDescent="0.2">
      <c r="A5452" s="6"/>
    </row>
    <row r="5453" spans="1:1" x14ac:dyDescent="0.2">
      <c r="A5453" s="6"/>
    </row>
    <row r="5454" spans="1:1" x14ac:dyDescent="0.2">
      <c r="A5454" s="6"/>
    </row>
    <row r="5455" spans="1:1" x14ac:dyDescent="0.2">
      <c r="A5455" s="6"/>
    </row>
    <row r="5456" spans="1:1" x14ac:dyDescent="0.2">
      <c r="A5456" s="6"/>
    </row>
    <row r="5457" spans="1:1" x14ac:dyDescent="0.2">
      <c r="A5457" s="6"/>
    </row>
    <row r="5458" spans="1:1" x14ac:dyDescent="0.2">
      <c r="A5458" s="6"/>
    </row>
    <row r="5459" spans="1:1" x14ac:dyDescent="0.2">
      <c r="A5459" s="6"/>
    </row>
    <row r="5460" spans="1:1" x14ac:dyDescent="0.2">
      <c r="A5460" s="6"/>
    </row>
    <row r="5461" spans="1:1" x14ac:dyDescent="0.2">
      <c r="A5461" s="6"/>
    </row>
    <row r="5462" spans="1:1" x14ac:dyDescent="0.2">
      <c r="A5462" s="6"/>
    </row>
    <row r="5463" spans="1:1" x14ac:dyDescent="0.2">
      <c r="A5463" s="6"/>
    </row>
    <row r="5464" spans="1:1" x14ac:dyDescent="0.2">
      <c r="A5464" s="6"/>
    </row>
    <row r="5465" spans="1:1" x14ac:dyDescent="0.2">
      <c r="A5465" s="6"/>
    </row>
    <row r="5466" spans="1:1" x14ac:dyDescent="0.2">
      <c r="A5466" s="6"/>
    </row>
    <row r="5467" spans="1:1" x14ac:dyDescent="0.2">
      <c r="A5467" s="6"/>
    </row>
    <row r="5468" spans="1:1" x14ac:dyDescent="0.2">
      <c r="A5468" s="6"/>
    </row>
    <row r="5469" spans="1:1" x14ac:dyDescent="0.2">
      <c r="A5469" s="6"/>
    </row>
    <row r="5470" spans="1:1" x14ac:dyDescent="0.2">
      <c r="A5470" s="6"/>
    </row>
    <row r="5471" spans="1:1" x14ac:dyDescent="0.2">
      <c r="A5471" s="6"/>
    </row>
    <row r="5472" spans="1:1" x14ac:dyDescent="0.2">
      <c r="A5472" s="6"/>
    </row>
    <row r="5473" spans="1:1" x14ac:dyDescent="0.2">
      <c r="A5473" s="6"/>
    </row>
    <row r="5474" spans="1:1" x14ac:dyDescent="0.2">
      <c r="A5474" s="6"/>
    </row>
    <row r="5475" spans="1:1" x14ac:dyDescent="0.2">
      <c r="A5475" s="6"/>
    </row>
    <row r="5476" spans="1:1" x14ac:dyDescent="0.2">
      <c r="A5476" s="6"/>
    </row>
    <row r="5477" spans="1:1" x14ac:dyDescent="0.2">
      <c r="A5477" s="6"/>
    </row>
    <row r="5478" spans="1:1" x14ac:dyDescent="0.2">
      <c r="A5478" s="6"/>
    </row>
    <row r="5479" spans="1:1" x14ac:dyDescent="0.2">
      <c r="A5479" s="6"/>
    </row>
    <row r="5480" spans="1:1" x14ac:dyDescent="0.2">
      <c r="A5480" s="6"/>
    </row>
    <row r="5481" spans="1:1" x14ac:dyDescent="0.2">
      <c r="A5481" s="6"/>
    </row>
    <row r="5482" spans="1:1" x14ac:dyDescent="0.2">
      <c r="A5482" s="6"/>
    </row>
    <row r="5483" spans="1:1" x14ac:dyDescent="0.2">
      <c r="A5483" s="6"/>
    </row>
    <row r="5484" spans="1:1" x14ac:dyDescent="0.2">
      <c r="A5484" s="6"/>
    </row>
    <row r="5485" spans="1:1" x14ac:dyDescent="0.2">
      <c r="A5485" s="6"/>
    </row>
    <row r="5486" spans="1:1" x14ac:dyDescent="0.2">
      <c r="A5486" s="6"/>
    </row>
    <row r="5487" spans="1:1" x14ac:dyDescent="0.2">
      <c r="A5487" s="6"/>
    </row>
    <row r="5488" spans="1:1" x14ac:dyDescent="0.2">
      <c r="A5488" s="6"/>
    </row>
    <row r="5489" spans="1:1" x14ac:dyDescent="0.2">
      <c r="A5489" s="6"/>
    </row>
    <row r="5490" spans="1:1" x14ac:dyDescent="0.2">
      <c r="A5490" s="6"/>
    </row>
    <row r="5491" spans="1:1" x14ac:dyDescent="0.2">
      <c r="A5491" s="6"/>
    </row>
    <row r="5492" spans="1:1" x14ac:dyDescent="0.2">
      <c r="A5492" s="6"/>
    </row>
    <row r="5493" spans="1:1" x14ac:dyDescent="0.2">
      <c r="A5493" s="6"/>
    </row>
    <row r="5494" spans="1:1" x14ac:dyDescent="0.2">
      <c r="A5494" s="6"/>
    </row>
    <row r="5495" spans="1:1" x14ac:dyDescent="0.2">
      <c r="A5495" s="6"/>
    </row>
    <row r="5496" spans="1:1" x14ac:dyDescent="0.2">
      <c r="A5496" s="6"/>
    </row>
    <row r="5497" spans="1:1" x14ac:dyDescent="0.2">
      <c r="A5497" s="6"/>
    </row>
    <row r="5498" spans="1:1" x14ac:dyDescent="0.2">
      <c r="A5498" s="6"/>
    </row>
    <row r="5499" spans="1:1" x14ac:dyDescent="0.2">
      <c r="A5499" s="6"/>
    </row>
    <row r="5500" spans="1:1" x14ac:dyDescent="0.2">
      <c r="A5500" s="6"/>
    </row>
    <row r="5501" spans="1:1" x14ac:dyDescent="0.2">
      <c r="A5501" s="6"/>
    </row>
    <row r="5502" spans="1:1" x14ac:dyDescent="0.2">
      <c r="A5502" s="6"/>
    </row>
    <row r="5503" spans="1:1" x14ac:dyDescent="0.2">
      <c r="A5503" s="6"/>
    </row>
    <row r="5504" spans="1:1" x14ac:dyDescent="0.2">
      <c r="A5504" s="6"/>
    </row>
    <row r="5505" spans="1:1" x14ac:dyDescent="0.2">
      <c r="A5505" s="6"/>
    </row>
    <row r="5506" spans="1:1" x14ac:dyDescent="0.2">
      <c r="A5506" s="6"/>
    </row>
    <row r="5507" spans="1:1" x14ac:dyDescent="0.2">
      <c r="A5507" s="6"/>
    </row>
    <row r="5508" spans="1:1" x14ac:dyDescent="0.2">
      <c r="A5508" s="6"/>
    </row>
    <row r="5509" spans="1:1" x14ac:dyDescent="0.2">
      <c r="A5509" s="6"/>
    </row>
    <row r="5510" spans="1:1" x14ac:dyDescent="0.2">
      <c r="A5510" s="6"/>
    </row>
    <row r="5511" spans="1:1" x14ac:dyDescent="0.2">
      <c r="A5511" s="6"/>
    </row>
    <row r="5512" spans="1:1" x14ac:dyDescent="0.2">
      <c r="A5512" s="6"/>
    </row>
    <row r="5513" spans="1:1" x14ac:dyDescent="0.2">
      <c r="A5513" s="6"/>
    </row>
    <row r="5514" spans="1:1" x14ac:dyDescent="0.2">
      <c r="A5514" s="6"/>
    </row>
    <row r="5515" spans="1:1" x14ac:dyDescent="0.2">
      <c r="A5515" s="6"/>
    </row>
    <row r="5516" spans="1:1" x14ac:dyDescent="0.2">
      <c r="A5516" s="6"/>
    </row>
    <row r="5517" spans="1:1" x14ac:dyDescent="0.2">
      <c r="A5517" s="6"/>
    </row>
    <row r="5518" spans="1:1" x14ac:dyDescent="0.2">
      <c r="A5518" s="6"/>
    </row>
    <row r="5519" spans="1:1" x14ac:dyDescent="0.2">
      <c r="A5519" s="6"/>
    </row>
    <row r="5520" spans="1:1" x14ac:dyDescent="0.2">
      <c r="A5520" s="6"/>
    </row>
    <row r="5521" spans="1:1" x14ac:dyDescent="0.2">
      <c r="A5521" s="6"/>
    </row>
    <row r="5522" spans="1:1" x14ac:dyDescent="0.2">
      <c r="A5522" s="6"/>
    </row>
    <row r="5523" spans="1:1" x14ac:dyDescent="0.2">
      <c r="A5523" s="6"/>
    </row>
    <row r="5524" spans="1:1" x14ac:dyDescent="0.2">
      <c r="A5524" s="6"/>
    </row>
    <row r="5525" spans="1:1" x14ac:dyDescent="0.2">
      <c r="A5525" s="6"/>
    </row>
    <row r="5526" spans="1:1" x14ac:dyDescent="0.2">
      <c r="A5526" s="6"/>
    </row>
    <row r="5527" spans="1:1" x14ac:dyDescent="0.2">
      <c r="A5527" s="6"/>
    </row>
    <row r="5528" spans="1:1" x14ac:dyDescent="0.2">
      <c r="A5528" s="6"/>
    </row>
    <row r="5529" spans="1:1" x14ac:dyDescent="0.2">
      <c r="A5529" s="6"/>
    </row>
    <row r="5530" spans="1:1" x14ac:dyDescent="0.2">
      <c r="A5530" s="6"/>
    </row>
    <row r="5531" spans="1:1" x14ac:dyDescent="0.2">
      <c r="A5531" s="6"/>
    </row>
    <row r="5532" spans="1:1" x14ac:dyDescent="0.2">
      <c r="A5532" s="6"/>
    </row>
    <row r="5533" spans="1:1" x14ac:dyDescent="0.2">
      <c r="A5533" s="6"/>
    </row>
    <row r="5534" spans="1:1" x14ac:dyDescent="0.2">
      <c r="A5534" s="6"/>
    </row>
    <row r="5535" spans="1:1" x14ac:dyDescent="0.2">
      <c r="A5535" s="6"/>
    </row>
    <row r="5536" spans="1:1" x14ac:dyDescent="0.2">
      <c r="A5536" s="6"/>
    </row>
    <row r="5537" spans="1:1" x14ac:dyDescent="0.2">
      <c r="A5537" s="6"/>
    </row>
    <row r="5538" spans="1:1" x14ac:dyDescent="0.2">
      <c r="A5538" s="6"/>
    </row>
    <row r="5539" spans="1:1" x14ac:dyDescent="0.2">
      <c r="A5539" s="6"/>
    </row>
    <row r="5540" spans="1:1" x14ac:dyDescent="0.2">
      <c r="A5540" s="6"/>
    </row>
    <row r="5541" spans="1:1" x14ac:dyDescent="0.2">
      <c r="A5541" s="6"/>
    </row>
    <row r="5542" spans="1:1" x14ac:dyDescent="0.2">
      <c r="A5542" s="6"/>
    </row>
    <row r="5543" spans="1:1" x14ac:dyDescent="0.2">
      <c r="A5543" s="6"/>
    </row>
    <row r="5544" spans="1:1" x14ac:dyDescent="0.2">
      <c r="A5544" s="6"/>
    </row>
    <row r="5545" spans="1:1" x14ac:dyDescent="0.2">
      <c r="A5545" s="6"/>
    </row>
    <row r="5546" spans="1:1" x14ac:dyDescent="0.2">
      <c r="A5546" s="6"/>
    </row>
    <row r="5547" spans="1:1" x14ac:dyDescent="0.2">
      <c r="A5547" s="6"/>
    </row>
    <row r="5548" spans="1:1" x14ac:dyDescent="0.2">
      <c r="A5548" s="6"/>
    </row>
    <row r="5549" spans="1:1" x14ac:dyDescent="0.2">
      <c r="A5549" s="6"/>
    </row>
    <row r="5550" spans="1:1" x14ac:dyDescent="0.2">
      <c r="A5550" s="6"/>
    </row>
    <row r="5551" spans="1:1" x14ac:dyDescent="0.2">
      <c r="A5551" s="6"/>
    </row>
    <row r="5552" spans="1:1" x14ac:dyDescent="0.2">
      <c r="A5552" s="6"/>
    </row>
    <row r="5553" spans="1:1" x14ac:dyDescent="0.2">
      <c r="A5553" s="6"/>
    </row>
    <row r="5554" spans="1:1" x14ac:dyDescent="0.2">
      <c r="A5554" s="6"/>
    </row>
    <row r="5555" spans="1:1" x14ac:dyDescent="0.2">
      <c r="A5555" s="6"/>
    </row>
    <row r="5556" spans="1:1" x14ac:dyDescent="0.2">
      <c r="A5556" s="6"/>
    </row>
    <row r="5557" spans="1:1" x14ac:dyDescent="0.2">
      <c r="A5557" s="6"/>
    </row>
    <row r="5558" spans="1:1" x14ac:dyDescent="0.2">
      <c r="A5558" s="6"/>
    </row>
    <row r="5559" spans="1:1" x14ac:dyDescent="0.2">
      <c r="A5559" s="6"/>
    </row>
    <row r="5560" spans="1:1" x14ac:dyDescent="0.2">
      <c r="A5560" s="6"/>
    </row>
    <row r="5561" spans="1:1" x14ac:dyDescent="0.2">
      <c r="A5561" s="6"/>
    </row>
    <row r="5562" spans="1:1" x14ac:dyDescent="0.2">
      <c r="A5562" s="6"/>
    </row>
    <row r="5563" spans="1:1" x14ac:dyDescent="0.2">
      <c r="A5563" s="6"/>
    </row>
    <row r="5564" spans="1:1" x14ac:dyDescent="0.2">
      <c r="A5564" s="6"/>
    </row>
    <row r="5565" spans="1:1" x14ac:dyDescent="0.2">
      <c r="A5565" s="6"/>
    </row>
    <row r="5566" spans="1:1" x14ac:dyDescent="0.2">
      <c r="A5566" s="6"/>
    </row>
    <row r="5567" spans="1:1" x14ac:dyDescent="0.2">
      <c r="A5567" s="6"/>
    </row>
    <row r="5568" spans="1:1" x14ac:dyDescent="0.2">
      <c r="A5568" s="6"/>
    </row>
    <row r="5569" spans="1:1" x14ac:dyDescent="0.2">
      <c r="A5569" s="6"/>
    </row>
    <row r="5570" spans="1:1" x14ac:dyDescent="0.2">
      <c r="A5570" s="6"/>
    </row>
    <row r="5571" spans="1:1" x14ac:dyDescent="0.2">
      <c r="A5571" s="6"/>
    </row>
    <row r="5572" spans="1:1" x14ac:dyDescent="0.2">
      <c r="A5572" s="6"/>
    </row>
    <row r="5573" spans="1:1" x14ac:dyDescent="0.2">
      <c r="A5573" s="6"/>
    </row>
    <row r="5574" spans="1:1" x14ac:dyDescent="0.2">
      <c r="A5574" s="6"/>
    </row>
    <row r="5575" spans="1:1" x14ac:dyDescent="0.2">
      <c r="A5575" s="6"/>
    </row>
    <row r="5576" spans="1:1" x14ac:dyDescent="0.2">
      <c r="A5576" s="6"/>
    </row>
    <row r="5577" spans="1:1" x14ac:dyDescent="0.2">
      <c r="A5577" s="6"/>
    </row>
    <row r="5578" spans="1:1" x14ac:dyDescent="0.2">
      <c r="A5578" s="6"/>
    </row>
    <row r="5579" spans="1:1" x14ac:dyDescent="0.2">
      <c r="A5579" s="6"/>
    </row>
    <row r="5580" spans="1:1" x14ac:dyDescent="0.2">
      <c r="A5580" s="6"/>
    </row>
    <row r="5581" spans="1:1" x14ac:dyDescent="0.2">
      <c r="A5581" s="6"/>
    </row>
    <row r="5582" spans="1:1" x14ac:dyDescent="0.2">
      <c r="A5582" s="6"/>
    </row>
    <row r="5583" spans="1:1" x14ac:dyDescent="0.2">
      <c r="A5583" s="6"/>
    </row>
    <row r="5584" spans="1:1" x14ac:dyDescent="0.2">
      <c r="A5584" s="6"/>
    </row>
    <row r="5585" spans="1:1" x14ac:dyDescent="0.2">
      <c r="A5585" s="6"/>
    </row>
    <row r="5586" spans="1:1" x14ac:dyDescent="0.2">
      <c r="A5586" s="6"/>
    </row>
    <row r="5587" spans="1:1" x14ac:dyDescent="0.2">
      <c r="A5587" s="6"/>
    </row>
    <row r="5588" spans="1:1" x14ac:dyDescent="0.2">
      <c r="A5588" s="6"/>
    </row>
    <row r="5589" spans="1:1" x14ac:dyDescent="0.2">
      <c r="A5589" s="6"/>
    </row>
    <row r="5590" spans="1:1" x14ac:dyDescent="0.2">
      <c r="A5590" s="6"/>
    </row>
    <row r="5591" spans="1:1" x14ac:dyDescent="0.2">
      <c r="A5591" s="6"/>
    </row>
    <row r="5592" spans="1:1" x14ac:dyDescent="0.2">
      <c r="A5592" s="6"/>
    </row>
    <row r="5593" spans="1:1" x14ac:dyDescent="0.2">
      <c r="A5593" s="6"/>
    </row>
    <row r="5594" spans="1:1" x14ac:dyDescent="0.2">
      <c r="A5594" s="6"/>
    </row>
    <row r="5595" spans="1:1" x14ac:dyDescent="0.2">
      <c r="A5595" s="6"/>
    </row>
    <row r="5596" spans="1:1" x14ac:dyDescent="0.2">
      <c r="A5596" s="6"/>
    </row>
    <row r="5597" spans="1:1" x14ac:dyDescent="0.2">
      <c r="A5597" s="6"/>
    </row>
    <row r="5598" spans="1:1" x14ac:dyDescent="0.2">
      <c r="A5598" s="6"/>
    </row>
    <row r="5599" spans="1:1" x14ac:dyDescent="0.2">
      <c r="A5599" s="6"/>
    </row>
    <row r="5600" spans="1:1" x14ac:dyDescent="0.2">
      <c r="A5600" s="6"/>
    </row>
    <row r="5601" spans="1:1" x14ac:dyDescent="0.2">
      <c r="A5601" s="6"/>
    </row>
    <row r="5602" spans="1:1" x14ac:dyDescent="0.2">
      <c r="A5602" s="6"/>
    </row>
    <row r="5603" spans="1:1" x14ac:dyDescent="0.2">
      <c r="A5603" s="6"/>
    </row>
    <row r="5604" spans="1:1" x14ac:dyDescent="0.2">
      <c r="A5604" s="6"/>
    </row>
    <row r="5605" spans="1:1" x14ac:dyDescent="0.2">
      <c r="A5605" s="6"/>
    </row>
    <row r="5606" spans="1:1" x14ac:dyDescent="0.2">
      <c r="A5606" s="6"/>
    </row>
    <row r="5607" spans="1:1" x14ac:dyDescent="0.2">
      <c r="A5607" s="6"/>
    </row>
    <row r="5608" spans="1:1" x14ac:dyDescent="0.2">
      <c r="A5608" s="6"/>
    </row>
    <row r="5609" spans="1:1" x14ac:dyDescent="0.2">
      <c r="A5609" s="6"/>
    </row>
    <row r="5610" spans="1:1" x14ac:dyDescent="0.2">
      <c r="A5610" s="6"/>
    </row>
    <row r="5611" spans="1:1" x14ac:dyDescent="0.2">
      <c r="A5611" s="6"/>
    </row>
    <row r="5612" spans="1:1" x14ac:dyDescent="0.2">
      <c r="A5612" s="6"/>
    </row>
    <row r="5613" spans="1:1" x14ac:dyDescent="0.2">
      <c r="A5613" s="6"/>
    </row>
    <row r="5614" spans="1:1" x14ac:dyDescent="0.2">
      <c r="A5614" s="6"/>
    </row>
    <row r="5615" spans="1:1" x14ac:dyDescent="0.2">
      <c r="A5615" s="6"/>
    </row>
    <row r="5616" spans="1:1" x14ac:dyDescent="0.2">
      <c r="A5616" s="6"/>
    </row>
    <row r="5617" spans="1:1" x14ac:dyDescent="0.2">
      <c r="A5617" s="6"/>
    </row>
    <row r="5618" spans="1:1" x14ac:dyDescent="0.2">
      <c r="A5618" s="6"/>
    </row>
    <row r="5619" spans="1:1" x14ac:dyDescent="0.2">
      <c r="A5619" s="6"/>
    </row>
    <row r="5620" spans="1:1" x14ac:dyDescent="0.2">
      <c r="A5620" s="6"/>
    </row>
    <row r="5621" spans="1:1" x14ac:dyDescent="0.2">
      <c r="A5621" s="6"/>
    </row>
    <row r="5622" spans="1:1" x14ac:dyDescent="0.2">
      <c r="A5622" s="6"/>
    </row>
    <row r="5623" spans="1:1" x14ac:dyDescent="0.2">
      <c r="A5623" s="6"/>
    </row>
    <row r="5624" spans="1:1" x14ac:dyDescent="0.2">
      <c r="A5624" s="6"/>
    </row>
    <row r="5625" spans="1:1" x14ac:dyDescent="0.2">
      <c r="A5625" s="6"/>
    </row>
    <row r="5626" spans="1:1" x14ac:dyDescent="0.2">
      <c r="A5626" s="6"/>
    </row>
    <row r="5627" spans="1:1" x14ac:dyDescent="0.2">
      <c r="A5627" s="6"/>
    </row>
    <row r="5628" spans="1:1" x14ac:dyDescent="0.2">
      <c r="A5628" s="6"/>
    </row>
    <row r="5629" spans="1:1" x14ac:dyDescent="0.2">
      <c r="A5629" s="6"/>
    </row>
    <row r="5630" spans="1:1" x14ac:dyDescent="0.2">
      <c r="A5630" s="6"/>
    </row>
    <row r="5631" spans="1:1" x14ac:dyDescent="0.2">
      <c r="A5631" s="6"/>
    </row>
    <row r="5632" spans="1:1" x14ac:dyDescent="0.2">
      <c r="A5632" s="6"/>
    </row>
    <row r="5633" spans="1:1" x14ac:dyDescent="0.2">
      <c r="A5633" s="6"/>
    </row>
    <row r="5634" spans="1:1" x14ac:dyDescent="0.2">
      <c r="A5634" s="6"/>
    </row>
    <row r="5635" spans="1:1" x14ac:dyDescent="0.2">
      <c r="A5635" s="6"/>
    </row>
    <row r="5636" spans="1:1" x14ac:dyDescent="0.2">
      <c r="A5636" s="6"/>
    </row>
    <row r="5637" spans="1:1" x14ac:dyDescent="0.2">
      <c r="A5637" s="6"/>
    </row>
    <row r="5638" spans="1:1" x14ac:dyDescent="0.2">
      <c r="A5638" s="6"/>
    </row>
    <row r="5639" spans="1:1" x14ac:dyDescent="0.2">
      <c r="A5639" s="6"/>
    </row>
    <row r="5640" spans="1:1" x14ac:dyDescent="0.2">
      <c r="A5640" s="6"/>
    </row>
    <row r="5641" spans="1:1" x14ac:dyDescent="0.2">
      <c r="A5641" s="6"/>
    </row>
    <row r="5642" spans="1:1" x14ac:dyDescent="0.2">
      <c r="A5642" s="6"/>
    </row>
    <row r="5643" spans="1:1" x14ac:dyDescent="0.2">
      <c r="A5643" s="6"/>
    </row>
    <row r="5644" spans="1:1" x14ac:dyDescent="0.2">
      <c r="A5644" s="6"/>
    </row>
    <row r="5645" spans="1:1" x14ac:dyDescent="0.2">
      <c r="A5645" s="6"/>
    </row>
    <row r="5646" spans="1:1" x14ac:dyDescent="0.2">
      <c r="A5646" s="6"/>
    </row>
    <row r="5647" spans="1:1" x14ac:dyDescent="0.2">
      <c r="A5647" s="6"/>
    </row>
    <row r="5648" spans="1:1" x14ac:dyDescent="0.2">
      <c r="A5648" s="6"/>
    </row>
    <row r="5649" spans="1:1" x14ac:dyDescent="0.2">
      <c r="A5649" s="6"/>
    </row>
    <row r="5650" spans="1:1" x14ac:dyDescent="0.2">
      <c r="A5650" s="6"/>
    </row>
    <row r="5651" spans="1:1" x14ac:dyDescent="0.2">
      <c r="A5651" s="6"/>
    </row>
    <row r="5652" spans="1:1" x14ac:dyDescent="0.2">
      <c r="A5652" s="6"/>
    </row>
    <row r="5653" spans="1:1" x14ac:dyDescent="0.2">
      <c r="A5653" s="6"/>
    </row>
    <row r="5654" spans="1:1" x14ac:dyDescent="0.2">
      <c r="A5654" s="6"/>
    </row>
    <row r="5655" spans="1:1" x14ac:dyDescent="0.2">
      <c r="A5655" s="6"/>
    </row>
    <row r="5656" spans="1:1" x14ac:dyDescent="0.2">
      <c r="A5656" s="6"/>
    </row>
    <row r="5657" spans="1:1" x14ac:dyDescent="0.2">
      <c r="A5657" s="6"/>
    </row>
    <row r="5658" spans="1:1" x14ac:dyDescent="0.2">
      <c r="A5658" s="6"/>
    </row>
    <row r="5659" spans="1:1" x14ac:dyDescent="0.2">
      <c r="A5659" s="6"/>
    </row>
    <row r="5660" spans="1:1" x14ac:dyDescent="0.2">
      <c r="A5660" s="6"/>
    </row>
    <row r="5661" spans="1:1" x14ac:dyDescent="0.2">
      <c r="A5661" s="6"/>
    </row>
    <row r="5662" spans="1:1" x14ac:dyDescent="0.2">
      <c r="A5662" s="6"/>
    </row>
    <row r="5663" spans="1:1" x14ac:dyDescent="0.2">
      <c r="A5663" s="6"/>
    </row>
    <row r="5664" spans="1:1" x14ac:dyDescent="0.2">
      <c r="A5664" s="6"/>
    </row>
    <row r="5665" spans="1:1" x14ac:dyDescent="0.2">
      <c r="A5665" s="6"/>
    </row>
    <row r="5666" spans="1:1" x14ac:dyDescent="0.2">
      <c r="A5666" s="6"/>
    </row>
    <row r="5667" spans="1:1" x14ac:dyDescent="0.2">
      <c r="A5667" s="6"/>
    </row>
    <row r="5668" spans="1:1" x14ac:dyDescent="0.2">
      <c r="A5668" s="6"/>
    </row>
    <row r="5669" spans="1:1" x14ac:dyDescent="0.2">
      <c r="A5669" s="6"/>
    </row>
    <row r="5670" spans="1:1" x14ac:dyDescent="0.2">
      <c r="A5670" s="6"/>
    </row>
    <row r="5671" spans="1:1" x14ac:dyDescent="0.2">
      <c r="A5671" s="6"/>
    </row>
    <row r="5672" spans="1:1" x14ac:dyDescent="0.2">
      <c r="A5672" s="6"/>
    </row>
    <row r="5673" spans="1:1" x14ac:dyDescent="0.2">
      <c r="A5673" s="6"/>
    </row>
    <row r="5674" spans="1:1" x14ac:dyDescent="0.2">
      <c r="A5674" s="6"/>
    </row>
    <row r="5675" spans="1:1" x14ac:dyDescent="0.2">
      <c r="A5675" s="6"/>
    </row>
    <row r="5676" spans="1:1" x14ac:dyDescent="0.2">
      <c r="A5676" s="6"/>
    </row>
    <row r="5677" spans="1:1" x14ac:dyDescent="0.2">
      <c r="A5677" s="6"/>
    </row>
    <row r="5678" spans="1:1" x14ac:dyDescent="0.2">
      <c r="A5678" s="6"/>
    </row>
    <row r="5679" spans="1:1" x14ac:dyDescent="0.2">
      <c r="A5679" s="6"/>
    </row>
    <row r="5680" spans="1:1" x14ac:dyDescent="0.2">
      <c r="A5680" s="6"/>
    </row>
    <row r="5681" spans="1:1" x14ac:dyDescent="0.2">
      <c r="A5681" s="6"/>
    </row>
    <row r="5682" spans="1:1" x14ac:dyDescent="0.2">
      <c r="A5682" s="6"/>
    </row>
    <row r="5683" spans="1:1" x14ac:dyDescent="0.2">
      <c r="A5683" s="6"/>
    </row>
    <row r="5684" spans="1:1" x14ac:dyDescent="0.2">
      <c r="A5684" s="6"/>
    </row>
    <row r="5685" spans="1:1" x14ac:dyDescent="0.2">
      <c r="A5685" s="6"/>
    </row>
    <row r="5686" spans="1:1" x14ac:dyDescent="0.2">
      <c r="A5686" s="6"/>
    </row>
    <row r="5687" spans="1:1" x14ac:dyDescent="0.2">
      <c r="A5687" s="6"/>
    </row>
    <row r="5688" spans="1:1" x14ac:dyDescent="0.2">
      <c r="A5688" s="6"/>
    </row>
    <row r="5689" spans="1:1" x14ac:dyDescent="0.2">
      <c r="A5689" s="6"/>
    </row>
    <row r="5690" spans="1:1" x14ac:dyDescent="0.2">
      <c r="A5690" s="6"/>
    </row>
    <row r="5691" spans="1:1" x14ac:dyDescent="0.2">
      <c r="A5691" s="6"/>
    </row>
    <row r="5692" spans="1:1" x14ac:dyDescent="0.2">
      <c r="A5692" s="6"/>
    </row>
    <row r="5693" spans="1:1" x14ac:dyDescent="0.2">
      <c r="A5693" s="6"/>
    </row>
    <row r="5694" spans="1:1" x14ac:dyDescent="0.2">
      <c r="A5694" s="6"/>
    </row>
    <row r="5695" spans="1:1" x14ac:dyDescent="0.2">
      <c r="A5695" s="6"/>
    </row>
    <row r="5696" spans="1:1" x14ac:dyDescent="0.2">
      <c r="A5696" s="6"/>
    </row>
    <row r="5697" spans="1:1" x14ac:dyDescent="0.2">
      <c r="A5697" s="6"/>
    </row>
    <row r="5698" spans="1:1" x14ac:dyDescent="0.2">
      <c r="A5698" s="6"/>
    </row>
    <row r="5699" spans="1:1" x14ac:dyDescent="0.2">
      <c r="A5699" s="6"/>
    </row>
    <row r="5700" spans="1:1" x14ac:dyDescent="0.2">
      <c r="A5700" s="6"/>
    </row>
    <row r="5701" spans="1:1" x14ac:dyDescent="0.2">
      <c r="A5701" s="6"/>
    </row>
    <row r="5702" spans="1:1" x14ac:dyDescent="0.2">
      <c r="A5702" s="6"/>
    </row>
    <row r="5703" spans="1:1" x14ac:dyDescent="0.2">
      <c r="A5703" s="6"/>
    </row>
    <row r="5704" spans="1:1" x14ac:dyDescent="0.2">
      <c r="A5704" s="6"/>
    </row>
    <row r="5705" spans="1:1" x14ac:dyDescent="0.2">
      <c r="A5705" s="6"/>
    </row>
    <row r="5706" spans="1:1" x14ac:dyDescent="0.2">
      <c r="A5706" s="6"/>
    </row>
    <row r="5707" spans="1:1" x14ac:dyDescent="0.2">
      <c r="A5707" s="6"/>
    </row>
    <row r="5708" spans="1:1" x14ac:dyDescent="0.2">
      <c r="A5708" s="6"/>
    </row>
    <row r="5709" spans="1:1" x14ac:dyDescent="0.2">
      <c r="A5709" s="6"/>
    </row>
    <row r="5710" spans="1:1" x14ac:dyDescent="0.2">
      <c r="A5710" s="6"/>
    </row>
    <row r="5711" spans="1:1" x14ac:dyDescent="0.2">
      <c r="A5711" s="6"/>
    </row>
    <row r="5712" spans="1:1" x14ac:dyDescent="0.2">
      <c r="A5712" s="6"/>
    </row>
    <row r="5713" spans="1:1" x14ac:dyDescent="0.2">
      <c r="A5713" s="6"/>
    </row>
    <row r="5714" spans="1:1" x14ac:dyDescent="0.2">
      <c r="A5714" s="6"/>
    </row>
    <row r="5715" spans="1:1" x14ac:dyDescent="0.2">
      <c r="A5715" s="6"/>
    </row>
    <row r="5716" spans="1:1" x14ac:dyDescent="0.2">
      <c r="A5716" s="6"/>
    </row>
    <row r="5717" spans="1:1" x14ac:dyDescent="0.2">
      <c r="A5717" s="6"/>
    </row>
    <row r="5718" spans="1:1" x14ac:dyDescent="0.2">
      <c r="A5718" s="6"/>
    </row>
    <row r="5719" spans="1:1" x14ac:dyDescent="0.2">
      <c r="A5719" s="6"/>
    </row>
    <row r="5720" spans="1:1" x14ac:dyDescent="0.2">
      <c r="A5720" s="6"/>
    </row>
    <row r="5721" spans="1:1" x14ac:dyDescent="0.2">
      <c r="A5721" s="6"/>
    </row>
    <row r="5722" spans="1:1" x14ac:dyDescent="0.2">
      <c r="A5722" s="6"/>
    </row>
    <row r="5723" spans="1:1" x14ac:dyDescent="0.2">
      <c r="A5723" s="6"/>
    </row>
    <row r="5724" spans="1:1" x14ac:dyDescent="0.2">
      <c r="A5724" s="6"/>
    </row>
    <row r="5725" spans="1:1" x14ac:dyDescent="0.2">
      <c r="A5725" s="6"/>
    </row>
    <row r="5726" spans="1:1" x14ac:dyDescent="0.2">
      <c r="A5726" s="6"/>
    </row>
    <row r="5727" spans="1:1" x14ac:dyDescent="0.2">
      <c r="A5727" s="6"/>
    </row>
    <row r="5728" spans="1:1" x14ac:dyDescent="0.2">
      <c r="A5728" s="6"/>
    </row>
    <row r="5729" spans="1:1" x14ac:dyDescent="0.2">
      <c r="A5729" s="6"/>
    </row>
    <row r="5730" spans="1:1" x14ac:dyDescent="0.2">
      <c r="A5730" s="6"/>
    </row>
    <row r="5731" spans="1:1" x14ac:dyDescent="0.2">
      <c r="A5731" s="6"/>
    </row>
    <row r="5732" spans="1:1" x14ac:dyDescent="0.2">
      <c r="A5732" s="6"/>
    </row>
    <row r="5733" spans="1:1" x14ac:dyDescent="0.2">
      <c r="A5733" s="6"/>
    </row>
    <row r="5734" spans="1:1" x14ac:dyDescent="0.2">
      <c r="A5734" s="6"/>
    </row>
    <row r="5735" spans="1:1" x14ac:dyDescent="0.2">
      <c r="A5735" s="6"/>
    </row>
    <row r="5736" spans="1:1" x14ac:dyDescent="0.2">
      <c r="A5736" s="6"/>
    </row>
    <row r="5737" spans="1:1" x14ac:dyDescent="0.2">
      <c r="A5737" s="6"/>
    </row>
    <row r="5738" spans="1:1" x14ac:dyDescent="0.2">
      <c r="A5738" s="6"/>
    </row>
    <row r="5739" spans="1:1" x14ac:dyDescent="0.2">
      <c r="A5739" s="6"/>
    </row>
    <row r="5740" spans="1:1" x14ac:dyDescent="0.2">
      <c r="A5740" s="6"/>
    </row>
    <row r="5741" spans="1:1" x14ac:dyDescent="0.2">
      <c r="A5741" s="6"/>
    </row>
    <row r="5742" spans="1:1" x14ac:dyDescent="0.2">
      <c r="A5742" s="6"/>
    </row>
    <row r="5743" spans="1:1" x14ac:dyDescent="0.2">
      <c r="A5743" s="6"/>
    </row>
    <row r="5744" spans="1:1" x14ac:dyDescent="0.2">
      <c r="A5744" s="6"/>
    </row>
    <row r="5745" spans="1:1" x14ac:dyDescent="0.2">
      <c r="A5745" s="6"/>
    </row>
    <row r="5746" spans="1:1" x14ac:dyDescent="0.2">
      <c r="A5746" s="6"/>
    </row>
    <row r="5747" spans="1:1" x14ac:dyDescent="0.2">
      <c r="A5747" s="6"/>
    </row>
    <row r="5748" spans="1:1" x14ac:dyDescent="0.2">
      <c r="A5748" s="6"/>
    </row>
    <row r="5749" spans="1:1" x14ac:dyDescent="0.2">
      <c r="A5749" s="6"/>
    </row>
    <row r="5750" spans="1:1" x14ac:dyDescent="0.2">
      <c r="A5750" s="6"/>
    </row>
    <row r="5751" spans="1:1" x14ac:dyDescent="0.2">
      <c r="A5751" s="6"/>
    </row>
    <row r="5752" spans="1:1" x14ac:dyDescent="0.2">
      <c r="A5752" s="6"/>
    </row>
    <row r="5753" spans="1:1" x14ac:dyDescent="0.2">
      <c r="A5753" s="6"/>
    </row>
    <row r="5754" spans="1:1" x14ac:dyDescent="0.2">
      <c r="A5754" s="6"/>
    </row>
    <row r="5755" spans="1:1" x14ac:dyDescent="0.2">
      <c r="A5755" s="6"/>
    </row>
    <row r="5756" spans="1:1" x14ac:dyDescent="0.2">
      <c r="A5756" s="6"/>
    </row>
    <row r="5757" spans="1:1" x14ac:dyDescent="0.2">
      <c r="A5757" s="6"/>
    </row>
    <row r="5758" spans="1:1" x14ac:dyDescent="0.2">
      <c r="A5758" s="6"/>
    </row>
    <row r="5759" spans="1:1" x14ac:dyDescent="0.2">
      <c r="A5759" s="6"/>
    </row>
    <row r="5760" spans="1:1" x14ac:dyDescent="0.2">
      <c r="A5760" s="6"/>
    </row>
    <row r="5761" spans="1:1" x14ac:dyDescent="0.2">
      <c r="A5761" s="6"/>
    </row>
    <row r="5762" spans="1:1" x14ac:dyDescent="0.2">
      <c r="A5762" s="6"/>
    </row>
    <row r="5763" spans="1:1" x14ac:dyDescent="0.2">
      <c r="A5763" s="6"/>
    </row>
    <row r="5764" spans="1:1" x14ac:dyDescent="0.2">
      <c r="A5764" s="6"/>
    </row>
    <row r="5765" spans="1:1" x14ac:dyDescent="0.2">
      <c r="A5765" s="6"/>
    </row>
    <row r="5766" spans="1:1" x14ac:dyDescent="0.2">
      <c r="A5766" s="6"/>
    </row>
    <row r="5767" spans="1:1" x14ac:dyDescent="0.2">
      <c r="A5767" s="6"/>
    </row>
    <row r="5768" spans="1:1" x14ac:dyDescent="0.2">
      <c r="A5768" s="6"/>
    </row>
    <row r="5769" spans="1:1" x14ac:dyDescent="0.2">
      <c r="A5769" s="6"/>
    </row>
    <row r="5770" spans="1:1" x14ac:dyDescent="0.2">
      <c r="A5770" s="6"/>
    </row>
    <row r="5771" spans="1:1" x14ac:dyDescent="0.2">
      <c r="A5771" s="6"/>
    </row>
    <row r="5772" spans="1:1" x14ac:dyDescent="0.2">
      <c r="A5772" s="6"/>
    </row>
    <row r="5773" spans="1:1" x14ac:dyDescent="0.2">
      <c r="A5773" s="6"/>
    </row>
    <row r="5774" spans="1:1" x14ac:dyDescent="0.2">
      <c r="A5774" s="6"/>
    </row>
    <row r="5775" spans="1:1" x14ac:dyDescent="0.2">
      <c r="A5775" s="6"/>
    </row>
    <row r="5776" spans="1:1" x14ac:dyDescent="0.2">
      <c r="A5776" s="6"/>
    </row>
    <row r="5777" spans="1:1" x14ac:dyDescent="0.2">
      <c r="A5777" s="6"/>
    </row>
    <row r="5778" spans="1:1" x14ac:dyDescent="0.2">
      <c r="A5778" s="6"/>
    </row>
    <row r="5779" spans="1:1" x14ac:dyDescent="0.2">
      <c r="A5779" s="6"/>
    </row>
    <row r="5780" spans="1:1" x14ac:dyDescent="0.2">
      <c r="A5780" s="6"/>
    </row>
    <row r="5781" spans="1:1" x14ac:dyDescent="0.2">
      <c r="A5781" s="6"/>
    </row>
    <row r="5782" spans="1:1" x14ac:dyDescent="0.2">
      <c r="A5782" s="6"/>
    </row>
    <row r="5783" spans="1:1" x14ac:dyDescent="0.2">
      <c r="A5783" s="6"/>
    </row>
    <row r="5784" spans="1:1" x14ac:dyDescent="0.2">
      <c r="A5784" s="6"/>
    </row>
    <row r="5785" spans="1:1" x14ac:dyDescent="0.2">
      <c r="A5785" s="6"/>
    </row>
    <row r="5786" spans="1:1" x14ac:dyDescent="0.2">
      <c r="A5786" s="6"/>
    </row>
    <row r="5787" spans="1:1" x14ac:dyDescent="0.2">
      <c r="A5787" s="6"/>
    </row>
    <row r="5788" spans="1:1" x14ac:dyDescent="0.2">
      <c r="A5788" s="6"/>
    </row>
    <row r="5789" spans="1:1" x14ac:dyDescent="0.2">
      <c r="A5789" s="6"/>
    </row>
    <row r="5790" spans="1:1" x14ac:dyDescent="0.2">
      <c r="A5790" s="6"/>
    </row>
    <row r="5791" spans="1:1" x14ac:dyDescent="0.2">
      <c r="A5791" s="6"/>
    </row>
    <row r="5792" spans="1:1" x14ac:dyDescent="0.2">
      <c r="A5792" s="6"/>
    </row>
    <row r="5793" spans="1:1" x14ac:dyDescent="0.2">
      <c r="A5793" s="6"/>
    </row>
    <row r="5794" spans="1:1" x14ac:dyDescent="0.2">
      <c r="A5794" s="6"/>
    </row>
    <row r="5795" spans="1:1" x14ac:dyDescent="0.2">
      <c r="A5795" s="6"/>
    </row>
    <row r="5796" spans="1:1" x14ac:dyDescent="0.2">
      <c r="A5796" s="6"/>
    </row>
    <row r="5797" spans="1:1" x14ac:dyDescent="0.2">
      <c r="A5797" s="6"/>
    </row>
    <row r="5798" spans="1:1" x14ac:dyDescent="0.2">
      <c r="A5798" s="6"/>
    </row>
    <row r="5799" spans="1:1" x14ac:dyDescent="0.2">
      <c r="A5799" s="6"/>
    </row>
    <row r="5800" spans="1:1" x14ac:dyDescent="0.2">
      <c r="A5800" s="6"/>
    </row>
    <row r="5801" spans="1:1" x14ac:dyDescent="0.2">
      <c r="A5801" s="6"/>
    </row>
    <row r="5802" spans="1:1" x14ac:dyDescent="0.2">
      <c r="A5802" s="6"/>
    </row>
    <row r="5803" spans="1:1" x14ac:dyDescent="0.2">
      <c r="A5803" s="6"/>
    </row>
    <row r="5804" spans="1:1" x14ac:dyDescent="0.2">
      <c r="A5804" s="6"/>
    </row>
    <row r="5805" spans="1:1" x14ac:dyDescent="0.2">
      <c r="A5805" s="6"/>
    </row>
    <row r="5806" spans="1:1" x14ac:dyDescent="0.2">
      <c r="A5806" s="6"/>
    </row>
    <row r="5807" spans="1:1" x14ac:dyDescent="0.2">
      <c r="A5807" s="6"/>
    </row>
    <row r="5808" spans="1:1" x14ac:dyDescent="0.2">
      <c r="A5808" s="6"/>
    </row>
    <row r="5809" spans="1:1" x14ac:dyDescent="0.2">
      <c r="A5809" s="6"/>
    </row>
    <row r="5810" spans="1:1" x14ac:dyDescent="0.2">
      <c r="A5810" s="6"/>
    </row>
    <row r="5811" spans="1:1" x14ac:dyDescent="0.2">
      <c r="A5811" s="6"/>
    </row>
    <row r="5812" spans="1:1" x14ac:dyDescent="0.2">
      <c r="A5812" s="6"/>
    </row>
    <row r="5813" spans="1:1" x14ac:dyDescent="0.2">
      <c r="A5813" s="6"/>
    </row>
    <row r="5814" spans="1:1" x14ac:dyDescent="0.2">
      <c r="A5814" s="6"/>
    </row>
    <row r="5815" spans="1:1" x14ac:dyDescent="0.2">
      <c r="A5815" s="6"/>
    </row>
    <row r="5816" spans="1:1" x14ac:dyDescent="0.2">
      <c r="A5816" s="6"/>
    </row>
    <row r="5817" spans="1:1" x14ac:dyDescent="0.2">
      <c r="A5817" s="6"/>
    </row>
    <row r="5818" spans="1:1" x14ac:dyDescent="0.2">
      <c r="A5818" s="6"/>
    </row>
    <row r="5819" spans="1:1" x14ac:dyDescent="0.2">
      <c r="A5819" s="6"/>
    </row>
    <row r="5820" spans="1:1" x14ac:dyDescent="0.2">
      <c r="A5820" s="6"/>
    </row>
    <row r="5821" spans="1:1" x14ac:dyDescent="0.2">
      <c r="A5821" s="6"/>
    </row>
    <row r="5822" spans="1:1" x14ac:dyDescent="0.2">
      <c r="A5822" s="6"/>
    </row>
    <row r="5823" spans="1:1" x14ac:dyDescent="0.2">
      <c r="A5823" s="6"/>
    </row>
    <row r="5824" spans="1:1" x14ac:dyDescent="0.2">
      <c r="A5824" s="6"/>
    </row>
    <row r="5825" spans="1:1" x14ac:dyDescent="0.2">
      <c r="A5825" s="6"/>
    </row>
    <row r="5826" spans="1:1" x14ac:dyDescent="0.2">
      <c r="A5826" s="6"/>
    </row>
    <row r="5827" spans="1:1" x14ac:dyDescent="0.2">
      <c r="A5827" s="6"/>
    </row>
    <row r="5828" spans="1:1" x14ac:dyDescent="0.2">
      <c r="A5828" s="6"/>
    </row>
    <row r="5829" spans="1:1" x14ac:dyDescent="0.2">
      <c r="A5829" s="6"/>
    </row>
    <row r="5830" spans="1:1" x14ac:dyDescent="0.2">
      <c r="A5830" s="6"/>
    </row>
    <row r="5831" spans="1:1" x14ac:dyDescent="0.2">
      <c r="A5831" s="6"/>
    </row>
    <row r="5832" spans="1:1" x14ac:dyDescent="0.2">
      <c r="A5832" s="6"/>
    </row>
    <row r="5833" spans="1:1" x14ac:dyDescent="0.2">
      <c r="A5833" s="6"/>
    </row>
    <row r="5834" spans="1:1" x14ac:dyDescent="0.2">
      <c r="A5834" s="6"/>
    </row>
    <row r="5835" spans="1:1" x14ac:dyDescent="0.2">
      <c r="A5835" s="6"/>
    </row>
    <row r="5836" spans="1:1" x14ac:dyDescent="0.2">
      <c r="A5836" s="6"/>
    </row>
    <row r="5837" spans="1:1" x14ac:dyDescent="0.2">
      <c r="A5837" s="6"/>
    </row>
    <row r="5838" spans="1:1" x14ac:dyDescent="0.2">
      <c r="A5838" s="6"/>
    </row>
    <row r="5839" spans="1:1" x14ac:dyDescent="0.2">
      <c r="A5839" s="6"/>
    </row>
    <row r="5840" spans="1:1" x14ac:dyDescent="0.2">
      <c r="A5840" s="6"/>
    </row>
    <row r="5841" spans="1:1" x14ac:dyDescent="0.2">
      <c r="A5841" s="6"/>
    </row>
    <row r="5842" spans="1:1" x14ac:dyDescent="0.2">
      <c r="A5842" s="6"/>
    </row>
    <row r="5843" spans="1:1" x14ac:dyDescent="0.2">
      <c r="A5843" s="6"/>
    </row>
    <row r="5844" spans="1:1" x14ac:dyDescent="0.2">
      <c r="A5844" s="6"/>
    </row>
    <row r="5845" spans="1:1" x14ac:dyDescent="0.2">
      <c r="A5845" s="6"/>
    </row>
    <row r="5846" spans="1:1" x14ac:dyDescent="0.2">
      <c r="A5846" s="6"/>
    </row>
    <row r="5847" spans="1:1" x14ac:dyDescent="0.2">
      <c r="A5847" s="6"/>
    </row>
    <row r="5848" spans="1:1" x14ac:dyDescent="0.2">
      <c r="A5848" s="6"/>
    </row>
    <row r="5849" spans="1:1" x14ac:dyDescent="0.2">
      <c r="A5849" s="6"/>
    </row>
    <row r="5850" spans="1:1" x14ac:dyDescent="0.2">
      <c r="A5850" s="6"/>
    </row>
    <row r="5851" spans="1:1" x14ac:dyDescent="0.2">
      <c r="A5851" s="6"/>
    </row>
    <row r="5852" spans="1:1" x14ac:dyDescent="0.2">
      <c r="A5852" s="6"/>
    </row>
    <row r="5853" spans="1:1" x14ac:dyDescent="0.2">
      <c r="A5853" s="6"/>
    </row>
    <row r="5854" spans="1:1" x14ac:dyDescent="0.2">
      <c r="A5854" s="6"/>
    </row>
    <row r="5855" spans="1:1" x14ac:dyDescent="0.2">
      <c r="A5855" s="6"/>
    </row>
    <row r="5856" spans="1:1" x14ac:dyDescent="0.2">
      <c r="A5856" s="6"/>
    </row>
    <row r="5857" spans="1:1" x14ac:dyDescent="0.2">
      <c r="A5857" s="6"/>
    </row>
    <row r="5858" spans="1:1" x14ac:dyDescent="0.2">
      <c r="A5858" s="6"/>
    </row>
    <row r="5859" spans="1:1" x14ac:dyDescent="0.2">
      <c r="A5859" s="6"/>
    </row>
    <row r="5860" spans="1:1" x14ac:dyDescent="0.2">
      <c r="A5860" s="6"/>
    </row>
    <row r="5861" spans="1:1" x14ac:dyDescent="0.2">
      <c r="A5861" s="6"/>
    </row>
    <row r="5862" spans="1:1" x14ac:dyDescent="0.2">
      <c r="A5862" s="6"/>
    </row>
    <row r="5863" spans="1:1" x14ac:dyDescent="0.2">
      <c r="A5863" s="6"/>
    </row>
    <row r="5864" spans="1:1" x14ac:dyDescent="0.2">
      <c r="A5864" s="6"/>
    </row>
    <row r="5865" spans="1:1" x14ac:dyDescent="0.2">
      <c r="A5865" s="6"/>
    </row>
    <row r="5866" spans="1:1" x14ac:dyDescent="0.2">
      <c r="A5866" s="6"/>
    </row>
    <row r="5867" spans="1:1" x14ac:dyDescent="0.2">
      <c r="A5867" s="6"/>
    </row>
    <row r="5868" spans="1:1" x14ac:dyDescent="0.2">
      <c r="A5868" s="6"/>
    </row>
    <row r="5869" spans="1:1" x14ac:dyDescent="0.2">
      <c r="A5869" s="6"/>
    </row>
    <row r="5870" spans="1:1" x14ac:dyDescent="0.2">
      <c r="A5870" s="6"/>
    </row>
    <row r="5871" spans="1:1" x14ac:dyDescent="0.2">
      <c r="A5871" s="6"/>
    </row>
    <row r="5872" spans="1:1" x14ac:dyDescent="0.2">
      <c r="A5872" s="6"/>
    </row>
    <row r="5873" spans="1:1" x14ac:dyDescent="0.2">
      <c r="A5873" s="6"/>
    </row>
    <row r="5874" spans="1:1" x14ac:dyDescent="0.2">
      <c r="A5874" s="6"/>
    </row>
    <row r="5875" spans="1:1" x14ac:dyDescent="0.2">
      <c r="A5875" s="6"/>
    </row>
    <row r="5876" spans="1:1" x14ac:dyDescent="0.2">
      <c r="A5876" s="6"/>
    </row>
    <row r="5877" spans="1:1" x14ac:dyDescent="0.2">
      <c r="A5877" s="6"/>
    </row>
    <row r="5878" spans="1:1" x14ac:dyDescent="0.2">
      <c r="A5878" s="6"/>
    </row>
    <row r="5879" spans="1:1" x14ac:dyDescent="0.2">
      <c r="A5879" s="6"/>
    </row>
    <row r="5880" spans="1:1" x14ac:dyDescent="0.2">
      <c r="A5880" s="6"/>
    </row>
    <row r="5881" spans="1:1" x14ac:dyDescent="0.2">
      <c r="A5881" s="6"/>
    </row>
    <row r="5882" spans="1:1" x14ac:dyDescent="0.2">
      <c r="A5882" s="6"/>
    </row>
    <row r="5883" spans="1:1" x14ac:dyDescent="0.2">
      <c r="A5883" s="6"/>
    </row>
    <row r="5884" spans="1:1" x14ac:dyDescent="0.2">
      <c r="A5884" s="6"/>
    </row>
    <row r="5885" spans="1:1" x14ac:dyDescent="0.2">
      <c r="A5885" s="6"/>
    </row>
    <row r="5886" spans="1:1" x14ac:dyDescent="0.2">
      <c r="A5886" s="6"/>
    </row>
    <row r="5887" spans="1:1" x14ac:dyDescent="0.2">
      <c r="A5887" s="6"/>
    </row>
    <row r="5888" spans="1:1" x14ac:dyDescent="0.2">
      <c r="A5888" s="6"/>
    </row>
    <row r="5889" spans="1:1" x14ac:dyDescent="0.2">
      <c r="A5889" s="6"/>
    </row>
    <row r="5890" spans="1:1" x14ac:dyDescent="0.2">
      <c r="A5890" s="6"/>
    </row>
    <row r="5891" spans="1:1" x14ac:dyDescent="0.2">
      <c r="A5891" s="6"/>
    </row>
    <row r="5892" spans="1:1" x14ac:dyDescent="0.2">
      <c r="A5892" s="6"/>
    </row>
    <row r="5893" spans="1:1" x14ac:dyDescent="0.2">
      <c r="A5893" s="6"/>
    </row>
    <row r="5894" spans="1:1" x14ac:dyDescent="0.2">
      <c r="A5894" s="6"/>
    </row>
    <row r="5895" spans="1:1" x14ac:dyDescent="0.2">
      <c r="A5895" s="6"/>
    </row>
    <row r="5896" spans="1:1" x14ac:dyDescent="0.2">
      <c r="A5896" s="6"/>
    </row>
    <row r="5897" spans="1:1" x14ac:dyDescent="0.2">
      <c r="A5897" s="6"/>
    </row>
    <row r="5898" spans="1:1" x14ac:dyDescent="0.2">
      <c r="A5898" s="6"/>
    </row>
    <row r="5899" spans="1:1" x14ac:dyDescent="0.2">
      <c r="A5899" s="6"/>
    </row>
    <row r="5900" spans="1:1" x14ac:dyDescent="0.2">
      <c r="A5900" s="6"/>
    </row>
    <row r="5901" spans="1:1" x14ac:dyDescent="0.2">
      <c r="A5901" s="6"/>
    </row>
    <row r="5902" spans="1:1" x14ac:dyDescent="0.2">
      <c r="A5902" s="6"/>
    </row>
    <row r="5903" spans="1:1" x14ac:dyDescent="0.2">
      <c r="A5903" s="6"/>
    </row>
    <row r="5904" spans="1:1" x14ac:dyDescent="0.2">
      <c r="A5904" s="6"/>
    </row>
    <row r="5905" spans="1:1" x14ac:dyDescent="0.2">
      <c r="A5905" s="6"/>
    </row>
    <row r="5906" spans="1:1" x14ac:dyDescent="0.2">
      <c r="A5906" s="6"/>
    </row>
    <row r="5907" spans="1:1" x14ac:dyDescent="0.2">
      <c r="A5907" s="6"/>
    </row>
    <row r="5908" spans="1:1" x14ac:dyDescent="0.2">
      <c r="A5908" s="6"/>
    </row>
    <row r="5909" spans="1:1" x14ac:dyDescent="0.2">
      <c r="A5909" s="6"/>
    </row>
    <row r="5910" spans="1:1" x14ac:dyDescent="0.2">
      <c r="A5910" s="6"/>
    </row>
    <row r="5911" spans="1:1" x14ac:dyDescent="0.2">
      <c r="A5911" s="6"/>
    </row>
    <row r="5912" spans="1:1" x14ac:dyDescent="0.2">
      <c r="A5912" s="6"/>
    </row>
    <row r="5913" spans="1:1" x14ac:dyDescent="0.2">
      <c r="A5913" s="6"/>
    </row>
    <row r="5914" spans="1:1" x14ac:dyDescent="0.2">
      <c r="A5914" s="6"/>
    </row>
    <row r="5915" spans="1:1" x14ac:dyDescent="0.2">
      <c r="A5915" s="6"/>
    </row>
    <row r="5916" spans="1:1" x14ac:dyDescent="0.2">
      <c r="A5916" s="6"/>
    </row>
    <row r="5917" spans="1:1" x14ac:dyDescent="0.2">
      <c r="A5917" s="6"/>
    </row>
    <row r="5918" spans="1:1" x14ac:dyDescent="0.2">
      <c r="A5918" s="6"/>
    </row>
    <row r="5919" spans="1:1" x14ac:dyDescent="0.2">
      <c r="A5919" s="6"/>
    </row>
    <row r="5920" spans="1:1" x14ac:dyDescent="0.2">
      <c r="A5920" s="6"/>
    </row>
    <row r="5921" spans="1:1" x14ac:dyDescent="0.2">
      <c r="A5921" s="6"/>
    </row>
    <row r="5922" spans="1:1" x14ac:dyDescent="0.2">
      <c r="A5922" s="6"/>
    </row>
    <row r="5923" spans="1:1" x14ac:dyDescent="0.2">
      <c r="A5923" s="6"/>
    </row>
    <row r="5924" spans="1:1" x14ac:dyDescent="0.2">
      <c r="A5924" s="6"/>
    </row>
    <row r="5925" spans="1:1" x14ac:dyDescent="0.2">
      <c r="A5925" s="6"/>
    </row>
    <row r="5926" spans="1:1" x14ac:dyDescent="0.2">
      <c r="A5926" s="6"/>
    </row>
    <row r="5927" spans="1:1" x14ac:dyDescent="0.2">
      <c r="A5927" s="6"/>
    </row>
    <row r="5928" spans="1:1" x14ac:dyDescent="0.2">
      <c r="A5928" s="6"/>
    </row>
    <row r="5929" spans="1:1" x14ac:dyDescent="0.2">
      <c r="A5929" s="6"/>
    </row>
    <row r="5930" spans="1:1" x14ac:dyDescent="0.2">
      <c r="A5930" s="6"/>
    </row>
    <row r="5931" spans="1:1" x14ac:dyDescent="0.2">
      <c r="A5931" s="6"/>
    </row>
    <row r="5932" spans="1:1" x14ac:dyDescent="0.2">
      <c r="A5932" s="6"/>
    </row>
    <row r="5933" spans="1:1" x14ac:dyDescent="0.2">
      <c r="A5933" s="6"/>
    </row>
    <row r="5934" spans="1:1" x14ac:dyDescent="0.2">
      <c r="A5934" s="6"/>
    </row>
    <row r="5935" spans="1:1" x14ac:dyDescent="0.2">
      <c r="A5935" s="6"/>
    </row>
    <row r="5936" spans="1:1" x14ac:dyDescent="0.2">
      <c r="A5936" s="6"/>
    </row>
    <row r="5937" spans="1:1" x14ac:dyDescent="0.2">
      <c r="A5937" s="6"/>
    </row>
    <row r="5938" spans="1:1" x14ac:dyDescent="0.2">
      <c r="A5938" s="6"/>
    </row>
    <row r="5939" spans="1:1" x14ac:dyDescent="0.2">
      <c r="A5939" s="6"/>
    </row>
    <row r="5940" spans="1:1" x14ac:dyDescent="0.2">
      <c r="A5940" s="6"/>
    </row>
    <row r="5941" spans="1:1" x14ac:dyDescent="0.2">
      <c r="A5941" s="6"/>
    </row>
    <row r="5942" spans="1:1" x14ac:dyDescent="0.2">
      <c r="A5942" s="6"/>
    </row>
    <row r="5943" spans="1:1" x14ac:dyDescent="0.2">
      <c r="A5943" s="6"/>
    </row>
    <row r="5944" spans="1:1" x14ac:dyDescent="0.2">
      <c r="A5944" s="6"/>
    </row>
    <row r="5945" spans="1:1" x14ac:dyDescent="0.2">
      <c r="A5945" s="6"/>
    </row>
    <row r="5946" spans="1:1" x14ac:dyDescent="0.2">
      <c r="A5946" s="6"/>
    </row>
    <row r="5947" spans="1:1" x14ac:dyDescent="0.2">
      <c r="A5947" s="6"/>
    </row>
    <row r="5948" spans="1:1" x14ac:dyDescent="0.2">
      <c r="A5948" s="6"/>
    </row>
    <row r="5949" spans="1:1" x14ac:dyDescent="0.2">
      <c r="A5949" s="6"/>
    </row>
    <row r="5950" spans="1:1" x14ac:dyDescent="0.2">
      <c r="A5950" s="6"/>
    </row>
    <row r="5951" spans="1:1" x14ac:dyDescent="0.2">
      <c r="A5951" s="6"/>
    </row>
    <row r="5952" spans="1:1" x14ac:dyDescent="0.2">
      <c r="A5952" s="6"/>
    </row>
    <row r="5953" spans="1:1" x14ac:dyDescent="0.2">
      <c r="A5953" s="6"/>
    </row>
    <row r="5954" spans="1:1" x14ac:dyDescent="0.2">
      <c r="A5954" s="6"/>
    </row>
    <row r="5955" spans="1:1" x14ac:dyDescent="0.2">
      <c r="A5955" s="6"/>
    </row>
    <row r="5956" spans="1:1" x14ac:dyDescent="0.2">
      <c r="A5956" s="6"/>
    </row>
    <row r="5957" spans="1:1" x14ac:dyDescent="0.2">
      <c r="A5957" s="6"/>
    </row>
    <row r="5958" spans="1:1" x14ac:dyDescent="0.2">
      <c r="A5958" s="6"/>
    </row>
    <row r="5959" spans="1:1" x14ac:dyDescent="0.2">
      <c r="A5959" s="6"/>
    </row>
    <row r="5960" spans="1:1" x14ac:dyDescent="0.2">
      <c r="A5960" s="6"/>
    </row>
    <row r="5961" spans="1:1" x14ac:dyDescent="0.2">
      <c r="A5961" s="6"/>
    </row>
    <row r="5962" spans="1:1" x14ac:dyDescent="0.2">
      <c r="A5962" s="6"/>
    </row>
    <row r="5963" spans="1:1" x14ac:dyDescent="0.2">
      <c r="A5963" s="6"/>
    </row>
    <row r="5964" spans="1:1" x14ac:dyDescent="0.2">
      <c r="A5964" s="6"/>
    </row>
    <row r="5965" spans="1:1" x14ac:dyDescent="0.2">
      <c r="A5965" s="6"/>
    </row>
    <row r="5966" spans="1:1" x14ac:dyDescent="0.2">
      <c r="A5966" s="6"/>
    </row>
    <row r="5967" spans="1:1" x14ac:dyDescent="0.2">
      <c r="A5967" s="6"/>
    </row>
    <row r="5968" spans="1:1" x14ac:dyDescent="0.2">
      <c r="A5968" s="6"/>
    </row>
    <row r="5969" spans="1:1" x14ac:dyDescent="0.2">
      <c r="A5969" s="6"/>
    </row>
    <row r="5970" spans="1:1" x14ac:dyDescent="0.2">
      <c r="A5970" s="6"/>
    </row>
    <row r="5971" spans="1:1" x14ac:dyDescent="0.2">
      <c r="A5971" s="6"/>
    </row>
    <row r="5972" spans="1:1" x14ac:dyDescent="0.2">
      <c r="A5972" s="6"/>
    </row>
    <row r="5973" spans="1:1" x14ac:dyDescent="0.2">
      <c r="A5973" s="6"/>
    </row>
    <row r="5974" spans="1:1" x14ac:dyDescent="0.2">
      <c r="A5974" s="6"/>
    </row>
    <row r="5975" spans="1:1" x14ac:dyDescent="0.2">
      <c r="A5975" s="6"/>
    </row>
    <row r="5976" spans="1:1" x14ac:dyDescent="0.2">
      <c r="A5976" s="6"/>
    </row>
    <row r="5977" spans="1:1" x14ac:dyDescent="0.2">
      <c r="A5977" s="6"/>
    </row>
    <row r="5978" spans="1:1" x14ac:dyDescent="0.2">
      <c r="A5978" s="6"/>
    </row>
    <row r="5979" spans="1:1" x14ac:dyDescent="0.2">
      <c r="A5979" s="6"/>
    </row>
    <row r="5980" spans="1:1" x14ac:dyDescent="0.2">
      <c r="A5980" s="6"/>
    </row>
    <row r="5981" spans="1:1" x14ac:dyDescent="0.2">
      <c r="A5981" s="6"/>
    </row>
    <row r="5982" spans="1:1" x14ac:dyDescent="0.2">
      <c r="A5982" s="6"/>
    </row>
    <row r="5983" spans="1:1" x14ac:dyDescent="0.2">
      <c r="A5983" s="6"/>
    </row>
    <row r="5984" spans="1:1" x14ac:dyDescent="0.2">
      <c r="A5984" s="6"/>
    </row>
    <row r="5985" spans="1:1" x14ac:dyDescent="0.2">
      <c r="A5985" s="6"/>
    </row>
    <row r="5986" spans="1:1" x14ac:dyDescent="0.2">
      <c r="A5986" s="6"/>
    </row>
    <row r="5987" spans="1:1" x14ac:dyDescent="0.2">
      <c r="A5987" s="6"/>
    </row>
    <row r="5988" spans="1:1" x14ac:dyDescent="0.2">
      <c r="A5988" s="6"/>
    </row>
    <row r="5989" spans="1:1" x14ac:dyDescent="0.2">
      <c r="A5989" s="6"/>
    </row>
    <row r="5990" spans="1:1" x14ac:dyDescent="0.2">
      <c r="A5990" s="6"/>
    </row>
    <row r="5991" spans="1:1" x14ac:dyDescent="0.2">
      <c r="A5991" s="6"/>
    </row>
    <row r="5992" spans="1:1" x14ac:dyDescent="0.2">
      <c r="A5992" s="6"/>
    </row>
    <row r="5993" spans="1:1" x14ac:dyDescent="0.2">
      <c r="A5993" s="6"/>
    </row>
    <row r="5994" spans="1:1" x14ac:dyDescent="0.2">
      <c r="A5994" s="6"/>
    </row>
    <row r="5995" spans="1:1" x14ac:dyDescent="0.2">
      <c r="A5995" s="6"/>
    </row>
    <row r="5996" spans="1:1" x14ac:dyDescent="0.2">
      <c r="A5996" s="6"/>
    </row>
    <row r="5997" spans="1:1" x14ac:dyDescent="0.2">
      <c r="A5997" s="6"/>
    </row>
    <row r="5998" spans="1:1" x14ac:dyDescent="0.2">
      <c r="A5998" s="6"/>
    </row>
    <row r="5999" spans="1:1" x14ac:dyDescent="0.2">
      <c r="A5999" s="6"/>
    </row>
    <row r="6000" spans="1:1" x14ac:dyDescent="0.2">
      <c r="A6000" s="6"/>
    </row>
    <row r="6001" spans="1:1" x14ac:dyDescent="0.2">
      <c r="A6001" s="6"/>
    </row>
    <row r="6002" spans="1:1" x14ac:dyDescent="0.2">
      <c r="A6002" s="6"/>
    </row>
    <row r="6003" spans="1:1" x14ac:dyDescent="0.2">
      <c r="A6003" s="6"/>
    </row>
    <row r="6004" spans="1:1" x14ac:dyDescent="0.2">
      <c r="A6004" s="6"/>
    </row>
    <row r="6005" spans="1:1" x14ac:dyDescent="0.2">
      <c r="A6005" s="6"/>
    </row>
    <row r="6006" spans="1:1" x14ac:dyDescent="0.2">
      <c r="A6006" s="6"/>
    </row>
    <row r="6007" spans="1:1" x14ac:dyDescent="0.2">
      <c r="A6007" s="6"/>
    </row>
    <row r="6008" spans="1:1" x14ac:dyDescent="0.2">
      <c r="A6008" s="6"/>
    </row>
    <row r="6009" spans="1:1" x14ac:dyDescent="0.2">
      <c r="A6009" s="6"/>
    </row>
    <row r="6010" spans="1:1" x14ac:dyDescent="0.2">
      <c r="A6010" s="6"/>
    </row>
    <row r="6011" spans="1:1" x14ac:dyDescent="0.2">
      <c r="A6011" s="6"/>
    </row>
    <row r="6012" spans="1:1" x14ac:dyDescent="0.2">
      <c r="A6012" s="6"/>
    </row>
    <row r="6013" spans="1:1" x14ac:dyDescent="0.2">
      <c r="A6013" s="6"/>
    </row>
    <row r="6014" spans="1:1" x14ac:dyDescent="0.2">
      <c r="A6014" s="6"/>
    </row>
    <row r="6015" spans="1:1" x14ac:dyDescent="0.2">
      <c r="A6015" s="6"/>
    </row>
    <row r="6016" spans="1:1" x14ac:dyDescent="0.2">
      <c r="A6016" s="6"/>
    </row>
    <row r="6017" spans="1:1" x14ac:dyDescent="0.2">
      <c r="A6017" s="6"/>
    </row>
    <row r="6018" spans="1:1" x14ac:dyDescent="0.2">
      <c r="A6018" s="6"/>
    </row>
    <row r="6019" spans="1:1" x14ac:dyDescent="0.2">
      <c r="A6019" s="6"/>
    </row>
    <row r="6020" spans="1:1" x14ac:dyDescent="0.2">
      <c r="A6020" s="6"/>
    </row>
    <row r="6021" spans="1:1" x14ac:dyDescent="0.2">
      <c r="A6021" s="6"/>
    </row>
    <row r="6022" spans="1:1" x14ac:dyDescent="0.2">
      <c r="A6022" s="6"/>
    </row>
    <row r="6023" spans="1:1" x14ac:dyDescent="0.2">
      <c r="A6023" s="6"/>
    </row>
    <row r="6024" spans="1:1" x14ac:dyDescent="0.2">
      <c r="A6024" s="6"/>
    </row>
    <row r="6025" spans="1:1" x14ac:dyDescent="0.2">
      <c r="A6025" s="6"/>
    </row>
    <row r="6026" spans="1:1" x14ac:dyDescent="0.2">
      <c r="A6026" s="6"/>
    </row>
    <row r="6027" spans="1:1" x14ac:dyDescent="0.2">
      <c r="A6027" s="6"/>
    </row>
    <row r="6028" spans="1:1" x14ac:dyDescent="0.2">
      <c r="A6028" s="6"/>
    </row>
    <row r="6029" spans="1:1" x14ac:dyDescent="0.2">
      <c r="A6029" s="6"/>
    </row>
    <row r="6030" spans="1:1" x14ac:dyDescent="0.2">
      <c r="A6030" s="6"/>
    </row>
    <row r="6031" spans="1:1" x14ac:dyDescent="0.2">
      <c r="A6031" s="6"/>
    </row>
    <row r="6032" spans="1:1" x14ac:dyDescent="0.2">
      <c r="A6032" s="6"/>
    </row>
    <row r="6033" spans="1:1" x14ac:dyDescent="0.2">
      <c r="A6033" s="6"/>
    </row>
    <row r="6034" spans="1:1" x14ac:dyDescent="0.2">
      <c r="A6034" s="6"/>
    </row>
    <row r="6035" spans="1:1" x14ac:dyDescent="0.2">
      <c r="A6035" s="6"/>
    </row>
    <row r="6036" spans="1:1" x14ac:dyDescent="0.2">
      <c r="A6036" s="6"/>
    </row>
    <row r="6037" spans="1:1" x14ac:dyDescent="0.2">
      <c r="A6037" s="6"/>
    </row>
    <row r="6038" spans="1:1" x14ac:dyDescent="0.2">
      <c r="A6038" s="6"/>
    </row>
    <row r="6039" spans="1:1" x14ac:dyDescent="0.2">
      <c r="A6039" s="6"/>
    </row>
    <row r="6040" spans="1:1" x14ac:dyDescent="0.2">
      <c r="A6040" s="6"/>
    </row>
    <row r="6041" spans="1:1" x14ac:dyDescent="0.2">
      <c r="A6041" s="6"/>
    </row>
    <row r="6042" spans="1:1" x14ac:dyDescent="0.2">
      <c r="A6042" s="6"/>
    </row>
    <row r="6043" spans="1:1" x14ac:dyDescent="0.2">
      <c r="A6043" s="6"/>
    </row>
    <row r="6044" spans="1:1" x14ac:dyDescent="0.2">
      <c r="A6044" s="6"/>
    </row>
    <row r="6045" spans="1:1" x14ac:dyDescent="0.2">
      <c r="A6045" s="6"/>
    </row>
    <row r="6046" spans="1:1" x14ac:dyDescent="0.2">
      <c r="A6046" s="6"/>
    </row>
    <row r="6047" spans="1:1" x14ac:dyDescent="0.2">
      <c r="A6047" s="6"/>
    </row>
    <row r="6048" spans="1:1" x14ac:dyDescent="0.2">
      <c r="A6048" s="6"/>
    </row>
    <row r="6049" spans="1:1" x14ac:dyDescent="0.2">
      <c r="A6049" s="6"/>
    </row>
    <row r="6050" spans="1:1" x14ac:dyDescent="0.2">
      <c r="A6050" s="6"/>
    </row>
    <row r="6051" spans="1:1" x14ac:dyDescent="0.2">
      <c r="A6051" s="6"/>
    </row>
    <row r="6052" spans="1:1" x14ac:dyDescent="0.2">
      <c r="A6052" s="6"/>
    </row>
    <row r="6053" spans="1:1" x14ac:dyDescent="0.2">
      <c r="A6053" s="6"/>
    </row>
    <row r="6054" spans="1:1" x14ac:dyDescent="0.2">
      <c r="A6054" s="6"/>
    </row>
    <row r="6055" spans="1:1" x14ac:dyDescent="0.2">
      <c r="A6055" s="6"/>
    </row>
    <row r="6056" spans="1:1" x14ac:dyDescent="0.2">
      <c r="A6056" s="6"/>
    </row>
    <row r="6057" spans="1:1" x14ac:dyDescent="0.2">
      <c r="A6057" s="6"/>
    </row>
    <row r="6058" spans="1:1" x14ac:dyDescent="0.2">
      <c r="A6058" s="6"/>
    </row>
    <row r="6059" spans="1:1" x14ac:dyDescent="0.2">
      <c r="A6059" s="6"/>
    </row>
    <row r="6060" spans="1:1" x14ac:dyDescent="0.2">
      <c r="A6060" s="6"/>
    </row>
    <row r="6061" spans="1:1" x14ac:dyDescent="0.2">
      <c r="A6061" s="6"/>
    </row>
    <row r="6062" spans="1:1" x14ac:dyDescent="0.2">
      <c r="A6062" s="6"/>
    </row>
    <row r="6063" spans="1:1" x14ac:dyDescent="0.2">
      <c r="A6063" s="6"/>
    </row>
    <row r="6064" spans="1:1" x14ac:dyDescent="0.2">
      <c r="A6064" s="6"/>
    </row>
    <row r="6065" spans="1:1" x14ac:dyDescent="0.2">
      <c r="A6065" s="6"/>
    </row>
    <row r="6066" spans="1:1" x14ac:dyDescent="0.2">
      <c r="A6066" s="6"/>
    </row>
    <row r="6067" spans="1:1" x14ac:dyDescent="0.2">
      <c r="A6067" s="6"/>
    </row>
    <row r="6068" spans="1:1" x14ac:dyDescent="0.2">
      <c r="A6068" s="6"/>
    </row>
    <row r="6069" spans="1:1" x14ac:dyDescent="0.2">
      <c r="A6069" s="6"/>
    </row>
    <row r="6070" spans="1:1" x14ac:dyDescent="0.2">
      <c r="A6070" s="6"/>
    </row>
    <row r="6071" spans="1:1" x14ac:dyDescent="0.2">
      <c r="A6071" s="6"/>
    </row>
    <row r="6072" spans="1:1" x14ac:dyDescent="0.2">
      <c r="A6072" s="6"/>
    </row>
    <row r="6073" spans="1:1" x14ac:dyDescent="0.2">
      <c r="A6073" s="6"/>
    </row>
    <row r="6074" spans="1:1" x14ac:dyDescent="0.2">
      <c r="A6074" s="6"/>
    </row>
    <row r="6075" spans="1:1" x14ac:dyDescent="0.2">
      <c r="A6075" s="6"/>
    </row>
    <row r="6076" spans="1:1" x14ac:dyDescent="0.2">
      <c r="A6076" s="6"/>
    </row>
    <row r="6077" spans="1:1" x14ac:dyDescent="0.2">
      <c r="A6077" s="6"/>
    </row>
    <row r="6078" spans="1:1" x14ac:dyDescent="0.2">
      <c r="A6078" s="6"/>
    </row>
    <row r="6079" spans="1:1" x14ac:dyDescent="0.2">
      <c r="A6079" s="6"/>
    </row>
    <row r="6080" spans="1:1" x14ac:dyDescent="0.2">
      <c r="A6080" s="6"/>
    </row>
    <row r="6081" spans="1:1" x14ac:dyDescent="0.2">
      <c r="A6081" s="6"/>
    </row>
    <row r="6082" spans="1:1" x14ac:dyDescent="0.2">
      <c r="A6082" s="6"/>
    </row>
    <row r="6083" spans="1:1" x14ac:dyDescent="0.2">
      <c r="A6083" s="6"/>
    </row>
    <row r="6084" spans="1:1" x14ac:dyDescent="0.2">
      <c r="A6084" s="6"/>
    </row>
    <row r="6085" spans="1:1" x14ac:dyDescent="0.2">
      <c r="A6085" s="6"/>
    </row>
    <row r="6086" spans="1:1" x14ac:dyDescent="0.2">
      <c r="A6086" s="6"/>
    </row>
    <row r="6087" spans="1:1" x14ac:dyDescent="0.2">
      <c r="A6087" s="6"/>
    </row>
    <row r="6088" spans="1:1" x14ac:dyDescent="0.2">
      <c r="A6088" s="6"/>
    </row>
    <row r="6089" spans="1:1" x14ac:dyDescent="0.2">
      <c r="A6089" s="6"/>
    </row>
    <row r="6090" spans="1:1" x14ac:dyDescent="0.2">
      <c r="A6090" s="6"/>
    </row>
    <row r="6091" spans="1:1" x14ac:dyDescent="0.2">
      <c r="A6091" s="6"/>
    </row>
    <row r="6092" spans="1:1" x14ac:dyDescent="0.2">
      <c r="A6092" s="6"/>
    </row>
    <row r="6093" spans="1:1" x14ac:dyDescent="0.2">
      <c r="A6093" s="6"/>
    </row>
    <row r="6094" spans="1:1" x14ac:dyDescent="0.2">
      <c r="A6094" s="6"/>
    </row>
    <row r="6095" spans="1:1" x14ac:dyDescent="0.2">
      <c r="A6095" s="6"/>
    </row>
    <row r="6096" spans="1:1" x14ac:dyDescent="0.2">
      <c r="A6096" s="6"/>
    </row>
    <row r="6097" spans="1:1" x14ac:dyDescent="0.2">
      <c r="A6097" s="6"/>
    </row>
    <row r="6098" spans="1:1" x14ac:dyDescent="0.2">
      <c r="A6098" s="6"/>
    </row>
    <row r="6099" spans="1:1" x14ac:dyDescent="0.2">
      <c r="A6099" s="6"/>
    </row>
    <row r="6100" spans="1:1" x14ac:dyDescent="0.2">
      <c r="A6100" s="6"/>
    </row>
    <row r="6101" spans="1:1" x14ac:dyDescent="0.2">
      <c r="A6101" s="6"/>
    </row>
    <row r="6102" spans="1:1" x14ac:dyDescent="0.2">
      <c r="A6102" s="6"/>
    </row>
    <row r="6103" spans="1:1" x14ac:dyDescent="0.2">
      <c r="A6103" s="6"/>
    </row>
    <row r="6104" spans="1:1" x14ac:dyDescent="0.2">
      <c r="A6104" s="6"/>
    </row>
    <row r="6105" spans="1:1" x14ac:dyDescent="0.2">
      <c r="A6105" s="6"/>
    </row>
    <row r="6106" spans="1:1" x14ac:dyDescent="0.2">
      <c r="A6106" s="6"/>
    </row>
    <row r="6107" spans="1:1" x14ac:dyDescent="0.2">
      <c r="A6107" s="6"/>
    </row>
    <row r="6108" spans="1:1" x14ac:dyDescent="0.2">
      <c r="A6108" s="6"/>
    </row>
    <row r="6109" spans="1:1" x14ac:dyDescent="0.2">
      <c r="A6109" s="6"/>
    </row>
    <row r="6110" spans="1:1" x14ac:dyDescent="0.2">
      <c r="A6110" s="6"/>
    </row>
    <row r="6111" spans="1:1" x14ac:dyDescent="0.2">
      <c r="A6111" s="6"/>
    </row>
    <row r="6112" spans="1:1" x14ac:dyDescent="0.2">
      <c r="A6112" s="6"/>
    </row>
    <row r="6113" spans="1:1" x14ac:dyDescent="0.2">
      <c r="A6113" s="6"/>
    </row>
    <row r="6114" spans="1:1" x14ac:dyDescent="0.2">
      <c r="A6114" s="6"/>
    </row>
    <row r="6115" spans="1:1" x14ac:dyDescent="0.2">
      <c r="A6115" s="6"/>
    </row>
    <row r="6116" spans="1:1" x14ac:dyDescent="0.2">
      <c r="A6116" s="6"/>
    </row>
    <row r="6117" spans="1:1" x14ac:dyDescent="0.2">
      <c r="A6117" s="6"/>
    </row>
    <row r="6118" spans="1:1" x14ac:dyDescent="0.2">
      <c r="A6118" s="6"/>
    </row>
    <row r="6119" spans="1:1" x14ac:dyDescent="0.2">
      <c r="A6119" s="6"/>
    </row>
    <row r="6120" spans="1:1" x14ac:dyDescent="0.2">
      <c r="A6120" s="6"/>
    </row>
    <row r="6121" spans="1:1" x14ac:dyDescent="0.2">
      <c r="A6121" s="6"/>
    </row>
    <row r="6122" spans="1:1" x14ac:dyDescent="0.2">
      <c r="A6122" s="6"/>
    </row>
    <row r="6123" spans="1:1" x14ac:dyDescent="0.2">
      <c r="A6123" s="6"/>
    </row>
    <row r="6124" spans="1:1" x14ac:dyDescent="0.2">
      <c r="A6124" s="6"/>
    </row>
    <row r="6125" spans="1:1" x14ac:dyDescent="0.2">
      <c r="A6125" s="6"/>
    </row>
    <row r="6126" spans="1:1" x14ac:dyDescent="0.2">
      <c r="A6126" s="6"/>
    </row>
    <row r="6127" spans="1:1" x14ac:dyDescent="0.2">
      <c r="A6127" s="6"/>
    </row>
    <row r="6128" spans="1:1" x14ac:dyDescent="0.2">
      <c r="A6128" s="6"/>
    </row>
    <row r="6129" spans="1:1" x14ac:dyDescent="0.2">
      <c r="A6129" s="6"/>
    </row>
    <row r="6130" spans="1:1" x14ac:dyDescent="0.2">
      <c r="A6130" s="6"/>
    </row>
    <row r="6131" spans="1:1" x14ac:dyDescent="0.2">
      <c r="A6131" s="6"/>
    </row>
    <row r="6132" spans="1:1" x14ac:dyDescent="0.2">
      <c r="A6132" s="6"/>
    </row>
    <row r="6133" spans="1:1" x14ac:dyDescent="0.2">
      <c r="A6133" s="6"/>
    </row>
    <row r="6134" spans="1:1" x14ac:dyDescent="0.2">
      <c r="A6134" s="6"/>
    </row>
    <row r="6135" spans="1:1" x14ac:dyDescent="0.2">
      <c r="A6135" s="6"/>
    </row>
    <row r="6136" spans="1:1" x14ac:dyDescent="0.2">
      <c r="A6136" s="6"/>
    </row>
    <row r="6137" spans="1:1" x14ac:dyDescent="0.2">
      <c r="A6137" s="6"/>
    </row>
    <row r="6138" spans="1:1" x14ac:dyDescent="0.2">
      <c r="A6138" s="6"/>
    </row>
    <row r="6139" spans="1:1" x14ac:dyDescent="0.2">
      <c r="A6139" s="6"/>
    </row>
    <row r="6140" spans="1:1" x14ac:dyDescent="0.2">
      <c r="A6140" s="6"/>
    </row>
    <row r="6141" spans="1:1" x14ac:dyDescent="0.2">
      <c r="A6141" s="6"/>
    </row>
    <row r="6142" spans="1:1" x14ac:dyDescent="0.2">
      <c r="A6142" s="6"/>
    </row>
    <row r="6143" spans="1:1" x14ac:dyDescent="0.2">
      <c r="A6143" s="6"/>
    </row>
    <row r="6144" spans="1:1" x14ac:dyDescent="0.2">
      <c r="A6144" s="6"/>
    </row>
    <row r="6145" spans="1:1" x14ac:dyDescent="0.2">
      <c r="A6145" s="6"/>
    </row>
    <row r="6146" spans="1:1" x14ac:dyDescent="0.2">
      <c r="A6146" s="6"/>
    </row>
    <row r="6147" spans="1:1" x14ac:dyDescent="0.2">
      <c r="A6147" s="6"/>
    </row>
    <row r="6148" spans="1:1" x14ac:dyDescent="0.2">
      <c r="A6148" s="6"/>
    </row>
    <row r="6149" spans="1:1" x14ac:dyDescent="0.2">
      <c r="A6149" s="6"/>
    </row>
    <row r="6150" spans="1:1" x14ac:dyDescent="0.2">
      <c r="A6150" s="6"/>
    </row>
    <row r="6151" spans="1:1" x14ac:dyDescent="0.2">
      <c r="A6151" s="6"/>
    </row>
    <row r="6152" spans="1:1" x14ac:dyDescent="0.2">
      <c r="A6152" s="6"/>
    </row>
    <row r="6153" spans="1:1" x14ac:dyDescent="0.2">
      <c r="A6153" s="6"/>
    </row>
    <row r="6154" spans="1:1" x14ac:dyDescent="0.2">
      <c r="A6154" s="6"/>
    </row>
    <row r="6155" spans="1:1" x14ac:dyDescent="0.2">
      <c r="A6155" s="6"/>
    </row>
    <row r="6156" spans="1:1" x14ac:dyDescent="0.2">
      <c r="A6156" s="6"/>
    </row>
    <row r="6157" spans="1:1" x14ac:dyDescent="0.2">
      <c r="A6157" s="6"/>
    </row>
    <row r="6158" spans="1:1" x14ac:dyDescent="0.2">
      <c r="A6158" s="6"/>
    </row>
    <row r="6159" spans="1:1" x14ac:dyDescent="0.2">
      <c r="A6159" s="6"/>
    </row>
    <row r="6160" spans="1:1" x14ac:dyDescent="0.2">
      <c r="A6160" s="6"/>
    </row>
    <row r="6161" spans="1:1" x14ac:dyDescent="0.2">
      <c r="A6161" s="6"/>
    </row>
    <row r="6162" spans="1:1" x14ac:dyDescent="0.2">
      <c r="A6162" s="6"/>
    </row>
    <row r="6163" spans="1:1" x14ac:dyDescent="0.2">
      <c r="A6163" s="6"/>
    </row>
    <row r="6164" spans="1:1" x14ac:dyDescent="0.2">
      <c r="A6164" s="6"/>
    </row>
    <row r="6165" spans="1:1" x14ac:dyDescent="0.2">
      <c r="A6165" s="6"/>
    </row>
    <row r="6166" spans="1:1" x14ac:dyDescent="0.2">
      <c r="A6166" s="6"/>
    </row>
    <row r="6167" spans="1:1" x14ac:dyDescent="0.2">
      <c r="A6167" s="6"/>
    </row>
    <row r="6168" spans="1:1" x14ac:dyDescent="0.2">
      <c r="A6168" s="6"/>
    </row>
    <row r="6169" spans="1:1" x14ac:dyDescent="0.2">
      <c r="A6169" s="6"/>
    </row>
    <row r="6170" spans="1:1" x14ac:dyDescent="0.2">
      <c r="A6170" s="6"/>
    </row>
    <row r="6171" spans="1:1" x14ac:dyDescent="0.2">
      <c r="A6171" s="6"/>
    </row>
    <row r="6172" spans="1:1" x14ac:dyDescent="0.2">
      <c r="A6172" s="6"/>
    </row>
    <row r="6173" spans="1:1" x14ac:dyDescent="0.2">
      <c r="A6173" s="6"/>
    </row>
    <row r="6174" spans="1:1" x14ac:dyDescent="0.2">
      <c r="A6174" s="6"/>
    </row>
    <row r="6175" spans="1:1" x14ac:dyDescent="0.2">
      <c r="A6175" s="6"/>
    </row>
    <row r="6176" spans="1:1" x14ac:dyDescent="0.2">
      <c r="A6176" s="6"/>
    </row>
    <row r="6177" spans="1:1" x14ac:dyDescent="0.2">
      <c r="A6177" s="6"/>
    </row>
    <row r="6178" spans="1:1" x14ac:dyDescent="0.2">
      <c r="A6178" s="6"/>
    </row>
    <row r="6179" spans="1:1" x14ac:dyDescent="0.2">
      <c r="A6179" s="6"/>
    </row>
    <row r="6180" spans="1:1" x14ac:dyDescent="0.2">
      <c r="A6180" s="6"/>
    </row>
    <row r="6181" spans="1:1" x14ac:dyDescent="0.2">
      <c r="A6181" s="6"/>
    </row>
    <row r="6182" spans="1:1" x14ac:dyDescent="0.2">
      <c r="A6182" s="6"/>
    </row>
    <row r="6183" spans="1:1" x14ac:dyDescent="0.2">
      <c r="A6183" s="6"/>
    </row>
    <row r="6184" spans="1:1" x14ac:dyDescent="0.2">
      <c r="A6184" s="6"/>
    </row>
    <row r="6185" spans="1:1" x14ac:dyDescent="0.2">
      <c r="A6185" s="6"/>
    </row>
    <row r="6186" spans="1:1" x14ac:dyDescent="0.2">
      <c r="A6186" s="6"/>
    </row>
    <row r="6187" spans="1:1" x14ac:dyDescent="0.2">
      <c r="A6187" s="6"/>
    </row>
    <row r="6188" spans="1:1" x14ac:dyDescent="0.2">
      <c r="A6188" s="6"/>
    </row>
    <row r="6189" spans="1:1" x14ac:dyDescent="0.2">
      <c r="A6189" s="6"/>
    </row>
    <row r="6190" spans="1:1" x14ac:dyDescent="0.2">
      <c r="A6190" s="6"/>
    </row>
    <row r="6191" spans="1:1" x14ac:dyDescent="0.2">
      <c r="A6191" s="6"/>
    </row>
    <row r="6192" spans="1:1" x14ac:dyDescent="0.2">
      <c r="A6192" s="6"/>
    </row>
    <row r="6193" spans="1:1" x14ac:dyDescent="0.2">
      <c r="A6193" s="6"/>
    </row>
    <row r="6194" spans="1:1" x14ac:dyDescent="0.2">
      <c r="A6194" s="6"/>
    </row>
    <row r="6195" spans="1:1" x14ac:dyDescent="0.2">
      <c r="A6195" s="6"/>
    </row>
    <row r="6196" spans="1:1" x14ac:dyDescent="0.2">
      <c r="A6196" s="6"/>
    </row>
    <row r="6197" spans="1:1" x14ac:dyDescent="0.2">
      <c r="A6197" s="6"/>
    </row>
    <row r="6198" spans="1:1" x14ac:dyDescent="0.2">
      <c r="A6198" s="6"/>
    </row>
    <row r="6199" spans="1:1" x14ac:dyDescent="0.2">
      <c r="A6199" s="6"/>
    </row>
    <row r="6200" spans="1:1" x14ac:dyDescent="0.2">
      <c r="A6200" s="6"/>
    </row>
    <row r="6201" spans="1:1" x14ac:dyDescent="0.2">
      <c r="A6201" s="6"/>
    </row>
    <row r="6202" spans="1:1" x14ac:dyDescent="0.2">
      <c r="A6202" s="6"/>
    </row>
    <row r="6203" spans="1:1" x14ac:dyDescent="0.2">
      <c r="A6203" s="6"/>
    </row>
    <row r="6204" spans="1:1" x14ac:dyDescent="0.2">
      <c r="A6204" s="6"/>
    </row>
    <row r="6205" spans="1:1" x14ac:dyDescent="0.2">
      <c r="A6205" s="6"/>
    </row>
    <row r="6206" spans="1:1" x14ac:dyDescent="0.2">
      <c r="A6206" s="6"/>
    </row>
    <row r="6207" spans="1:1" x14ac:dyDescent="0.2">
      <c r="A6207" s="6"/>
    </row>
    <row r="6208" spans="1:1" x14ac:dyDescent="0.2">
      <c r="A6208" s="6"/>
    </row>
    <row r="6209" spans="1:1" x14ac:dyDescent="0.2">
      <c r="A6209" s="6"/>
    </row>
    <row r="6210" spans="1:1" x14ac:dyDescent="0.2">
      <c r="A6210" s="6"/>
    </row>
    <row r="6211" spans="1:1" x14ac:dyDescent="0.2">
      <c r="A6211" s="6"/>
    </row>
    <row r="6212" spans="1:1" x14ac:dyDescent="0.2">
      <c r="A6212" s="6"/>
    </row>
    <row r="6213" spans="1:1" x14ac:dyDescent="0.2">
      <c r="A6213" s="6"/>
    </row>
    <row r="6214" spans="1:1" x14ac:dyDescent="0.2">
      <c r="A6214" s="6"/>
    </row>
    <row r="6215" spans="1:1" x14ac:dyDescent="0.2">
      <c r="A6215" s="6"/>
    </row>
    <row r="6216" spans="1:1" x14ac:dyDescent="0.2">
      <c r="A6216" s="6"/>
    </row>
    <row r="6217" spans="1:1" x14ac:dyDescent="0.2">
      <c r="A6217" s="6"/>
    </row>
    <row r="6218" spans="1:1" x14ac:dyDescent="0.2">
      <c r="A6218" s="6"/>
    </row>
    <row r="6219" spans="1:1" x14ac:dyDescent="0.2">
      <c r="A6219" s="6"/>
    </row>
    <row r="6220" spans="1:1" x14ac:dyDescent="0.2">
      <c r="A6220" s="6"/>
    </row>
    <row r="6221" spans="1:1" x14ac:dyDescent="0.2">
      <c r="A6221" s="6"/>
    </row>
    <row r="6222" spans="1:1" x14ac:dyDescent="0.2">
      <c r="A6222" s="6"/>
    </row>
    <row r="6223" spans="1:1" x14ac:dyDescent="0.2">
      <c r="A6223" s="6"/>
    </row>
    <row r="6224" spans="1:1" x14ac:dyDescent="0.2">
      <c r="A6224" s="6"/>
    </row>
    <row r="6225" spans="1:1" x14ac:dyDescent="0.2">
      <c r="A6225" s="6"/>
    </row>
    <row r="6226" spans="1:1" x14ac:dyDescent="0.2">
      <c r="A6226" s="6"/>
    </row>
    <row r="6227" spans="1:1" x14ac:dyDescent="0.2">
      <c r="A6227" s="6"/>
    </row>
    <row r="6228" spans="1:1" x14ac:dyDescent="0.2">
      <c r="A6228" s="6"/>
    </row>
    <row r="6229" spans="1:1" x14ac:dyDescent="0.2">
      <c r="A6229" s="6"/>
    </row>
    <row r="6230" spans="1:1" x14ac:dyDescent="0.2">
      <c r="A6230" s="6"/>
    </row>
    <row r="6231" spans="1:1" x14ac:dyDescent="0.2">
      <c r="A6231" s="6"/>
    </row>
    <row r="6232" spans="1:1" x14ac:dyDescent="0.2">
      <c r="A6232" s="6"/>
    </row>
    <row r="6233" spans="1:1" x14ac:dyDescent="0.2">
      <c r="A6233" s="6"/>
    </row>
    <row r="6234" spans="1:1" x14ac:dyDescent="0.2">
      <c r="A6234" s="6"/>
    </row>
    <row r="6235" spans="1:1" x14ac:dyDescent="0.2">
      <c r="A6235" s="6"/>
    </row>
    <row r="6236" spans="1:1" x14ac:dyDescent="0.2">
      <c r="A6236" s="6"/>
    </row>
    <row r="6237" spans="1:1" x14ac:dyDescent="0.2">
      <c r="A6237" s="6"/>
    </row>
    <row r="6238" spans="1:1" x14ac:dyDescent="0.2">
      <c r="A6238" s="6"/>
    </row>
    <row r="6239" spans="1:1" x14ac:dyDescent="0.2">
      <c r="A6239" s="6"/>
    </row>
    <row r="6240" spans="1:1" x14ac:dyDescent="0.2">
      <c r="A6240" s="6"/>
    </row>
    <row r="6241" spans="1:1" x14ac:dyDescent="0.2">
      <c r="A6241" s="6"/>
    </row>
    <row r="6242" spans="1:1" x14ac:dyDescent="0.2">
      <c r="A6242" s="6"/>
    </row>
    <row r="6243" spans="1:1" x14ac:dyDescent="0.2">
      <c r="A6243" s="6"/>
    </row>
    <row r="6244" spans="1:1" x14ac:dyDescent="0.2">
      <c r="A6244" s="6"/>
    </row>
    <row r="6245" spans="1:1" x14ac:dyDescent="0.2">
      <c r="A6245" s="6"/>
    </row>
    <row r="6246" spans="1:1" x14ac:dyDescent="0.2">
      <c r="A6246" s="6"/>
    </row>
    <row r="6247" spans="1:1" x14ac:dyDescent="0.2">
      <c r="A6247" s="6"/>
    </row>
    <row r="6248" spans="1:1" x14ac:dyDescent="0.2">
      <c r="A6248" s="6"/>
    </row>
    <row r="6249" spans="1:1" x14ac:dyDescent="0.2">
      <c r="A6249" s="6"/>
    </row>
    <row r="6250" spans="1:1" x14ac:dyDescent="0.2">
      <c r="A6250" s="6"/>
    </row>
    <row r="6251" spans="1:1" x14ac:dyDescent="0.2">
      <c r="A6251" s="6"/>
    </row>
    <row r="6252" spans="1:1" x14ac:dyDescent="0.2">
      <c r="A6252" s="6"/>
    </row>
    <row r="6253" spans="1:1" x14ac:dyDescent="0.2">
      <c r="A6253" s="6"/>
    </row>
    <row r="6254" spans="1:1" x14ac:dyDescent="0.2">
      <c r="A6254" s="6"/>
    </row>
    <row r="6255" spans="1:1" x14ac:dyDescent="0.2">
      <c r="A6255" s="6"/>
    </row>
    <row r="6256" spans="1:1" x14ac:dyDescent="0.2">
      <c r="A6256" s="6"/>
    </row>
    <row r="6257" spans="1:1" x14ac:dyDescent="0.2">
      <c r="A6257" s="6"/>
    </row>
    <row r="6258" spans="1:1" x14ac:dyDescent="0.2">
      <c r="A6258" s="6"/>
    </row>
    <row r="6259" spans="1:1" x14ac:dyDescent="0.2">
      <c r="A6259" s="6"/>
    </row>
    <row r="6260" spans="1:1" x14ac:dyDescent="0.2">
      <c r="A6260" s="6"/>
    </row>
    <row r="6261" spans="1:1" x14ac:dyDescent="0.2">
      <c r="A6261" s="6"/>
    </row>
    <row r="6262" spans="1:1" x14ac:dyDescent="0.2">
      <c r="A6262" s="6"/>
    </row>
    <row r="6263" spans="1:1" x14ac:dyDescent="0.2">
      <c r="A6263" s="6"/>
    </row>
    <row r="6264" spans="1:1" x14ac:dyDescent="0.2">
      <c r="A6264" s="6"/>
    </row>
    <row r="6265" spans="1:1" x14ac:dyDescent="0.2">
      <c r="A6265" s="6"/>
    </row>
    <row r="6266" spans="1:1" x14ac:dyDescent="0.2">
      <c r="A6266" s="6"/>
    </row>
    <row r="6267" spans="1:1" x14ac:dyDescent="0.2">
      <c r="A6267" s="6"/>
    </row>
    <row r="6268" spans="1:1" x14ac:dyDescent="0.2">
      <c r="A6268" s="6"/>
    </row>
    <row r="6269" spans="1:1" x14ac:dyDescent="0.2">
      <c r="A6269" s="6"/>
    </row>
    <row r="6270" spans="1:1" x14ac:dyDescent="0.2">
      <c r="A6270" s="6"/>
    </row>
    <row r="6271" spans="1:1" x14ac:dyDescent="0.2">
      <c r="A6271" s="6"/>
    </row>
    <row r="6272" spans="1:1" x14ac:dyDescent="0.2">
      <c r="A6272" s="6"/>
    </row>
    <row r="6273" spans="1:1" x14ac:dyDescent="0.2">
      <c r="A6273" s="6"/>
    </row>
    <row r="6274" spans="1:1" x14ac:dyDescent="0.2">
      <c r="A6274" s="6"/>
    </row>
    <row r="6275" spans="1:1" x14ac:dyDescent="0.2">
      <c r="A6275" s="6"/>
    </row>
    <row r="6276" spans="1:1" x14ac:dyDescent="0.2">
      <c r="A6276" s="6"/>
    </row>
    <row r="6277" spans="1:1" x14ac:dyDescent="0.2">
      <c r="A6277" s="6"/>
    </row>
    <row r="6278" spans="1:1" x14ac:dyDescent="0.2">
      <c r="A6278" s="6"/>
    </row>
    <row r="6279" spans="1:1" x14ac:dyDescent="0.2">
      <c r="A6279" s="6"/>
    </row>
    <row r="6280" spans="1:1" x14ac:dyDescent="0.2">
      <c r="A6280" s="6"/>
    </row>
    <row r="6281" spans="1:1" x14ac:dyDescent="0.2">
      <c r="A6281" s="6"/>
    </row>
    <row r="6282" spans="1:1" x14ac:dyDescent="0.2">
      <c r="A6282" s="6"/>
    </row>
    <row r="6283" spans="1:1" x14ac:dyDescent="0.2">
      <c r="A6283" s="6"/>
    </row>
    <row r="6284" spans="1:1" x14ac:dyDescent="0.2">
      <c r="A6284" s="6"/>
    </row>
    <row r="6285" spans="1:1" x14ac:dyDescent="0.2">
      <c r="A6285" s="6"/>
    </row>
    <row r="6286" spans="1:1" x14ac:dyDescent="0.2">
      <c r="A6286" s="6"/>
    </row>
    <row r="6287" spans="1:1" x14ac:dyDescent="0.2">
      <c r="A6287" s="6"/>
    </row>
    <row r="6288" spans="1:1" x14ac:dyDescent="0.2">
      <c r="A6288" s="6"/>
    </row>
    <row r="6289" spans="1:1" x14ac:dyDescent="0.2">
      <c r="A6289" s="6"/>
    </row>
    <row r="6290" spans="1:1" x14ac:dyDescent="0.2">
      <c r="A6290" s="6"/>
    </row>
    <row r="6291" spans="1:1" x14ac:dyDescent="0.2">
      <c r="A6291" s="6"/>
    </row>
    <row r="6292" spans="1:1" x14ac:dyDescent="0.2">
      <c r="A6292" s="6"/>
    </row>
    <row r="6293" spans="1:1" x14ac:dyDescent="0.2">
      <c r="A6293" s="6"/>
    </row>
    <row r="6294" spans="1:1" x14ac:dyDescent="0.2">
      <c r="A6294" s="6"/>
    </row>
    <row r="6295" spans="1:1" x14ac:dyDescent="0.2">
      <c r="A6295" s="6"/>
    </row>
    <row r="6296" spans="1:1" x14ac:dyDescent="0.2">
      <c r="A6296" s="6"/>
    </row>
    <row r="6297" spans="1:1" x14ac:dyDescent="0.2">
      <c r="A6297" s="6"/>
    </row>
    <row r="6298" spans="1:1" x14ac:dyDescent="0.2">
      <c r="A6298" s="6"/>
    </row>
    <row r="6299" spans="1:1" x14ac:dyDescent="0.2">
      <c r="A6299" s="6"/>
    </row>
    <row r="6300" spans="1:1" x14ac:dyDescent="0.2">
      <c r="A6300" s="6"/>
    </row>
    <row r="6301" spans="1:1" x14ac:dyDescent="0.2">
      <c r="A6301" s="6"/>
    </row>
    <row r="6302" spans="1:1" x14ac:dyDescent="0.2">
      <c r="A6302" s="6"/>
    </row>
    <row r="6303" spans="1:1" x14ac:dyDescent="0.2">
      <c r="A6303" s="6"/>
    </row>
    <row r="6304" spans="1:1" x14ac:dyDescent="0.2">
      <c r="A6304" s="6"/>
    </row>
    <row r="6305" spans="1:1" x14ac:dyDescent="0.2">
      <c r="A6305" s="6"/>
    </row>
    <row r="6306" spans="1:1" x14ac:dyDescent="0.2">
      <c r="A6306" s="6"/>
    </row>
    <row r="6307" spans="1:1" x14ac:dyDescent="0.2">
      <c r="A6307" s="6"/>
    </row>
    <row r="6308" spans="1:1" x14ac:dyDescent="0.2">
      <c r="A6308" s="6"/>
    </row>
    <row r="6309" spans="1:1" x14ac:dyDescent="0.2">
      <c r="A6309" s="6"/>
    </row>
    <row r="6310" spans="1:1" x14ac:dyDescent="0.2">
      <c r="A6310" s="6"/>
    </row>
    <row r="6311" spans="1:1" x14ac:dyDescent="0.2">
      <c r="A6311" s="6"/>
    </row>
    <row r="6312" spans="1:1" x14ac:dyDescent="0.2">
      <c r="A6312" s="6"/>
    </row>
    <row r="6313" spans="1:1" x14ac:dyDescent="0.2">
      <c r="A6313" s="6"/>
    </row>
    <row r="6314" spans="1:1" x14ac:dyDescent="0.2">
      <c r="A6314" s="6"/>
    </row>
    <row r="6315" spans="1:1" x14ac:dyDescent="0.2">
      <c r="A6315" s="6"/>
    </row>
    <row r="6316" spans="1:1" x14ac:dyDescent="0.2">
      <c r="A6316" s="6"/>
    </row>
    <row r="6317" spans="1:1" x14ac:dyDescent="0.2">
      <c r="A6317" s="6"/>
    </row>
    <row r="6318" spans="1:1" x14ac:dyDescent="0.2">
      <c r="A6318" s="6"/>
    </row>
    <row r="6319" spans="1:1" x14ac:dyDescent="0.2">
      <c r="A6319" s="6"/>
    </row>
    <row r="6320" spans="1:1" x14ac:dyDescent="0.2">
      <c r="A6320" s="6"/>
    </row>
    <row r="6321" spans="1:1" x14ac:dyDescent="0.2">
      <c r="A6321" s="6"/>
    </row>
    <row r="6322" spans="1:1" x14ac:dyDescent="0.2">
      <c r="A6322" s="6"/>
    </row>
    <row r="6323" spans="1:1" x14ac:dyDescent="0.2">
      <c r="A6323" s="6"/>
    </row>
    <row r="6324" spans="1:1" x14ac:dyDescent="0.2">
      <c r="A6324" s="6"/>
    </row>
    <row r="6325" spans="1:1" x14ac:dyDescent="0.2">
      <c r="A6325" s="6"/>
    </row>
    <row r="6326" spans="1:1" x14ac:dyDescent="0.2">
      <c r="A6326" s="6"/>
    </row>
    <row r="6327" spans="1:1" x14ac:dyDescent="0.2">
      <c r="A6327" s="6"/>
    </row>
    <row r="6328" spans="1:1" x14ac:dyDescent="0.2">
      <c r="A6328" s="6"/>
    </row>
    <row r="6329" spans="1:1" x14ac:dyDescent="0.2">
      <c r="A6329" s="6"/>
    </row>
    <row r="6330" spans="1:1" x14ac:dyDescent="0.2">
      <c r="A6330" s="6"/>
    </row>
    <row r="6331" spans="1:1" x14ac:dyDescent="0.2">
      <c r="A6331" s="6"/>
    </row>
    <row r="6332" spans="1:1" x14ac:dyDescent="0.2">
      <c r="A6332" s="6"/>
    </row>
    <row r="6333" spans="1:1" x14ac:dyDescent="0.2">
      <c r="A6333" s="6"/>
    </row>
    <row r="6334" spans="1:1" x14ac:dyDescent="0.2">
      <c r="A6334" s="6"/>
    </row>
    <row r="6335" spans="1:1" x14ac:dyDescent="0.2">
      <c r="A6335" s="6"/>
    </row>
    <row r="6336" spans="1:1" x14ac:dyDescent="0.2">
      <c r="A6336" s="6"/>
    </row>
    <row r="6337" spans="1:1" x14ac:dyDescent="0.2">
      <c r="A6337" s="6"/>
    </row>
    <row r="6338" spans="1:1" x14ac:dyDescent="0.2">
      <c r="A6338" s="6"/>
    </row>
    <row r="6339" spans="1:1" x14ac:dyDescent="0.2">
      <c r="A6339" s="6"/>
    </row>
    <row r="6340" spans="1:1" x14ac:dyDescent="0.2">
      <c r="A6340" s="6"/>
    </row>
    <row r="6341" spans="1:1" x14ac:dyDescent="0.2">
      <c r="A6341" s="6"/>
    </row>
    <row r="6342" spans="1:1" x14ac:dyDescent="0.2">
      <c r="A6342" s="6"/>
    </row>
    <row r="6343" spans="1:1" x14ac:dyDescent="0.2">
      <c r="A6343" s="6"/>
    </row>
    <row r="6344" spans="1:1" x14ac:dyDescent="0.2">
      <c r="A6344" s="6"/>
    </row>
    <row r="6345" spans="1:1" x14ac:dyDescent="0.2">
      <c r="A6345" s="6"/>
    </row>
    <row r="6346" spans="1:1" x14ac:dyDescent="0.2">
      <c r="A6346" s="6"/>
    </row>
    <row r="6347" spans="1:1" x14ac:dyDescent="0.2">
      <c r="A6347" s="6"/>
    </row>
    <row r="6348" spans="1:1" x14ac:dyDescent="0.2">
      <c r="A6348" s="6"/>
    </row>
    <row r="6349" spans="1:1" x14ac:dyDescent="0.2">
      <c r="A6349" s="6"/>
    </row>
    <row r="6350" spans="1:1" x14ac:dyDescent="0.2">
      <c r="A6350" s="6"/>
    </row>
    <row r="6351" spans="1:1" x14ac:dyDescent="0.2">
      <c r="A6351" s="6"/>
    </row>
    <row r="6352" spans="1:1" x14ac:dyDescent="0.2">
      <c r="A6352" s="6"/>
    </row>
    <row r="6353" spans="1:1" x14ac:dyDescent="0.2">
      <c r="A6353" s="6"/>
    </row>
    <row r="6354" spans="1:1" x14ac:dyDescent="0.2">
      <c r="A6354" s="6"/>
    </row>
    <row r="6355" spans="1:1" x14ac:dyDescent="0.2">
      <c r="A6355" s="6"/>
    </row>
    <row r="6356" spans="1:1" x14ac:dyDescent="0.2">
      <c r="A6356" s="6"/>
    </row>
    <row r="6357" spans="1:1" x14ac:dyDescent="0.2">
      <c r="A6357" s="6"/>
    </row>
    <row r="6358" spans="1:1" x14ac:dyDescent="0.2">
      <c r="A6358" s="6"/>
    </row>
    <row r="6359" spans="1:1" x14ac:dyDescent="0.2">
      <c r="A6359" s="6"/>
    </row>
    <row r="6360" spans="1:1" x14ac:dyDescent="0.2">
      <c r="A6360" s="6"/>
    </row>
    <row r="6361" spans="1:1" x14ac:dyDescent="0.2">
      <c r="A6361" s="6"/>
    </row>
    <row r="6362" spans="1:1" x14ac:dyDescent="0.2">
      <c r="A6362" s="6"/>
    </row>
    <row r="6363" spans="1:1" x14ac:dyDescent="0.2">
      <c r="A6363" s="6"/>
    </row>
    <row r="6364" spans="1:1" x14ac:dyDescent="0.2">
      <c r="A6364" s="6"/>
    </row>
    <row r="6365" spans="1:1" x14ac:dyDescent="0.2">
      <c r="A6365" s="6"/>
    </row>
    <row r="6366" spans="1:1" x14ac:dyDescent="0.2">
      <c r="A6366" s="6"/>
    </row>
    <row r="6367" spans="1:1" x14ac:dyDescent="0.2">
      <c r="A6367" s="6"/>
    </row>
    <row r="6368" spans="1:1" x14ac:dyDescent="0.2">
      <c r="A6368" s="6"/>
    </row>
    <row r="6369" spans="1:1" x14ac:dyDescent="0.2">
      <c r="A6369" s="6"/>
    </row>
    <row r="6370" spans="1:1" x14ac:dyDescent="0.2">
      <c r="A6370" s="6"/>
    </row>
    <row r="6371" spans="1:1" x14ac:dyDescent="0.2">
      <c r="A6371" s="6"/>
    </row>
    <row r="6372" spans="1:1" x14ac:dyDescent="0.2">
      <c r="A6372" s="6"/>
    </row>
    <row r="6373" spans="1:1" x14ac:dyDescent="0.2">
      <c r="A6373" s="6"/>
    </row>
    <row r="6374" spans="1:1" x14ac:dyDescent="0.2">
      <c r="A6374" s="6"/>
    </row>
    <row r="6375" spans="1:1" x14ac:dyDescent="0.2">
      <c r="A6375" s="6"/>
    </row>
    <row r="6376" spans="1:1" x14ac:dyDescent="0.2">
      <c r="A6376" s="6"/>
    </row>
    <row r="6377" spans="1:1" x14ac:dyDescent="0.2">
      <c r="A6377" s="6"/>
    </row>
    <row r="6378" spans="1:1" x14ac:dyDescent="0.2">
      <c r="A6378" s="6"/>
    </row>
    <row r="6379" spans="1:1" x14ac:dyDescent="0.2">
      <c r="A6379" s="6"/>
    </row>
    <row r="6380" spans="1:1" x14ac:dyDescent="0.2">
      <c r="A6380" s="6"/>
    </row>
    <row r="6381" spans="1:1" x14ac:dyDescent="0.2">
      <c r="A6381" s="6"/>
    </row>
    <row r="6382" spans="1:1" x14ac:dyDescent="0.2">
      <c r="A6382" s="6"/>
    </row>
    <row r="6383" spans="1:1" x14ac:dyDescent="0.2">
      <c r="A6383" s="6"/>
    </row>
    <row r="6384" spans="1:1" x14ac:dyDescent="0.2">
      <c r="A6384" s="6"/>
    </row>
    <row r="6385" spans="1:1" x14ac:dyDescent="0.2">
      <c r="A6385" s="6"/>
    </row>
    <row r="6386" spans="1:1" x14ac:dyDescent="0.2">
      <c r="A6386" s="6"/>
    </row>
    <row r="6387" spans="1:1" x14ac:dyDescent="0.2">
      <c r="A6387" s="6"/>
    </row>
    <row r="6388" spans="1:1" x14ac:dyDescent="0.2">
      <c r="A6388" s="6"/>
    </row>
    <row r="6389" spans="1:1" x14ac:dyDescent="0.2">
      <c r="A6389" s="6"/>
    </row>
    <row r="6390" spans="1:1" x14ac:dyDescent="0.2">
      <c r="A6390" s="6"/>
    </row>
    <row r="6391" spans="1:1" x14ac:dyDescent="0.2">
      <c r="A6391" s="6"/>
    </row>
    <row r="6392" spans="1:1" x14ac:dyDescent="0.2">
      <c r="A6392" s="6"/>
    </row>
    <row r="6393" spans="1:1" x14ac:dyDescent="0.2">
      <c r="A6393" s="6"/>
    </row>
    <row r="6394" spans="1:1" x14ac:dyDescent="0.2">
      <c r="A6394" s="6"/>
    </row>
    <row r="6395" spans="1:1" x14ac:dyDescent="0.2">
      <c r="A6395" s="6"/>
    </row>
    <row r="6396" spans="1:1" x14ac:dyDescent="0.2">
      <c r="A6396" s="6"/>
    </row>
    <row r="6397" spans="1:1" x14ac:dyDescent="0.2">
      <c r="A6397" s="6"/>
    </row>
    <row r="6398" spans="1:1" x14ac:dyDescent="0.2">
      <c r="A6398" s="6"/>
    </row>
    <row r="6399" spans="1:1" x14ac:dyDescent="0.2">
      <c r="A6399" s="6"/>
    </row>
    <row r="6400" spans="1:1" x14ac:dyDescent="0.2">
      <c r="A6400" s="6"/>
    </row>
    <row r="6401" spans="1:1" x14ac:dyDescent="0.2">
      <c r="A6401" s="6"/>
    </row>
    <row r="6402" spans="1:1" x14ac:dyDescent="0.2">
      <c r="A6402" s="6"/>
    </row>
    <row r="6403" spans="1:1" x14ac:dyDescent="0.2">
      <c r="A6403" s="6"/>
    </row>
    <row r="6404" spans="1:1" x14ac:dyDescent="0.2">
      <c r="A6404" s="6"/>
    </row>
    <row r="6405" spans="1:1" x14ac:dyDescent="0.2">
      <c r="A6405" s="6"/>
    </row>
    <row r="6406" spans="1:1" x14ac:dyDescent="0.2">
      <c r="A6406" s="6"/>
    </row>
    <row r="6407" spans="1:1" x14ac:dyDescent="0.2">
      <c r="A6407" s="6"/>
    </row>
    <row r="6408" spans="1:1" x14ac:dyDescent="0.2">
      <c r="A6408" s="6"/>
    </row>
    <row r="6409" spans="1:1" x14ac:dyDescent="0.2">
      <c r="A6409" s="6"/>
    </row>
    <row r="6410" spans="1:1" x14ac:dyDescent="0.2">
      <c r="A6410" s="6"/>
    </row>
    <row r="6411" spans="1:1" x14ac:dyDescent="0.2">
      <c r="A6411" s="6"/>
    </row>
    <row r="6412" spans="1:1" x14ac:dyDescent="0.2">
      <c r="A6412" s="6"/>
    </row>
    <row r="6413" spans="1:1" x14ac:dyDescent="0.2">
      <c r="A6413" s="6"/>
    </row>
    <row r="6414" spans="1:1" x14ac:dyDescent="0.2">
      <c r="A6414" s="6"/>
    </row>
    <row r="6415" spans="1:1" x14ac:dyDescent="0.2">
      <c r="A6415" s="6"/>
    </row>
    <row r="6416" spans="1:1" x14ac:dyDescent="0.2">
      <c r="A6416" s="6"/>
    </row>
    <row r="6417" spans="1:1" x14ac:dyDescent="0.2">
      <c r="A6417" s="6"/>
    </row>
    <row r="6418" spans="1:1" x14ac:dyDescent="0.2">
      <c r="A6418" s="6"/>
    </row>
    <row r="6419" spans="1:1" x14ac:dyDescent="0.2">
      <c r="A6419" s="6"/>
    </row>
    <row r="6420" spans="1:1" x14ac:dyDescent="0.2">
      <c r="A6420" s="6"/>
    </row>
    <row r="6421" spans="1:1" x14ac:dyDescent="0.2">
      <c r="A6421" s="6"/>
    </row>
    <row r="6422" spans="1:1" x14ac:dyDescent="0.2">
      <c r="A6422" s="6"/>
    </row>
    <row r="6423" spans="1:1" x14ac:dyDescent="0.2">
      <c r="A6423" s="6"/>
    </row>
    <row r="6424" spans="1:1" x14ac:dyDescent="0.2">
      <c r="A6424" s="6"/>
    </row>
    <row r="6425" spans="1:1" x14ac:dyDescent="0.2">
      <c r="A6425" s="6"/>
    </row>
    <row r="6426" spans="1:1" x14ac:dyDescent="0.2">
      <c r="A6426" s="6"/>
    </row>
    <row r="6427" spans="1:1" x14ac:dyDescent="0.2">
      <c r="A6427" s="6"/>
    </row>
    <row r="6428" spans="1:1" x14ac:dyDescent="0.2">
      <c r="A6428" s="6"/>
    </row>
    <row r="6429" spans="1:1" x14ac:dyDescent="0.2">
      <c r="A6429" s="6"/>
    </row>
    <row r="6430" spans="1:1" x14ac:dyDescent="0.2">
      <c r="A6430" s="6"/>
    </row>
    <row r="6431" spans="1:1" x14ac:dyDescent="0.2">
      <c r="A6431" s="6"/>
    </row>
    <row r="6432" spans="1:1" x14ac:dyDescent="0.2">
      <c r="A6432" s="6"/>
    </row>
    <row r="6433" spans="1:1" x14ac:dyDescent="0.2">
      <c r="A6433" s="6"/>
    </row>
    <row r="6434" spans="1:1" x14ac:dyDescent="0.2">
      <c r="A6434" s="6"/>
    </row>
    <row r="6435" spans="1:1" x14ac:dyDescent="0.2">
      <c r="A6435" s="6"/>
    </row>
    <row r="6436" spans="1:1" x14ac:dyDescent="0.2">
      <c r="A6436" s="6"/>
    </row>
    <row r="6437" spans="1:1" x14ac:dyDescent="0.2">
      <c r="A6437" s="6"/>
    </row>
    <row r="6438" spans="1:1" x14ac:dyDescent="0.2">
      <c r="A6438" s="6"/>
    </row>
    <row r="6439" spans="1:1" x14ac:dyDescent="0.2">
      <c r="A6439" s="6"/>
    </row>
    <row r="6440" spans="1:1" x14ac:dyDescent="0.2">
      <c r="A6440" s="6"/>
    </row>
    <row r="6441" spans="1:1" x14ac:dyDescent="0.2">
      <c r="A6441" s="6"/>
    </row>
    <row r="6442" spans="1:1" x14ac:dyDescent="0.2">
      <c r="A6442" s="6"/>
    </row>
    <row r="6443" spans="1:1" x14ac:dyDescent="0.2">
      <c r="A6443" s="6"/>
    </row>
    <row r="6444" spans="1:1" x14ac:dyDescent="0.2">
      <c r="A6444" s="6"/>
    </row>
    <row r="6445" spans="1:1" x14ac:dyDescent="0.2">
      <c r="A6445" s="6"/>
    </row>
    <row r="6446" spans="1:1" x14ac:dyDescent="0.2">
      <c r="A6446" s="6"/>
    </row>
    <row r="6447" spans="1:1" x14ac:dyDescent="0.2">
      <c r="A6447" s="6"/>
    </row>
    <row r="6448" spans="1:1" x14ac:dyDescent="0.2">
      <c r="A6448" s="6"/>
    </row>
    <row r="6449" spans="1:1" x14ac:dyDescent="0.2">
      <c r="A6449" s="6"/>
    </row>
    <row r="6450" spans="1:1" x14ac:dyDescent="0.2">
      <c r="A6450" s="6"/>
    </row>
    <row r="6451" spans="1:1" x14ac:dyDescent="0.2">
      <c r="A6451" s="6"/>
    </row>
    <row r="6452" spans="1:1" x14ac:dyDescent="0.2">
      <c r="A6452" s="6"/>
    </row>
    <row r="6453" spans="1:1" x14ac:dyDescent="0.2">
      <c r="A6453" s="6"/>
    </row>
    <row r="6454" spans="1:1" x14ac:dyDescent="0.2">
      <c r="A6454" s="6"/>
    </row>
    <row r="6455" spans="1:1" x14ac:dyDescent="0.2">
      <c r="A6455" s="6"/>
    </row>
    <row r="6456" spans="1:1" x14ac:dyDescent="0.2">
      <c r="A6456" s="6"/>
    </row>
    <row r="6457" spans="1:1" x14ac:dyDescent="0.2">
      <c r="A6457" s="6"/>
    </row>
    <row r="6458" spans="1:1" x14ac:dyDescent="0.2">
      <c r="A6458" s="6"/>
    </row>
    <row r="6459" spans="1:1" x14ac:dyDescent="0.2">
      <c r="A6459" s="6"/>
    </row>
    <row r="6460" spans="1:1" x14ac:dyDescent="0.2">
      <c r="A6460" s="6"/>
    </row>
    <row r="6461" spans="1:1" x14ac:dyDescent="0.2">
      <c r="A6461" s="6"/>
    </row>
    <row r="6462" spans="1:1" x14ac:dyDescent="0.2">
      <c r="A6462" s="6"/>
    </row>
    <row r="6463" spans="1:1" x14ac:dyDescent="0.2">
      <c r="A6463" s="6"/>
    </row>
    <row r="6464" spans="1:1" x14ac:dyDescent="0.2">
      <c r="A6464" s="6"/>
    </row>
    <row r="6465" spans="1:1" x14ac:dyDescent="0.2">
      <c r="A6465" s="6"/>
    </row>
    <row r="6466" spans="1:1" x14ac:dyDescent="0.2">
      <c r="A6466" s="6"/>
    </row>
    <row r="6467" spans="1:1" x14ac:dyDescent="0.2">
      <c r="A6467" s="6"/>
    </row>
    <row r="6468" spans="1:1" x14ac:dyDescent="0.2">
      <c r="A6468" s="6"/>
    </row>
    <row r="6469" spans="1:1" x14ac:dyDescent="0.2">
      <c r="A6469" s="6"/>
    </row>
    <row r="6470" spans="1:1" x14ac:dyDescent="0.2">
      <c r="A6470" s="6"/>
    </row>
    <row r="6471" spans="1:1" x14ac:dyDescent="0.2">
      <c r="A6471" s="6"/>
    </row>
    <row r="6472" spans="1:1" x14ac:dyDescent="0.2">
      <c r="A6472" s="6"/>
    </row>
    <row r="6473" spans="1:1" x14ac:dyDescent="0.2">
      <c r="A6473" s="6"/>
    </row>
    <row r="6474" spans="1:1" x14ac:dyDescent="0.2">
      <c r="A6474" s="6"/>
    </row>
    <row r="6475" spans="1:1" x14ac:dyDescent="0.2">
      <c r="A6475" s="6"/>
    </row>
    <row r="6476" spans="1:1" x14ac:dyDescent="0.2">
      <c r="A6476" s="6"/>
    </row>
    <row r="6477" spans="1:1" x14ac:dyDescent="0.2">
      <c r="A6477" s="6"/>
    </row>
    <row r="6478" spans="1:1" x14ac:dyDescent="0.2">
      <c r="A6478" s="6"/>
    </row>
    <row r="6479" spans="1:1" x14ac:dyDescent="0.2">
      <c r="A6479" s="6"/>
    </row>
    <row r="6480" spans="1:1" x14ac:dyDescent="0.2">
      <c r="A6480" s="6"/>
    </row>
    <row r="6481" spans="1:1" x14ac:dyDescent="0.2">
      <c r="A6481" s="6"/>
    </row>
    <row r="6482" spans="1:1" x14ac:dyDescent="0.2">
      <c r="A6482" s="6"/>
    </row>
    <row r="6483" spans="1:1" x14ac:dyDescent="0.2">
      <c r="A6483" s="6"/>
    </row>
    <row r="6484" spans="1:1" x14ac:dyDescent="0.2">
      <c r="A6484" s="6"/>
    </row>
    <row r="6485" spans="1:1" x14ac:dyDescent="0.2">
      <c r="A6485" s="6"/>
    </row>
    <row r="6486" spans="1:1" x14ac:dyDescent="0.2">
      <c r="A6486" s="6"/>
    </row>
    <row r="6487" spans="1:1" x14ac:dyDescent="0.2">
      <c r="A6487" s="6"/>
    </row>
    <row r="6488" spans="1:1" x14ac:dyDescent="0.2">
      <c r="A6488" s="6"/>
    </row>
    <row r="6489" spans="1:1" x14ac:dyDescent="0.2">
      <c r="A6489" s="6"/>
    </row>
    <row r="6490" spans="1:1" x14ac:dyDescent="0.2">
      <c r="A6490" s="6"/>
    </row>
    <row r="6491" spans="1:1" x14ac:dyDescent="0.2">
      <c r="A6491" s="6"/>
    </row>
    <row r="6492" spans="1:1" x14ac:dyDescent="0.2">
      <c r="A6492" s="6"/>
    </row>
    <row r="6493" spans="1:1" x14ac:dyDescent="0.2">
      <c r="A6493" s="6"/>
    </row>
    <row r="6494" spans="1:1" x14ac:dyDescent="0.2">
      <c r="A6494" s="6"/>
    </row>
    <row r="6495" spans="1:1" x14ac:dyDescent="0.2">
      <c r="A6495" s="6"/>
    </row>
    <row r="6496" spans="1:1" x14ac:dyDescent="0.2">
      <c r="A6496" s="6"/>
    </row>
    <row r="6497" spans="1:1" x14ac:dyDescent="0.2">
      <c r="A6497" s="6"/>
    </row>
    <row r="6498" spans="1:1" x14ac:dyDescent="0.2">
      <c r="A6498" s="6"/>
    </row>
    <row r="6499" spans="1:1" x14ac:dyDescent="0.2">
      <c r="A6499" s="6"/>
    </row>
    <row r="6500" spans="1:1" x14ac:dyDescent="0.2">
      <c r="A6500" s="6"/>
    </row>
    <row r="6501" spans="1:1" x14ac:dyDescent="0.2">
      <c r="A6501" s="6"/>
    </row>
    <row r="6502" spans="1:1" x14ac:dyDescent="0.2">
      <c r="A6502" s="6"/>
    </row>
    <row r="6503" spans="1:1" x14ac:dyDescent="0.2">
      <c r="A6503" s="6"/>
    </row>
    <row r="6504" spans="1:1" x14ac:dyDescent="0.2">
      <c r="A6504" s="6"/>
    </row>
    <row r="6505" spans="1:1" x14ac:dyDescent="0.2">
      <c r="A6505" s="6"/>
    </row>
    <row r="6506" spans="1:1" x14ac:dyDescent="0.2">
      <c r="A6506" s="6"/>
    </row>
    <row r="6507" spans="1:1" x14ac:dyDescent="0.2">
      <c r="A6507" s="6"/>
    </row>
    <row r="6508" spans="1:1" x14ac:dyDescent="0.2">
      <c r="A6508" s="6"/>
    </row>
    <row r="6509" spans="1:1" x14ac:dyDescent="0.2">
      <c r="A6509" s="6"/>
    </row>
    <row r="6510" spans="1:1" x14ac:dyDescent="0.2">
      <c r="A6510" s="6"/>
    </row>
    <row r="6511" spans="1:1" x14ac:dyDescent="0.2">
      <c r="A6511" s="6"/>
    </row>
    <row r="6512" spans="1:1" x14ac:dyDescent="0.2">
      <c r="A6512" s="6"/>
    </row>
    <row r="6513" spans="1:1" x14ac:dyDescent="0.2">
      <c r="A6513" s="6"/>
    </row>
    <row r="6514" spans="1:1" x14ac:dyDescent="0.2">
      <c r="A6514" s="6"/>
    </row>
    <row r="6515" spans="1:1" x14ac:dyDescent="0.2">
      <c r="A6515" s="6"/>
    </row>
    <row r="6516" spans="1:1" x14ac:dyDescent="0.2">
      <c r="A6516" s="6"/>
    </row>
    <row r="6517" spans="1:1" x14ac:dyDescent="0.2">
      <c r="A6517" s="6"/>
    </row>
    <row r="6518" spans="1:1" x14ac:dyDescent="0.2">
      <c r="A6518" s="6"/>
    </row>
    <row r="6519" spans="1:1" x14ac:dyDescent="0.2">
      <c r="A6519" s="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6519"/>
  <sheetViews>
    <sheetView topLeftCell="BA277" workbookViewId="0">
      <selection activeCell="BO296" sqref="BO296:BP296"/>
    </sheetView>
  </sheetViews>
  <sheetFormatPr defaultRowHeight="12" x14ac:dyDescent="0.2"/>
  <cols>
    <col min="1" max="1" width="11.28515625" style="5" bestFit="1" customWidth="1"/>
    <col min="2" max="2" width="9.28515625" style="5" bestFit="1" customWidth="1"/>
    <col min="3" max="3" width="11.28515625" style="5" bestFit="1" customWidth="1"/>
    <col min="4" max="4" width="9.28515625" style="5" bestFit="1" customWidth="1"/>
    <col min="5" max="5" width="11.28515625" style="5" bestFit="1" customWidth="1"/>
    <col min="6" max="6" width="9.28515625" style="5" bestFit="1" customWidth="1"/>
    <col min="7" max="7" width="11.28515625" style="5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5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5" bestFit="1" customWidth="1"/>
    <col min="20" max="20" width="9.28515625" style="5" bestFit="1" customWidth="1"/>
    <col min="21" max="21" width="11.28515625" style="5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5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5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5" bestFit="1" customWidth="1"/>
    <col min="46" max="46" width="9.28515625" style="5" bestFit="1" customWidth="1"/>
    <col min="47" max="47" width="11.28515625" style="5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5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5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5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5" bestFit="1" customWidth="1"/>
    <col min="70" max="70" width="9.28515625" style="5" bestFit="1" customWidth="1"/>
    <col min="71" max="71" width="11.28515625" style="5" bestFit="1" customWidth="1"/>
    <col min="72" max="72" width="9.28515625" style="5" bestFit="1" customWidth="1"/>
    <col min="73" max="73" width="11.28515625" style="5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5" bestFit="1" customWidth="1"/>
    <col min="82" max="82" width="9.28515625" style="5" bestFit="1" customWidth="1"/>
    <col min="83" max="84" width="9.140625" style="5"/>
    <col min="85" max="85" width="11.28515625" style="5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5" bestFit="1" customWidth="1"/>
    <col min="92" max="92" width="9.28515625" style="5" bestFit="1" customWidth="1"/>
    <col min="93" max="93" width="11.28515625" style="5" bestFit="1" customWidth="1"/>
    <col min="94" max="94" width="9.28515625" style="5" bestFit="1" customWidth="1"/>
    <col min="95" max="95" width="11.28515625" style="5" bestFit="1" customWidth="1"/>
    <col min="96" max="96" width="9.28515625" style="5" bestFit="1" customWidth="1"/>
    <col min="97" max="97" width="11.28515625" style="5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5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5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5" t="s">
        <v>300</v>
      </c>
      <c r="B1" s="5" t="s">
        <v>301</v>
      </c>
      <c r="C1" s="5" t="s">
        <v>302</v>
      </c>
      <c r="D1" s="5" t="s">
        <v>303</v>
      </c>
      <c r="E1" s="5" t="s">
        <v>304</v>
      </c>
      <c r="F1" s="5" t="s">
        <v>305</v>
      </c>
      <c r="G1" s="5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5" t="s">
        <v>314</v>
      </c>
      <c r="P1" s="5" t="s">
        <v>315</v>
      </c>
      <c r="Q1" s="6" t="s">
        <v>316</v>
      </c>
      <c r="R1" s="5" t="s">
        <v>317</v>
      </c>
      <c r="S1" s="5" t="s">
        <v>318</v>
      </c>
      <c r="T1" s="5" t="s">
        <v>319</v>
      </c>
      <c r="U1" s="5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5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5" t="s">
        <v>340</v>
      </c>
      <c r="AP1" s="5" t="s">
        <v>341</v>
      </c>
      <c r="AQ1" s="6" t="s">
        <v>342</v>
      </c>
      <c r="AR1" s="5" t="s">
        <v>343</v>
      </c>
      <c r="AS1" s="5" t="s">
        <v>344</v>
      </c>
      <c r="AT1" s="5" t="s">
        <v>345</v>
      </c>
      <c r="AU1" s="5" t="s">
        <v>346</v>
      </c>
      <c r="AV1" s="5" t="s">
        <v>347</v>
      </c>
      <c r="AW1" s="6" t="s">
        <v>348</v>
      </c>
      <c r="AX1" s="5" t="s">
        <v>349</v>
      </c>
      <c r="AY1" s="5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5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5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5" t="s">
        <v>368</v>
      </c>
      <c r="BR1" s="5" t="s">
        <v>369</v>
      </c>
      <c r="BS1" s="5" t="s">
        <v>370</v>
      </c>
      <c r="BT1" s="5" t="s">
        <v>371</v>
      </c>
      <c r="BU1" s="5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5" t="s">
        <v>380</v>
      </c>
      <c r="CD1" s="5" t="s">
        <v>381</v>
      </c>
      <c r="CE1" s="5" t="s">
        <v>382</v>
      </c>
      <c r="CF1" s="5" t="s">
        <v>383</v>
      </c>
      <c r="CG1" s="5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5" t="s">
        <v>390</v>
      </c>
      <c r="CN1" s="5" t="s">
        <v>391</v>
      </c>
      <c r="CO1" s="5" t="s">
        <v>392</v>
      </c>
      <c r="CP1" s="5" t="s">
        <v>393</v>
      </c>
      <c r="CQ1" s="5" t="s">
        <v>394</v>
      </c>
      <c r="CR1" s="5" t="s">
        <v>395</v>
      </c>
      <c r="CS1" s="5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5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5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8">
        <v>36585</v>
      </c>
      <c r="B5" s="5">
        <v>56.3</v>
      </c>
      <c r="C5" s="8">
        <v>42551</v>
      </c>
      <c r="D5" s="5">
        <v>55.3</v>
      </c>
      <c r="E5" s="8">
        <v>36738</v>
      </c>
      <c r="F5" s="5">
        <v>61.2</v>
      </c>
      <c r="G5" s="8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8">
        <v>36585</v>
      </c>
      <c r="P5" s="5">
        <v>56.1</v>
      </c>
      <c r="Q5" s="6">
        <v>37621</v>
      </c>
      <c r="R5" s="5">
        <v>4.8</v>
      </c>
      <c r="S5" s="8">
        <v>40847</v>
      </c>
      <c r="T5" s="5">
        <v>7.5</v>
      </c>
      <c r="U5" s="8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8">
        <v>40268</v>
      </c>
      <c r="AJ5" s="5">
        <v>89.4</v>
      </c>
      <c r="AK5" s="6">
        <v>36585</v>
      </c>
      <c r="AL5" s="5">
        <v>214</v>
      </c>
      <c r="AM5" s="8"/>
      <c r="AO5" s="8">
        <v>38990</v>
      </c>
      <c r="AP5" s="5">
        <v>111.3</v>
      </c>
      <c r="AQ5" s="6">
        <v>36585</v>
      </c>
      <c r="AR5" s="5">
        <v>4</v>
      </c>
      <c r="AS5" s="8">
        <v>40268</v>
      </c>
      <c r="AT5" s="5">
        <v>33.9</v>
      </c>
      <c r="AU5" s="8">
        <v>37833</v>
      </c>
      <c r="AV5" s="5">
        <v>0.4</v>
      </c>
      <c r="AW5" s="6">
        <v>41121</v>
      </c>
      <c r="AX5" s="5">
        <v>0.5</v>
      </c>
      <c r="AY5" s="8">
        <v>36585</v>
      </c>
      <c r="AZ5" s="5">
        <v>0.56000000000000005</v>
      </c>
      <c r="BA5" s="8"/>
      <c r="BC5" s="8"/>
      <c r="BE5" s="8">
        <v>37652</v>
      </c>
      <c r="BF5" s="5">
        <v>16.420000000000002</v>
      </c>
      <c r="BG5" s="8"/>
      <c r="BI5" s="8"/>
      <c r="BK5" s="8">
        <v>37072</v>
      </c>
      <c r="BL5" s="5">
        <v>0.3</v>
      </c>
      <c r="BM5" s="8"/>
      <c r="BO5" s="6">
        <v>36585</v>
      </c>
      <c r="BP5" s="5">
        <v>0.6</v>
      </c>
      <c r="BQ5" s="8">
        <v>36585</v>
      </c>
      <c r="BR5" s="5">
        <v>1708</v>
      </c>
      <c r="BS5" s="8">
        <v>37499</v>
      </c>
      <c r="BT5" s="5">
        <v>1686</v>
      </c>
      <c r="BU5" s="8">
        <v>38898</v>
      </c>
      <c r="BV5" s="5">
        <v>-1.43</v>
      </c>
      <c r="BW5" s="6">
        <v>36585</v>
      </c>
      <c r="BX5" s="5">
        <v>874.1</v>
      </c>
      <c r="BY5" s="8"/>
      <c r="CA5" s="8"/>
      <c r="CC5" s="8">
        <v>36585</v>
      </c>
      <c r="CD5" s="5">
        <v>-28.591999999999999</v>
      </c>
      <c r="CE5" s="8"/>
      <c r="CG5" s="8">
        <v>36585</v>
      </c>
      <c r="CH5" s="5">
        <v>-1</v>
      </c>
      <c r="CI5" s="6">
        <v>36585</v>
      </c>
      <c r="CJ5" s="5">
        <v>-0.2</v>
      </c>
      <c r="CK5" s="8"/>
      <c r="CM5" s="8">
        <v>36585</v>
      </c>
      <c r="CN5" s="5">
        <v>0.4</v>
      </c>
      <c r="CO5" s="8">
        <v>36585</v>
      </c>
      <c r="CP5" s="5">
        <v>0.2</v>
      </c>
      <c r="CQ5" s="8">
        <v>37772</v>
      </c>
      <c r="CR5" s="5">
        <v>2.1</v>
      </c>
      <c r="CS5" s="8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8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8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8">
        <v>36616</v>
      </c>
      <c r="B6" s="5">
        <v>56.7</v>
      </c>
      <c r="C6" s="8">
        <v>42978</v>
      </c>
      <c r="D6" s="5">
        <v>58.3</v>
      </c>
      <c r="E6" s="8">
        <v>36769</v>
      </c>
      <c r="F6" s="5">
        <v>60.4</v>
      </c>
      <c r="G6" s="8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8">
        <v>36616</v>
      </c>
      <c r="P6" s="5">
        <v>57.1</v>
      </c>
      <c r="Q6" s="6">
        <v>37652</v>
      </c>
      <c r="R6" s="5">
        <v>12.8</v>
      </c>
      <c r="S6" s="8">
        <v>40877</v>
      </c>
      <c r="T6" s="5">
        <v>8</v>
      </c>
      <c r="U6" s="8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8">
        <v>40298</v>
      </c>
      <c r="AJ6" s="5">
        <v>87.4</v>
      </c>
      <c r="AK6" s="6">
        <v>36616</v>
      </c>
      <c r="AL6" s="5">
        <v>387</v>
      </c>
      <c r="AM6" s="8"/>
      <c r="AO6" s="8">
        <v>39021</v>
      </c>
      <c r="AP6" s="5">
        <v>107.5</v>
      </c>
      <c r="AQ6" s="6">
        <v>36616</v>
      </c>
      <c r="AR6" s="5">
        <v>4</v>
      </c>
      <c r="AS6" s="8">
        <v>40298</v>
      </c>
      <c r="AT6" s="5">
        <v>34.1</v>
      </c>
      <c r="AU6" s="8">
        <v>37864</v>
      </c>
      <c r="AV6" s="5">
        <v>0.3</v>
      </c>
      <c r="AW6" s="6">
        <v>41152</v>
      </c>
      <c r="AX6" s="5">
        <v>-0.3</v>
      </c>
      <c r="AY6" s="8">
        <v>36616</v>
      </c>
      <c r="AZ6" s="5">
        <v>0.25</v>
      </c>
      <c r="BA6" s="8"/>
      <c r="BC6" s="8"/>
      <c r="BE6" s="8">
        <v>37680</v>
      </c>
      <c r="BF6" s="5">
        <v>15.8</v>
      </c>
      <c r="BG6" s="8"/>
      <c r="BI6" s="8"/>
      <c r="BK6" s="8">
        <v>37103</v>
      </c>
      <c r="BL6" s="5">
        <v>-0.2</v>
      </c>
      <c r="BM6" s="8"/>
      <c r="BO6" s="6">
        <v>36616</v>
      </c>
      <c r="BP6" s="5">
        <v>0.6</v>
      </c>
      <c r="BQ6" s="8">
        <v>36616</v>
      </c>
      <c r="BR6" s="5">
        <v>1738</v>
      </c>
      <c r="BS6" s="8">
        <v>37529</v>
      </c>
      <c r="BT6" s="5">
        <v>1661</v>
      </c>
      <c r="BU6" s="8">
        <v>38929</v>
      </c>
      <c r="BV6" s="5">
        <v>-1.06</v>
      </c>
      <c r="BW6" s="6">
        <v>36616</v>
      </c>
      <c r="BX6" s="5">
        <v>904.95</v>
      </c>
      <c r="BY6" s="8"/>
      <c r="CA6" s="8"/>
      <c r="CC6" s="8">
        <v>36616</v>
      </c>
      <c r="CD6" s="5">
        <v>-29.474</v>
      </c>
      <c r="CE6" s="8"/>
      <c r="CG6" s="8">
        <v>36616</v>
      </c>
      <c r="CH6" s="5">
        <v>1.6</v>
      </c>
      <c r="CI6" s="6">
        <v>36616</v>
      </c>
      <c r="CJ6" s="5">
        <v>1.9</v>
      </c>
      <c r="CK6" s="8"/>
      <c r="CM6" s="8">
        <v>36616</v>
      </c>
      <c r="CN6" s="5">
        <v>0.5</v>
      </c>
      <c r="CO6" s="8">
        <v>36616</v>
      </c>
      <c r="CP6" s="5">
        <v>0.2</v>
      </c>
      <c r="CQ6" s="8">
        <v>37955</v>
      </c>
      <c r="CR6" s="5">
        <v>2.1</v>
      </c>
      <c r="CS6" s="8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8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8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8">
        <v>36646</v>
      </c>
      <c r="B7" s="5">
        <v>55.6</v>
      </c>
      <c r="C7" s="8">
        <v>43646</v>
      </c>
      <c r="D7" s="5">
        <v>52.5</v>
      </c>
      <c r="E7" s="8">
        <v>36799</v>
      </c>
      <c r="F7" s="5">
        <v>59.9</v>
      </c>
      <c r="G7" s="8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8">
        <v>36646</v>
      </c>
      <c r="P7" s="5">
        <v>56.8</v>
      </c>
      <c r="Q7" s="6">
        <v>37680</v>
      </c>
      <c r="R7" s="5">
        <v>16.2</v>
      </c>
      <c r="S7" s="8">
        <v>40908</v>
      </c>
      <c r="T7" s="5">
        <v>6.2</v>
      </c>
      <c r="U7" s="8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8">
        <v>40329</v>
      </c>
      <c r="AJ7" s="5">
        <v>90.7</v>
      </c>
      <c r="AK7" s="6">
        <v>36646</v>
      </c>
      <c r="AL7" s="5">
        <v>342</v>
      </c>
      <c r="AM7" s="8"/>
      <c r="AO7" s="8">
        <v>39051</v>
      </c>
      <c r="AP7" s="5">
        <v>99.3</v>
      </c>
      <c r="AQ7" s="6">
        <v>36646</v>
      </c>
      <c r="AR7" s="5">
        <v>4</v>
      </c>
      <c r="AS7" s="8">
        <v>40329</v>
      </c>
      <c r="AT7" s="5">
        <v>34.1</v>
      </c>
      <c r="AU7" s="8">
        <v>37894</v>
      </c>
      <c r="AV7" s="5">
        <v>0.4</v>
      </c>
      <c r="AW7" s="6">
        <v>41182</v>
      </c>
      <c r="AX7" s="5">
        <v>0.3</v>
      </c>
      <c r="AY7" s="8">
        <v>36646</v>
      </c>
      <c r="AZ7" s="5">
        <v>0.72</v>
      </c>
      <c r="BA7" s="8"/>
      <c r="BC7" s="8"/>
      <c r="BE7" s="8">
        <v>37711</v>
      </c>
      <c r="BF7" s="5">
        <v>15.34</v>
      </c>
      <c r="BG7" s="8"/>
      <c r="BI7" s="8"/>
      <c r="BK7" s="8">
        <v>37134</v>
      </c>
      <c r="BL7" s="5">
        <v>0.3</v>
      </c>
      <c r="BM7" s="8"/>
      <c r="BO7" s="6">
        <v>36646</v>
      </c>
      <c r="BP7" s="5">
        <v>0.5</v>
      </c>
      <c r="BQ7" s="8">
        <v>36646</v>
      </c>
      <c r="BR7" s="5">
        <v>1644</v>
      </c>
      <c r="BS7" s="8">
        <v>37560</v>
      </c>
      <c r="BT7" s="5">
        <v>1697</v>
      </c>
      <c r="BU7" s="8">
        <v>38960</v>
      </c>
      <c r="BV7" s="5">
        <v>-2.48</v>
      </c>
      <c r="BW7" s="6">
        <v>36646</v>
      </c>
      <c r="BX7" s="5">
        <v>939</v>
      </c>
      <c r="BY7" s="8"/>
      <c r="CA7" s="8"/>
      <c r="CC7" s="8">
        <v>36646</v>
      </c>
      <c r="CD7" s="5">
        <v>-29.375</v>
      </c>
      <c r="CE7" s="8"/>
      <c r="CG7" s="8">
        <v>36646</v>
      </c>
      <c r="CH7" s="5">
        <v>-2.7</v>
      </c>
      <c r="CI7" s="6">
        <v>36646</v>
      </c>
      <c r="CJ7" s="5">
        <v>-0.2</v>
      </c>
      <c r="CK7" s="8"/>
      <c r="CM7" s="8">
        <v>36646</v>
      </c>
      <c r="CN7" s="5">
        <v>0.1</v>
      </c>
      <c r="CO7" s="8">
        <v>36646</v>
      </c>
      <c r="CP7" s="5">
        <v>0.2</v>
      </c>
      <c r="CQ7" s="8">
        <v>37986</v>
      </c>
      <c r="CR7" s="5">
        <v>1.8</v>
      </c>
      <c r="CS7" s="8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8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8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8">
        <v>36677</v>
      </c>
      <c r="B8" s="5">
        <v>55.1</v>
      </c>
      <c r="C8" s="8">
        <v>43708</v>
      </c>
      <c r="D8" s="5">
        <v>50.7</v>
      </c>
      <c r="E8" s="8">
        <v>36830</v>
      </c>
      <c r="F8" s="5">
        <v>58.1</v>
      </c>
      <c r="G8" s="8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8">
        <v>36677</v>
      </c>
      <c r="P8" s="5">
        <v>56.6</v>
      </c>
      <c r="Q8" s="6">
        <v>37711</v>
      </c>
      <c r="R8" s="5">
        <v>-0.8</v>
      </c>
      <c r="S8" s="8">
        <v>40939</v>
      </c>
      <c r="T8" s="5">
        <v>1.75</v>
      </c>
      <c r="U8" s="8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8">
        <v>40359</v>
      </c>
      <c r="AJ8" s="5">
        <v>92</v>
      </c>
      <c r="AK8" s="6">
        <v>36677</v>
      </c>
      <c r="AL8" s="5">
        <v>390</v>
      </c>
      <c r="AM8" s="8"/>
      <c r="AO8" s="8">
        <v>39082</v>
      </c>
      <c r="AP8" s="5">
        <v>115.5</v>
      </c>
      <c r="AQ8" s="6">
        <v>36677</v>
      </c>
      <c r="AR8" s="5">
        <v>3.9</v>
      </c>
      <c r="AS8" s="8">
        <v>40359</v>
      </c>
      <c r="AT8" s="5">
        <v>34.200000000000003</v>
      </c>
      <c r="AU8" s="8">
        <v>37925</v>
      </c>
      <c r="AV8" s="5">
        <v>0.6</v>
      </c>
      <c r="AW8" s="6">
        <v>41213</v>
      </c>
      <c r="AX8" s="5">
        <v>0.2</v>
      </c>
      <c r="AY8" s="8">
        <v>36677</v>
      </c>
      <c r="AZ8" s="5">
        <v>-0.31</v>
      </c>
      <c r="BA8" s="8"/>
      <c r="BC8" s="8"/>
      <c r="BE8" s="8">
        <v>37741</v>
      </c>
      <c r="BF8" s="5">
        <v>16.940000000000001</v>
      </c>
      <c r="BG8" s="8"/>
      <c r="BI8" s="8"/>
      <c r="BK8" s="8">
        <v>37164</v>
      </c>
      <c r="BL8" s="5">
        <v>-0.8</v>
      </c>
      <c r="BM8" s="8"/>
      <c r="BO8" s="6">
        <v>36677</v>
      </c>
      <c r="BP8" s="5">
        <v>0.5</v>
      </c>
      <c r="BQ8" s="8">
        <v>36677</v>
      </c>
      <c r="BR8" s="5">
        <v>1623</v>
      </c>
      <c r="BS8" s="8">
        <v>37590</v>
      </c>
      <c r="BT8" s="5">
        <v>1716</v>
      </c>
      <c r="BU8" s="8">
        <v>38990</v>
      </c>
      <c r="BV8" s="5">
        <v>-1.26</v>
      </c>
      <c r="BW8" s="6">
        <v>36677</v>
      </c>
      <c r="BX8" s="5">
        <v>898</v>
      </c>
      <c r="BY8" s="8"/>
      <c r="CA8" s="8"/>
      <c r="CC8" s="8">
        <v>36677</v>
      </c>
      <c r="CD8" s="5">
        <v>-29.146999999999998</v>
      </c>
      <c r="CE8" s="8"/>
      <c r="CG8" s="8">
        <v>36677</v>
      </c>
      <c r="CH8" s="5">
        <v>3.3</v>
      </c>
      <c r="CI8" s="6">
        <v>36677</v>
      </c>
      <c r="CJ8" s="5">
        <v>2.9</v>
      </c>
      <c r="CK8" s="8"/>
      <c r="CM8" s="8">
        <v>36677</v>
      </c>
      <c r="CN8" s="5">
        <v>0.2</v>
      </c>
      <c r="CO8" s="8">
        <v>36677</v>
      </c>
      <c r="CP8" s="5">
        <v>0.2</v>
      </c>
      <c r="CQ8" s="8">
        <v>38017</v>
      </c>
      <c r="CR8" s="5">
        <v>1.2</v>
      </c>
      <c r="CS8" s="8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8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8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8">
        <v>36707</v>
      </c>
      <c r="B9" s="5">
        <v>52.9</v>
      </c>
      <c r="C9" s="8">
        <v>43799</v>
      </c>
      <c r="D9" s="5">
        <v>49</v>
      </c>
      <c r="E9" s="8">
        <v>36860</v>
      </c>
      <c r="F9" s="5">
        <v>55.3</v>
      </c>
      <c r="G9" s="8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8">
        <v>36707</v>
      </c>
      <c r="P9" s="5">
        <v>53.6</v>
      </c>
      <c r="Q9" s="6">
        <v>37741</v>
      </c>
      <c r="R9" s="5">
        <v>-1.5</v>
      </c>
      <c r="S9" s="8">
        <v>40968</v>
      </c>
      <c r="T9" s="5">
        <v>9.11</v>
      </c>
      <c r="U9" s="8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8">
        <v>40390</v>
      </c>
      <c r="AJ9" s="5">
        <v>88.2</v>
      </c>
      <c r="AK9" s="6">
        <v>36707</v>
      </c>
      <c r="AL9" s="5">
        <v>260</v>
      </c>
      <c r="AM9" s="8"/>
      <c r="AO9" s="8">
        <v>39113</v>
      </c>
      <c r="AP9" s="5">
        <v>145.6</v>
      </c>
      <c r="AQ9" s="6">
        <v>36707</v>
      </c>
      <c r="AR9" s="5">
        <v>4</v>
      </c>
      <c r="AS9" s="8">
        <v>40390</v>
      </c>
      <c r="AT9" s="5">
        <v>34.1</v>
      </c>
      <c r="AU9" s="8">
        <v>37955</v>
      </c>
      <c r="AV9" s="5">
        <v>0.6</v>
      </c>
      <c r="AW9" s="6">
        <v>41243</v>
      </c>
      <c r="AX9" s="5">
        <v>0.4</v>
      </c>
      <c r="AY9" s="8">
        <v>36707</v>
      </c>
      <c r="AZ9" s="5">
        <v>0.31</v>
      </c>
      <c r="BA9" s="8"/>
      <c r="BC9" s="8"/>
      <c r="BE9" s="8">
        <v>37772</v>
      </c>
      <c r="BF9" s="5">
        <v>16.16</v>
      </c>
      <c r="BG9" s="8"/>
      <c r="BI9" s="8"/>
      <c r="BK9" s="8">
        <v>37195</v>
      </c>
      <c r="BL9" s="5">
        <v>2.9</v>
      </c>
      <c r="BM9" s="8"/>
      <c r="BO9" s="6">
        <v>36707</v>
      </c>
      <c r="BP9" s="5">
        <v>0.5</v>
      </c>
      <c r="BQ9" s="8">
        <v>36707</v>
      </c>
      <c r="BR9" s="5">
        <v>1580</v>
      </c>
      <c r="BS9" s="8">
        <v>37621</v>
      </c>
      <c r="BT9" s="5">
        <v>1709</v>
      </c>
      <c r="BU9" s="8">
        <v>39021</v>
      </c>
      <c r="BV9" s="5">
        <v>-0.66</v>
      </c>
      <c r="BW9" s="6">
        <v>36707</v>
      </c>
      <c r="BX9" s="5">
        <v>880</v>
      </c>
      <c r="BY9" s="8"/>
      <c r="CA9" s="8"/>
      <c r="CC9" s="8">
        <v>36707</v>
      </c>
      <c r="CD9" s="5">
        <v>-30.181999999999999</v>
      </c>
      <c r="CE9" s="8"/>
      <c r="CG9" s="8">
        <v>36707</v>
      </c>
      <c r="CH9" s="5">
        <v>4.9000000000000004</v>
      </c>
      <c r="CI9" s="6">
        <v>36707</v>
      </c>
      <c r="CJ9" s="5">
        <v>-0.4</v>
      </c>
      <c r="CK9" s="8"/>
      <c r="CM9" s="8">
        <v>36707</v>
      </c>
      <c r="CN9" s="5">
        <v>0.5</v>
      </c>
      <c r="CO9" s="8">
        <v>36707</v>
      </c>
      <c r="CP9" s="5">
        <v>0.2</v>
      </c>
      <c r="CQ9" s="8">
        <v>38046</v>
      </c>
      <c r="CR9" s="5">
        <v>1.6</v>
      </c>
      <c r="CS9" s="8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8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8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8">
        <v>36738</v>
      </c>
      <c r="B10" s="5">
        <v>52.3</v>
      </c>
      <c r="C10" s="8">
        <v>43861</v>
      </c>
      <c r="D10" s="5">
        <v>48.3</v>
      </c>
      <c r="E10" s="8">
        <v>36891</v>
      </c>
      <c r="F10" s="5">
        <v>54.7</v>
      </c>
      <c r="G10" s="8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8">
        <v>36738</v>
      </c>
      <c r="P10" s="5">
        <v>55.6</v>
      </c>
      <c r="Q10" s="6">
        <v>37772</v>
      </c>
      <c r="R10" s="5">
        <v>-7.1</v>
      </c>
      <c r="S10" s="8">
        <v>40999</v>
      </c>
      <c r="T10" s="5">
        <v>13</v>
      </c>
      <c r="U10" s="8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8">
        <v>40421</v>
      </c>
      <c r="AJ10" s="5">
        <v>88.1</v>
      </c>
      <c r="AK10" s="6">
        <v>36738</v>
      </c>
      <c r="AL10" s="5">
        <v>71</v>
      </c>
      <c r="AM10" s="8"/>
      <c r="AO10" s="8">
        <v>39141</v>
      </c>
      <c r="AP10" s="5">
        <v>98.9</v>
      </c>
      <c r="AQ10" s="6">
        <v>36738</v>
      </c>
      <c r="AR10" s="5">
        <v>4</v>
      </c>
      <c r="AS10" s="8">
        <v>40421</v>
      </c>
      <c r="AT10" s="5">
        <v>34.200000000000003</v>
      </c>
      <c r="AU10" s="8">
        <v>37986</v>
      </c>
      <c r="AV10" s="5">
        <v>0.7</v>
      </c>
      <c r="AW10" s="6">
        <v>41274</v>
      </c>
      <c r="AX10" s="5">
        <v>0.5</v>
      </c>
      <c r="AY10" s="8">
        <v>36738</v>
      </c>
      <c r="AZ10" s="5">
        <v>0.33</v>
      </c>
      <c r="BA10" s="8"/>
      <c r="BC10" s="8"/>
      <c r="BE10" s="8">
        <v>37802</v>
      </c>
      <c r="BF10" s="5">
        <v>16.23</v>
      </c>
      <c r="BG10" s="8"/>
      <c r="BI10" s="8"/>
      <c r="BK10" s="8">
        <v>37225</v>
      </c>
      <c r="BL10" s="5">
        <v>-3.1</v>
      </c>
      <c r="BM10" s="8"/>
      <c r="BO10" s="6">
        <v>36738</v>
      </c>
      <c r="BP10" s="5">
        <v>0.4</v>
      </c>
      <c r="BQ10" s="8">
        <v>36738</v>
      </c>
      <c r="BR10" s="5">
        <v>1560</v>
      </c>
      <c r="BS10" s="8">
        <v>37652</v>
      </c>
      <c r="BT10" s="5">
        <v>1797</v>
      </c>
      <c r="BU10" s="8">
        <v>39051</v>
      </c>
      <c r="BV10" s="5">
        <v>-0.9</v>
      </c>
      <c r="BW10" s="6">
        <v>36738</v>
      </c>
      <c r="BX10" s="5">
        <v>839.54</v>
      </c>
      <c r="BY10" s="8"/>
      <c r="CA10" s="8"/>
      <c r="CC10" s="8">
        <v>36738</v>
      </c>
      <c r="CD10" s="5">
        <v>-30.981999999999999</v>
      </c>
      <c r="CE10" s="8"/>
      <c r="CG10" s="8">
        <v>36738</v>
      </c>
      <c r="CH10" s="5">
        <v>-6</v>
      </c>
      <c r="CI10" s="6">
        <v>36738</v>
      </c>
      <c r="CJ10" s="5">
        <v>-6.5</v>
      </c>
      <c r="CK10" s="8"/>
      <c r="CM10" s="8">
        <v>36738</v>
      </c>
      <c r="CN10" s="5">
        <v>0.1</v>
      </c>
      <c r="CO10" s="8">
        <v>36738</v>
      </c>
      <c r="CP10" s="5">
        <v>0.2</v>
      </c>
      <c r="CQ10" s="8">
        <v>38077</v>
      </c>
      <c r="CR10" s="5">
        <v>1.4</v>
      </c>
      <c r="CS10" s="8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8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8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8">
        <v>36769</v>
      </c>
      <c r="B11" s="5">
        <v>52.1</v>
      </c>
      <c r="C11" s="8">
        <v>43890</v>
      </c>
      <c r="D11" s="5">
        <v>51.8</v>
      </c>
      <c r="E11" s="8">
        <v>36922</v>
      </c>
      <c r="F11" s="5">
        <v>59</v>
      </c>
      <c r="G11" s="8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8">
        <v>36769</v>
      </c>
      <c r="P11" s="5">
        <v>53.2</v>
      </c>
      <c r="Q11" s="6">
        <v>37802</v>
      </c>
      <c r="R11" s="5">
        <v>10.1</v>
      </c>
      <c r="S11" s="8">
        <v>41029</v>
      </c>
      <c r="T11" s="5">
        <v>7.6</v>
      </c>
      <c r="U11" s="8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8">
        <v>40451</v>
      </c>
      <c r="AJ11" s="5">
        <v>89.2</v>
      </c>
      <c r="AK11" s="6">
        <v>36769</v>
      </c>
      <c r="AL11" s="5">
        <v>-11</v>
      </c>
      <c r="AM11" s="8"/>
      <c r="AO11" s="8">
        <v>39172</v>
      </c>
      <c r="AP11" s="5">
        <v>143.30000000000001</v>
      </c>
      <c r="AQ11" s="6">
        <v>36769</v>
      </c>
      <c r="AR11" s="5">
        <v>4</v>
      </c>
      <c r="AS11" s="8">
        <v>40451</v>
      </c>
      <c r="AT11" s="5">
        <v>34.200000000000003</v>
      </c>
      <c r="AU11" s="8">
        <v>38017</v>
      </c>
      <c r="AV11" s="5">
        <v>0.3</v>
      </c>
      <c r="AW11" s="6">
        <v>41305</v>
      </c>
      <c r="AX11" s="5">
        <v>0</v>
      </c>
      <c r="AY11" s="8">
        <v>36769</v>
      </c>
      <c r="AZ11" s="5">
        <v>0</v>
      </c>
      <c r="BA11" s="8"/>
      <c r="BC11" s="8"/>
      <c r="BE11" s="8">
        <v>37833</v>
      </c>
      <c r="BF11" s="5">
        <v>16.5</v>
      </c>
      <c r="BG11" s="8"/>
      <c r="BI11" s="8"/>
      <c r="BK11" s="8">
        <v>37256</v>
      </c>
      <c r="BL11" s="5">
        <v>-1.2</v>
      </c>
      <c r="BM11" s="8"/>
      <c r="BO11" s="6">
        <v>36769</v>
      </c>
      <c r="BP11" s="5">
        <v>0.5</v>
      </c>
      <c r="BQ11" s="8">
        <v>36769</v>
      </c>
      <c r="BR11" s="5">
        <v>1536</v>
      </c>
      <c r="BS11" s="8">
        <v>37680</v>
      </c>
      <c r="BT11" s="5">
        <v>1740</v>
      </c>
      <c r="BU11" s="8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8">
        <v>36769</v>
      </c>
      <c r="CD11" s="5">
        <v>-30.433</v>
      </c>
      <c r="CE11" s="8"/>
      <c r="CG11" s="8">
        <v>36769</v>
      </c>
      <c r="CH11" s="5">
        <v>1.8</v>
      </c>
      <c r="CI11" s="6">
        <v>36769</v>
      </c>
      <c r="CJ11" s="5">
        <v>2.6</v>
      </c>
      <c r="CK11" s="8"/>
      <c r="CM11" s="8">
        <v>36769</v>
      </c>
      <c r="CN11" s="5">
        <v>0.2</v>
      </c>
      <c r="CO11" s="8">
        <v>36769</v>
      </c>
      <c r="CP11" s="5">
        <v>0.2</v>
      </c>
      <c r="CQ11" s="8">
        <v>38107</v>
      </c>
      <c r="CR11" s="5">
        <v>2.4</v>
      </c>
      <c r="CS11" s="8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8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8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8">
        <v>36799</v>
      </c>
      <c r="B12" s="5">
        <v>50.3</v>
      </c>
      <c r="C12" s="8">
        <v>43951</v>
      </c>
      <c r="D12" s="5">
        <v>30.1</v>
      </c>
      <c r="E12" s="8">
        <v>36950</v>
      </c>
      <c r="F12" s="5">
        <v>61.4</v>
      </c>
      <c r="G12" s="8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8">
        <v>36799</v>
      </c>
      <c r="P12" s="5">
        <v>48.8</v>
      </c>
      <c r="Q12" s="6">
        <v>37833</v>
      </c>
      <c r="R12" s="5">
        <v>18.7</v>
      </c>
      <c r="S12" s="8">
        <v>41060</v>
      </c>
      <c r="T12" s="5">
        <v>5.67</v>
      </c>
      <c r="U12" s="8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8">
        <v>40482</v>
      </c>
      <c r="AJ12" s="5">
        <v>90.1</v>
      </c>
      <c r="AK12" s="6">
        <v>36799</v>
      </c>
      <c r="AL12" s="5">
        <v>241</v>
      </c>
      <c r="AM12" s="8"/>
      <c r="AO12" s="8">
        <v>39202</v>
      </c>
      <c r="AP12" s="5">
        <v>96.7</v>
      </c>
      <c r="AQ12" s="6">
        <v>36799</v>
      </c>
      <c r="AR12" s="5">
        <v>4.0999999999999996</v>
      </c>
      <c r="AS12" s="8">
        <v>40482</v>
      </c>
      <c r="AT12" s="5">
        <v>34.200000000000003</v>
      </c>
      <c r="AU12" s="8">
        <v>38046</v>
      </c>
      <c r="AV12" s="5">
        <v>0.1</v>
      </c>
      <c r="AW12" s="6">
        <v>41333</v>
      </c>
      <c r="AX12" s="5">
        <v>0.5</v>
      </c>
      <c r="AY12" s="8">
        <v>36799</v>
      </c>
      <c r="AZ12" s="5">
        <v>0.11</v>
      </c>
      <c r="BA12" s="8"/>
      <c r="BC12" s="8"/>
      <c r="BE12" s="8">
        <v>37864</v>
      </c>
      <c r="BF12" s="5">
        <v>17.3</v>
      </c>
      <c r="BG12" s="8"/>
      <c r="BI12" s="8"/>
      <c r="BK12" s="8">
        <v>37287</v>
      </c>
      <c r="BL12" s="5">
        <v>-0.3</v>
      </c>
      <c r="BM12" s="8"/>
      <c r="BO12" s="6">
        <v>36799</v>
      </c>
      <c r="BP12" s="5">
        <v>0.6</v>
      </c>
      <c r="BQ12" s="8">
        <v>36799</v>
      </c>
      <c r="BR12" s="5">
        <v>1546</v>
      </c>
      <c r="BS12" s="8">
        <v>37711</v>
      </c>
      <c r="BT12" s="5">
        <v>1737</v>
      </c>
      <c r="BU12" s="8">
        <v>39113</v>
      </c>
      <c r="BV12" s="5">
        <v>0.33</v>
      </c>
      <c r="BW12" s="6">
        <v>36799</v>
      </c>
      <c r="BX12" s="5">
        <v>894.38</v>
      </c>
      <c r="BY12" s="8"/>
      <c r="CA12" s="8"/>
      <c r="CC12" s="8">
        <v>36799</v>
      </c>
      <c r="CD12" s="5">
        <v>-30.56</v>
      </c>
      <c r="CE12" s="8"/>
      <c r="CG12" s="8">
        <v>36799</v>
      </c>
      <c r="CH12" s="5">
        <v>1</v>
      </c>
      <c r="CI12" s="6">
        <v>36799</v>
      </c>
      <c r="CJ12" s="5">
        <v>0.8</v>
      </c>
      <c r="CK12" s="8"/>
      <c r="CM12" s="8">
        <v>36799</v>
      </c>
      <c r="CN12" s="5">
        <v>0.4</v>
      </c>
      <c r="CO12" s="8">
        <v>36799</v>
      </c>
      <c r="CP12" s="5">
        <v>0.2</v>
      </c>
      <c r="CQ12" s="8">
        <v>38138</v>
      </c>
      <c r="CR12" s="5">
        <v>2.9</v>
      </c>
      <c r="CS12" s="8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8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8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8">
        <v>36830</v>
      </c>
      <c r="B13" s="5">
        <v>49.5</v>
      </c>
      <c r="C13" s="8">
        <v>44012</v>
      </c>
      <c r="D13" s="5">
        <v>53</v>
      </c>
      <c r="E13" s="8">
        <v>36981</v>
      </c>
      <c r="F13" s="5">
        <v>55</v>
      </c>
      <c r="G13" s="8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8">
        <v>36830</v>
      </c>
      <c r="P13" s="5">
        <v>50.4</v>
      </c>
      <c r="Q13" s="6">
        <v>37864</v>
      </c>
      <c r="R13" s="5">
        <v>19.7</v>
      </c>
      <c r="S13" s="8">
        <v>41090</v>
      </c>
      <c r="T13" s="5">
        <v>4</v>
      </c>
      <c r="U13" s="8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8">
        <v>40512</v>
      </c>
      <c r="AJ13" s="5">
        <v>92.2</v>
      </c>
      <c r="AK13" s="6">
        <v>36830</v>
      </c>
      <c r="AL13" s="5">
        <v>182</v>
      </c>
      <c r="AM13" s="8"/>
      <c r="AO13" s="8">
        <v>39233</v>
      </c>
      <c r="AP13" s="5">
        <v>117.9</v>
      </c>
      <c r="AQ13" s="6">
        <v>36830</v>
      </c>
      <c r="AR13" s="5">
        <v>4</v>
      </c>
      <c r="AS13" s="8">
        <v>40512</v>
      </c>
      <c r="AT13" s="5">
        <v>34.299999999999997</v>
      </c>
      <c r="AU13" s="8">
        <v>38077</v>
      </c>
      <c r="AV13" s="5">
        <v>0.7</v>
      </c>
      <c r="AW13" s="6">
        <v>41364</v>
      </c>
      <c r="AX13" s="5">
        <v>0</v>
      </c>
      <c r="AY13" s="8">
        <v>36830</v>
      </c>
      <c r="AZ13" s="5">
        <v>0.13</v>
      </c>
      <c r="BA13" s="8"/>
      <c r="BC13" s="8"/>
      <c r="BE13" s="8">
        <v>37894</v>
      </c>
      <c r="BF13" s="5">
        <v>17.149999999999999</v>
      </c>
      <c r="BG13" s="8"/>
      <c r="BI13" s="8"/>
      <c r="BK13" s="8">
        <v>37315</v>
      </c>
      <c r="BL13" s="5">
        <v>0.9</v>
      </c>
      <c r="BM13" s="8"/>
      <c r="BO13" s="6">
        <v>36830</v>
      </c>
      <c r="BP13" s="5">
        <v>0.4</v>
      </c>
      <c r="BQ13" s="8">
        <v>36830</v>
      </c>
      <c r="BR13" s="5">
        <v>1554</v>
      </c>
      <c r="BS13" s="8">
        <v>37741</v>
      </c>
      <c r="BT13" s="5">
        <v>1708</v>
      </c>
      <c r="BU13" s="8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8">
        <v>36830</v>
      </c>
      <c r="CD13" s="5">
        <v>-33.177</v>
      </c>
      <c r="CE13" s="8"/>
      <c r="CG13" s="8">
        <v>36830</v>
      </c>
      <c r="CH13" s="5">
        <v>-2.6</v>
      </c>
      <c r="CI13" s="6">
        <v>36830</v>
      </c>
      <c r="CJ13" s="5">
        <v>-1.6</v>
      </c>
      <c r="CK13" s="8"/>
      <c r="CM13" s="8">
        <v>36830</v>
      </c>
      <c r="CN13" s="5">
        <v>0.2</v>
      </c>
      <c r="CO13" s="8">
        <v>36830</v>
      </c>
      <c r="CP13" s="5">
        <v>0.2</v>
      </c>
      <c r="CQ13" s="8">
        <v>38168</v>
      </c>
      <c r="CR13" s="5">
        <v>2.7</v>
      </c>
      <c r="CS13" s="8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8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8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8">
        <v>36860</v>
      </c>
      <c r="B14" s="5">
        <v>47.7</v>
      </c>
      <c r="C14" s="8">
        <v>44043</v>
      </c>
      <c r="D14" s="5">
        <v>55.2</v>
      </c>
      <c r="E14" s="8">
        <v>37011</v>
      </c>
      <c r="F14" s="5">
        <v>48.8</v>
      </c>
      <c r="G14" s="8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8">
        <v>36860</v>
      </c>
      <c r="P14" s="5">
        <v>48.8</v>
      </c>
      <c r="Q14" s="6">
        <v>37894</v>
      </c>
      <c r="R14" s="5">
        <v>14.2</v>
      </c>
      <c r="S14" s="8">
        <v>41121</v>
      </c>
      <c r="T14" s="5">
        <v>3.33</v>
      </c>
      <c r="U14" s="8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8">
        <v>40543</v>
      </c>
      <c r="AJ14" s="5">
        <v>94.4</v>
      </c>
      <c r="AK14" s="6">
        <v>36860</v>
      </c>
      <c r="AL14" s="5">
        <v>143</v>
      </c>
      <c r="AM14" s="8"/>
      <c r="AO14" s="8">
        <v>39263</v>
      </c>
      <c r="AP14" s="5">
        <v>102.7</v>
      </c>
      <c r="AQ14" s="6">
        <v>36860</v>
      </c>
      <c r="AR14" s="5">
        <v>4</v>
      </c>
      <c r="AS14" s="8">
        <v>40543</v>
      </c>
      <c r="AT14" s="5">
        <v>34.299999999999997</v>
      </c>
      <c r="AU14" s="8">
        <v>38107</v>
      </c>
      <c r="AV14" s="5">
        <v>0.3</v>
      </c>
      <c r="AW14" s="6">
        <v>41394</v>
      </c>
      <c r="AX14" s="5">
        <v>0.1</v>
      </c>
      <c r="AY14" s="8">
        <v>36860</v>
      </c>
      <c r="AZ14" s="5">
        <v>-0.02</v>
      </c>
      <c r="BA14" s="8"/>
      <c r="BC14" s="8"/>
      <c r="BE14" s="8">
        <v>37925</v>
      </c>
      <c r="BF14" s="5">
        <v>16.260000000000002</v>
      </c>
      <c r="BG14" s="8"/>
      <c r="BI14" s="8"/>
      <c r="BK14" s="8">
        <v>37346</v>
      </c>
      <c r="BL14" s="5">
        <v>0.5</v>
      </c>
      <c r="BM14" s="8"/>
      <c r="BO14" s="6">
        <v>36860</v>
      </c>
      <c r="BP14" s="5">
        <v>0.3</v>
      </c>
      <c r="BQ14" s="8">
        <v>36860</v>
      </c>
      <c r="BR14" s="5">
        <v>1540</v>
      </c>
      <c r="BS14" s="8">
        <v>37772</v>
      </c>
      <c r="BT14" s="5">
        <v>1726</v>
      </c>
      <c r="BU14" s="8">
        <v>39172</v>
      </c>
      <c r="BV14" s="5">
        <v>-3.89</v>
      </c>
      <c r="BW14" s="6">
        <v>36860</v>
      </c>
      <c r="BX14" s="5">
        <v>921</v>
      </c>
      <c r="BY14" s="8"/>
      <c r="CA14" s="8"/>
      <c r="CC14" s="8">
        <v>36860</v>
      </c>
      <c r="CD14" s="5">
        <v>-33.082000000000001</v>
      </c>
      <c r="CE14" s="8"/>
      <c r="CG14" s="8">
        <v>36860</v>
      </c>
      <c r="CH14" s="5">
        <v>1.1000000000000001</v>
      </c>
      <c r="CI14" s="6">
        <v>36860</v>
      </c>
      <c r="CJ14" s="5">
        <v>1.3</v>
      </c>
      <c r="CK14" s="8"/>
      <c r="CM14" s="8">
        <v>36860</v>
      </c>
      <c r="CN14" s="5">
        <v>0.2</v>
      </c>
      <c r="CO14" s="8">
        <v>36860</v>
      </c>
      <c r="CP14" s="5">
        <v>0.2</v>
      </c>
      <c r="CQ14" s="8">
        <v>38199</v>
      </c>
      <c r="CR14" s="5">
        <v>3.2</v>
      </c>
      <c r="CS14" s="8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8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8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8">
        <v>36891</v>
      </c>
      <c r="B15" s="5">
        <v>46.9</v>
      </c>
      <c r="C15" s="8">
        <v>44074</v>
      </c>
      <c r="D15" s="5">
        <v>59.9</v>
      </c>
      <c r="E15" s="8">
        <v>37042</v>
      </c>
      <c r="F15" s="5">
        <v>48.9</v>
      </c>
      <c r="G15" s="8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8">
        <v>36891</v>
      </c>
      <c r="P15" s="5">
        <v>43.3</v>
      </c>
      <c r="Q15" s="6">
        <v>37925</v>
      </c>
      <c r="R15" s="5">
        <v>16</v>
      </c>
      <c r="S15" s="8">
        <v>41152</v>
      </c>
      <c r="T15" s="5">
        <v>1.67</v>
      </c>
      <c r="U15" s="8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8">
        <v>40574</v>
      </c>
      <c r="AJ15" s="5">
        <v>94.1</v>
      </c>
      <c r="AK15" s="6">
        <v>36891</v>
      </c>
      <c r="AL15" s="5">
        <v>107</v>
      </c>
      <c r="AM15" s="8"/>
      <c r="AO15" s="8">
        <v>39294</v>
      </c>
      <c r="AP15" s="5">
        <v>102.8</v>
      </c>
      <c r="AQ15" s="6">
        <v>36891</v>
      </c>
      <c r="AR15" s="5">
        <v>4.0999999999999996</v>
      </c>
      <c r="AS15" s="8">
        <v>40574</v>
      </c>
      <c r="AT15" s="5">
        <v>34.299999999999997</v>
      </c>
      <c r="AU15" s="8">
        <v>38138</v>
      </c>
      <c r="AV15" s="5">
        <v>0.6</v>
      </c>
      <c r="AW15" s="6">
        <v>41425</v>
      </c>
      <c r="AX15" s="5">
        <v>0.1</v>
      </c>
      <c r="AY15" s="8">
        <v>36891</v>
      </c>
      <c r="AZ15" s="5">
        <v>-0.51</v>
      </c>
      <c r="BA15" s="8"/>
      <c r="BC15" s="8"/>
      <c r="BE15" s="8">
        <v>37955</v>
      </c>
      <c r="BF15" s="5">
        <v>16.420000000000002</v>
      </c>
      <c r="BG15" s="8"/>
      <c r="BI15" s="8"/>
      <c r="BK15" s="8">
        <v>37376</v>
      </c>
      <c r="BL15" s="5">
        <v>0.7</v>
      </c>
      <c r="BM15" s="8"/>
      <c r="BO15" s="6">
        <v>36891</v>
      </c>
      <c r="BP15" s="5">
        <v>0.4</v>
      </c>
      <c r="BQ15" s="8">
        <v>36891</v>
      </c>
      <c r="BR15" s="5">
        <v>1510</v>
      </c>
      <c r="BS15" s="8">
        <v>37802</v>
      </c>
      <c r="BT15" s="5">
        <v>1789</v>
      </c>
      <c r="BU15" s="8">
        <v>39202</v>
      </c>
      <c r="BV15" s="5">
        <v>0.08</v>
      </c>
      <c r="BW15" s="6">
        <v>36891</v>
      </c>
      <c r="BX15" s="5">
        <v>890.13</v>
      </c>
      <c r="BY15" s="8"/>
      <c r="CA15" s="8"/>
      <c r="CC15" s="8">
        <v>36891</v>
      </c>
      <c r="CD15" s="5">
        <v>-32.250999999999998</v>
      </c>
      <c r="CE15" s="8"/>
      <c r="CG15" s="8">
        <v>36891</v>
      </c>
      <c r="CH15" s="5">
        <v>1</v>
      </c>
      <c r="CI15" s="6">
        <v>36891</v>
      </c>
      <c r="CJ15" s="5">
        <v>-1.6</v>
      </c>
      <c r="CK15" s="8"/>
      <c r="CM15" s="8">
        <v>36891</v>
      </c>
      <c r="CN15" s="5">
        <v>0.2</v>
      </c>
      <c r="CO15" s="8">
        <v>36891</v>
      </c>
      <c r="CP15" s="5">
        <v>0.2</v>
      </c>
      <c r="CQ15" s="8">
        <v>38230</v>
      </c>
      <c r="CR15" s="5">
        <v>2.8</v>
      </c>
      <c r="CS15" s="8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8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8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8">
        <v>36922</v>
      </c>
      <c r="B16" s="5">
        <v>43.6</v>
      </c>
      <c r="C16" s="8">
        <v>44104</v>
      </c>
      <c r="D16" s="5">
        <v>64.099999999999994</v>
      </c>
      <c r="E16" s="8">
        <v>37072</v>
      </c>
      <c r="F16" s="5">
        <v>44.7</v>
      </c>
      <c r="G16" s="8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8">
        <v>36922</v>
      </c>
      <c r="P16" s="5">
        <v>43.1</v>
      </c>
      <c r="Q16" s="6">
        <v>37955</v>
      </c>
      <c r="R16" s="5">
        <v>27.5</v>
      </c>
      <c r="S16" s="8">
        <v>41182</v>
      </c>
      <c r="T16" s="5">
        <v>4</v>
      </c>
      <c r="U16" s="8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8">
        <v>40602</v>
      </c>
      <c r="AJ16" s="5">
        <v>95.3</v>
      </c>
      <c r="AK16" s="6">
        <v>36922</v>
      </c>
      <c r="AL16" s="5">
        <v>88</v>
      </c>
      <c r="AM16" s="8"/>
      <c r="AO16" s="8">
        <v>39325</v>
      </c>
      <c r="AP16" s="5">
        <v>81.2</v>
      </c>
      <c r="AQ16" s="6">
        <v>36922</v>
      </c>
      <c r="AR16" s="5">
        <v>4.0999999999999996</v>
      </c>
      <c r="AS16" s="8">
        <v>40602</v>
      </c>
      <c r="AT16" s="5">
        <v>34.299999999999997</v>
      </c>
      <c r="AU16" s="8">
        <v>38168</v>
      </c>
      <c r="AV16" s="5">
        <v>0</v>
      </c>
      <c r="AW16" s="6">
        <v>41455</v>
      </c>
      <c r="AX16" s="5">
        <v>0.2</v>
      </c>
      <c r="AY16" s="8">
        <v>36922</v>
      </c>
      <c r="AZ16" s="5">
        <v>0</v>
      </c>
      <c r="BA16" s="8"/>
      <c r="BC16" s="8"/>
      <c r="BE16" s="8">
        <v>37986</v>
      </c>
      <c r="BF16" s="5">
        <v>17.36</v>
      </c>
      <c r="BG16" s="8"/>
      <c r="BI16" s="8"/>
      <c r="BK16" s="8">
        <v>37407</v>
      </c>
      <c r="BL16" s="5">
        <v>-0.2</v>
      </c>
      <c r="BM16" s="8"/>
      <c r="BO16" s="6">
        <v>36922</v>
      </c>
      <c r="BP16" s="5">
        <v>0.1</v>
      </c>
      <c r="BQ16" s="8">
        <v>36922</v>
      </c>
      <c r="BR16" s="5">
        <v>1557</v>
      </c>
      <c r="BS16" s="8">
        <v>37833</v>
      </c>
      <c r="BT16" s="5">
        <v>1811</v>
      </c>
      <c r="BU16" s="8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8">
        <v>36922</v>
      </c>
      <c r="CD16" s="5">
        <v>-33.299999999999997</v>
      </c>
      <c r="CE16" s="8"/>
      <c r="CG16" s="8">
        <v>36922</v>
      </c>
      <c r="CH16" s="5">
        <v>-3.2</v>
      </c>
      <c r="CI16" s="6">
        <v>36922</v>
      </c>
      <c r="CJ16" s="5">
        <v>-2.6</v>
      </c>
      <c r="CK16" s="8"/>
      <c r="CM16" s="8">
        <v>36922</v>
      </c>
      <c r="CN16" s="5">
        <v>0.3</v>
      </c>
      <c r="CO16" s="8">
        <v>36922</v>
      </c>
      <c r="CP16" s="5">
        <v>0.2</v>
      </c>
      <c r="CQ16" s="8">
        <v>38260</v>
      </c>
      <c r="CR16" s="5">
        <v>2.5</v>
      </c>
      <c r="CS16" s="8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8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8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8">
        <v>36950</v>
      </c>
      <c r="B17" s="5">
        <v>41.9</v>
      </c>
      <c r="C17" s="8">
        <v>44135</v>
      </c>
      <c r="D17" s="5">
        <v>62.3</v>
      </c>
      <c r="E17" s="8">
        <v>37103</v>
      </c>
      <c r="F17" s="5">
        <v>41.1</v>
      </c>
      <c r="G17" s="8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8">
        <v>36950</v>
      </c>
      <c r="P17" s="5">
        <v>41.3</v>
      </c>
      <c r="Q17" s="6">
        <v>37986</v>
      </c>
      <c r="R17" s="5">
        <v>33.9</v>
      </c>
      <c r="S17" s="8">
        <v>41213</v>
      </c>
      <c r="T17" s="5">
        <v>3.8</v>
      </c>
      <c r="U17" s="8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8">
        <v>40633</v>
      </c>
      <c r="AJ17" s="5">
        <v>94.6</v>
      </c>
      <c r="AK17" s="6">
        <v>36950</v>
      </c>
      <c r="AL17" s="5">
        <v>66</v>
      </c>
      <c r="AM17" s="8"/>
      <c r="AO17" s="8">
        <v>39355</v>
      </c>
      <c r="AP17" s="5">
        <v>62.8</v>
      </c>
      <c r="AQ17" s="6">
        <v>36950</v>
      </c>
      <c r="AR17" s="5">
        <v>4.2</v>
      </c>
      <c r="AS17" s="8">
        <v>40633</v>
      </c>
      <c r="AT17" s="5">
        <v>34.299999999999997</v>
      </c>
      <c r="AU17" s="8">
        <v>38199</v>
      </c>
      <c r="AV17" s="5">
        <v>0.4</v>
      </c>
      <c r="AW17" s="6">
        <v>41486</v>
      </c>
      <c r="AX17" s="5">
        <v>0.1</v>
      </c>
      <c r="AY17" s="8">
        <v>36950</v>
      </c>
      <c r="AZ17" s="5">
        <v>-0.34</v>
      </c>
      <c r="BA17" s="8"/>
      <c r="BC17" s="8"/>
      <c r="BE17" s="8">
        <v>38017</v>
      </c>
      <c r="BF17" s="5">
        <v>16.77</v>
      </c>
      <c r="BG17" s="8"/>
      <c r="BI17" s="8"/>
      <c r="BK17" s="8">
        <v>37437</v>
      </c>
      <c r="BL17" s="5">
        <v>0.7</v>
      </c>
      <c r="BM17" s="8"/>
      <c r="BO17" s="6">
        <v>36950</v>
      </c>
      <c r="BP17" s="5">
        <v>0</v>
      </c>
      <c r="BQ17" s="8">
        <v>36950</v>
      </c>
      <c r="BR17" s="5">
        <v>1600</v>
      </c>
      <c r="BS17" s="8">
        <v>37864</v>
      </c>
      <c r="BT17" s="5">
        <v>1796</v>
      </c>
      <c r="BU17" s="8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8">
        <v>36950</v>
      </c>
      <c r="CD17" s="5">
        <v>-33</v>
      </c>
      <c r="CE17" s="8"/>
      <c r="CG17" s="8">
        <v>36950</v>
      </c>
      <c r="CH17" s="5">
        <v>-0.1</v>
      </c>
      <c r="CI17" s="6">
        <v>36950</v>
      </c>
      <c r="CJ17" s="5">
        <v>0.4</v>
      </c>
      <c r="CK17" s="8"/>
      <c r="CM17" s="8">
        <v>36950</v>
      </c>
      <c r="CN17" s="5">
        <v>0.2</v>
      </c>
      <c r="CO17" s="8">
        <v>36950</v>
      </c>
      <c r="CP17" s="5">
        <v>0.2</v>
      </c>
      <c r="CQ17" s="8">
        <v>38291</v>
      </c>
      <c r="CR17" s="5">
        <v>3</v>
      </c>
      <c r="CS17" s="8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8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8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8">
        <v>36981</v>
      </c>
      <c r="B18" s="5">
        <v>41.5</v>
      </c>
      <c r="C18" s="8">
        <v>44255</v>
      </c>
      <c r="D18" s="5">
        <v>60.2</v>
      </c>
      <c r="E18" s="8">
        <v>37134</v>
      </c>
      <c r="F18" s="5">
        <v>37.4</v>
      </c>
      <c r="G18" s="8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8">
        <v>36981</v>
      </c>
      <c r="P18" s="5">
        <v>43.5</v>
      </c>
      <c r="Q18" s="6">
        <v>38017</v>
      </c>
      <c r="R18" s="5">
        <v>36.1</v>
      </c>
      <c r="S18" s="8">
        <v>41243</v>
      </c>
      <c r="T18" s="5">
        <v>-0.2</v>
      </c>
      <c r="U18" s="8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8">
        <v>40663</v>
      </c>
      <c r="AJ18" s="5">
        <v>91.8</v>
      </c>
      <c r="AK18" s="6">
        <v>36981</v>
      </c>
      <c r="AL18" s="5">
        <v>63</v>
      </c>
      <c r="AM18" s="8"/>
      <c r="AO18" s="8">
        <v>39386</v>
      </c>
      <c r="AP18" s="5">
        <v>54.5</v>
      </c>
      <c r="AQ18" s="6">
        <v>36981</v>
      </c>
      <c r="AR18" s="5">
        <v>4.3</v>
      </c>
      <c r="AS18" s="8">
        <v>40663</v>
      </c>
      <c r="AT18" s="5">
        <v>34.299999999999997</v>
      </c>
      <c r="AU18" s="8">
        <v>38230</v>
      </c>
      <c r="AV18" s="5">
        <v>0.3</v>
      </c>
      <c r="AW18" s="6">
        <v>41517</v>
      </c>
      <c r="AX18" s="5">
        <v>0.5</v>
      </c>
      <c r="AY18" s="8">
        <v>36981</v>
      </c>
      <c r="AZ18" s="5">
        <v>-0.06</v>
      </c>
      <c r="BA18" s="8"/>
      <c r="BC18" s="8"/>
      <c r="BE18" s="8">
        <v>38046</v>
      </c>
      <c r="BF18" s="5">
        <v>16.57</v>
      </c>
      <c r="BG18" s="8"/>
      <c r="BI18" s="8"/>
      <c r="BK18" s="8">
        <v>37468</v>
      </c>
      <c r="BL18" s="5">
        <v>1.2</v>
      </c>
      <c r="BM18" s="8"/>
      <c r="BO18" s="6">
        <v>36981</v>
      </c>
      <c r="BP18" s="5">
        <v>0.1</v>
      </c>
      <c r="BQ18" s="8">
        <v>36981</v>
      </c>
      <c r="BR18" s="5">
        <v>1621</v>
      </c>
      <c r="BS18" s="8">
        <v>37894</v>
      </c>
      <c r="BT18" s="5">
        <v>1835</v>
      </c>
      <c r="BU18" s="8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8">
        <v>36981</v>
      </c>
      <c r="CD18" s="5">
        <v>-29.1</v>
      </c>
      <c r="CE18" s="8"/>
      <c r="CG18" s="8">
        <v>36981</v>
      </c>
      <c r="CH18" s="5">
        <v>1.4</v>
      </c>
      <c r="CI18" s="6">
        <v>36981</v>
      </c>
      <c r="CJ18" s="5">
        <v>0.7</v>
      </c>
      <c r="CK18" s="8"/>
      <c r="CM18" s="8">
        <v>36981</v>
      </c>
      <c r="CN18" s="5">
        <v>0.1</v>
      </c>
      <c r="CO18" s="8">
        <v>36981</v>
      </c>
      <c r="CP18" s="5">
        <v>0.2</v>
      </c>
      <c r="CQ18" s="8">
        <v>38321</v>
      </c>
      <c r="CR18" s="5">
        <v>3.5</v>
      </c>
      <c r="CS18" s="8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8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8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8">
        <v>37011</v>
      </c>
      <c r="B19" s="5">
        <v>44</v>
      </c>
      <c r="C19" s="8">
        <v>44286</v>
      </c>
      <c r="D19" s="5">
        <v>66.5</v>
      </c>
      <c r="E19" s="8">
        <v>37164</v>
      </c>
      <c r="F19" s="5">
        <v>32.700000000000003</v>
      </c>
      <c r="G19" s="8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8">
        <v>37011</v>
      </c>
      <c r="P19" s="5">
        <v>40.1</v>
      </c>
      <c r="Q19" s="6">
        <v>38046</v>
      </c>
      <c r="R19" s="5">
        <v>36.5</v>
      </c>
      <c r="S19" s="8">
        <v>41274</v>
      </c>
      <c r="T19" s="5">
        <v>-3.86</v>
      </c>
      <c r="U19" s="8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8">
        <v>40694</v>
      </c>
      <c r="AJ19" s="5">
        <v>90.4</v>
      </c>
      <c r="AK19" s="6">
        <v>37011</v>
      </c>
      <c r="AL19" s="5">
        <v>12</v>
      </c>
      <c r="AM19" s="8"/>
      <c r="AO19" s="8">
        <v>39416</v>
      </c>
      <c r="AP19" s="5">
        <v>49.9</v>
      </c>
      <c r="AQ19" s="6">
        <v>37011</v>
      </c>
      <c r="AR19" s="5">
        <v>4.4000000000000004</v>
      </c>
      <c r="AS19" s="8">
        <v>40694</v>
      </c>
      <c r="AT19" s="5">
        <v>34.299999999999997</v>
      </c>
      <c r="AU19" s="8">
        <v>38260</v>
      </c>
      <c r="AV19" s="5">
        <v>0.3</v>
      </c>
      <c r="AW19" s="6">
        <v>41547</v>
      </c>
      <c r="AX19" s="5">
        <v>0.2</v>
      </c>
      <c r="AY19" s="8">
        <v>37011</v>
      </c>
      <c r="AZ19" s="5">
        <v>-0.16</v>
      </c>
      <c r="BA19" s="8"/>
      <c r="BC19" s="8"/>
      <c r="BE19" s="8">
        <v>38077</v>
      </c>
      <c r="BF19" s="5">
        <v>16.739999999999998</v>
      </c>
      <c r="BG19" s="8"/>
      <c r="BI19" s="8"/>
      <c r="BK19" s="8">
        <v>37499</v>
      </c>
      <c r="BL19" s="5">
        <v>0.6</v>
      </c>
      <c r="BM19" s="8"/>
      <c r="BO19" s="6">
        <v>37011</v>
      </c>
      <c r="BP19" s="5">
        <v>0</v>
      </c>
      <c r="BQ19" s="8">
        <v>37011</v>
      </c>
      <c r="BR19" s="5">
        <v>1599</v>
      </c>
      <c r="BS19" s="8">
        <v>37925</v>
      </c>
      <c r="BT19" s="5">
        <v>1838</v>
      </c>
      <c r="BU19" s="8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8">
        <v>37011</v>
      </c>
      <c r="CD19" s="5">
        <v>-31.3</v>
      </c>
      <c r="CE19" s="8"/>
      <c r="CG19" s="8">
        <v>37011</v>
      </c>
      <c r="CH19" s="5">
        <v>-2.7</v>
      </c>
      <c r="CI19" s="6">
        <v>37011</v>
      </c>
      <c r="CJ19" s="5">
        <v>-2.2999999999999998</v>
      </c>
      <c r="CK19" s="8"/>
      <c r="CM19" s="8">
        <v>37011</v>
      </c>
      <c r="CN19" s="5">
        <v>0.4</v>
      </c>
      <c r="CO19" s="8">
        <v>37011</v>
      </c>
      <c r="CP19" s="5">
        <v>0.2</v>
      </c>
      <c r="CQ19" s="8">
        <v>38352</v>
      </c>
      <c r="CR19" s="5">
        <v>3.4</v>
      </c>
      <c r="CS19" s="8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8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8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8">
        <v>37042</v>
      </c>
      <c r="B20" s="5">
        <v>42.5</v>
      </c>
      <c r="C20" s="8">
        <v>44316</v>
      </c>
      <c r="D20" s="5">
        <v>69.599999999999994</v>
      </c>
      <c r="E20" s="8">
        <v>37195</v>
      </c>
      <c r="F20" s="5">
        <v>34.299999999999997</v>
      </c>
      <c r="G20" s="8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8">
        <v>37042</v>
      </c>
      <c r="P20" s="5">
        <v>40</v>
      </c>
      <c r="Q20" s="6">
        <v>38077</v>
      </c>
      <c r="R20" s="5">
        <v>36.799999999999997</v>
      </c>
      <c r="S20" s="8">
        <v>41305</v>
      </c>
      <c r="T20" s="5">
        <v>1</v>
      </c>
      <c r="U20" s="8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8">
        <v>40724</v>
      </c>
      <c r="AJ20" s="5">
        <v>90.9</v>
      </c>
      <c r="AK20" s="6">
        <v>37042</v>
      </c>
      <c r="AL20" s="5">
        <v>-36</v>
      </c>
      <c r="AM20" s="8"/>
      <c r="AO20" s="8">
        <v>39447</v>
      </c>
      <c r="AP20" s="5">
        <v>36.700000000000003</v>
      </c>
      <c r="AQ20" s="6">
        <v>37042</v>
      </c>
      <c r="AR20" s="5">
        <v>4.5999999999999996</v>
      </c>
      <c r="AS20" s="8">
        <v>40724</v>
      </c>
      <c r="AT20" s="5">
        <v>34.4</v>
      </c>
      <c r="AU20" s="8">
        <v>38291</v>
      </c>
      <c r="AV20" s="5">
        <v>0.8</v>
      </c>
      <c r="AW20" s="6">
        <v>41578</v>
      </c>
      <c r="AX20" s="5">
        <v>0.2</v>
      </c>
      <c r="AY20" s="8">
        <v>37042</v>
      </c>
      <c r="AZ20" s="5">
        <v>-0.44</v>
      </c>
      <c r="BA20" s="8"/>
      <c r="BC20" s="8"/>
      <c r="BE20" s="8">
        <v>38107</v>
      </c>
      <c r="BF20" s="5">
        <v>16.95</v>
      </c>
      <c r="BG20" s="8"/>
      <c r="BI20" s="8"/>
      <c r="BK20" s="8">
        <v>37529</v>
      </c>
      <c r="BL20" s="5">
        <v>-1.1000000000000001</v>
      </c>
      <c r="BM20" s="8"/>
      <c r="BO20" s="6">
        <v>37042</v>
      </c>
      <c r="BP20" s="5">
        <v>0.1</v>
      </c>
      <c r="BQ20" s="8">
        <v>37042</v>
      </c>
      <c r="BR20" s="5">
        <v>1592</v>
      </c>
      <c r="BS20" s="8">
        <v>37955</v>
      </c>
      <c r="BT20" s="5">
        <v>1917</v>
      </c>
      <c r="BU20" s="8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8">
        <v>37042</v>
      </c>
      <c r="CD20" s="5">
        <v>-32.200000000000003</v>
      </c>
      <c r="CE20" s="8"/>
      <c r="CG20" s="8">
        <v>37042</v>
      </c>
      <c r="CH20" s="5">
        <v>1.3</v>
      </c>
      <c r="CI20" s="6">
        <v>37042</v>
      </c>
      <c r="CJ20" s="5">
        <v>-0.2</v>
      </c>
      <c r="CK20" s="8"/>
      <c r="CM20" s="8">
        <v>37042</v>
      </c>
      <c r="CN20" s="5">
        <v>0.4</v>
      </c>
      <c r="CO20" s="8">
        <v>37042</v>
      </c>
      <c r="CP20" s="5">
        <v>0.2</v>
      </c>
      <c r="CQ20" s="8">
        <v>38383</v>
      </c>
      <c r="CR20" s="5">
        <v>3.1</v>
      </c>
      <c r="CS20" s="8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8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8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8">
        <v>37072</v>
      </c>
      <c r="B21" s="5">
        <v>42.9</v>
      </c>
      <c r="C21" s="8">
        <v>44347</v>
      </c>
      <c r="D21" s="5">
        <v>66.099999999999994</v>
      </c>
      <c r="E21" s="8">
        <v>37225</v>
      </c>
      <c r="F21" s="5">
        <v>33.9</v>
      </c>
      <c r="G21" s="8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8">
        <v>37072</v>
      </c>
      <c r="P21" s="5">
        <v>39.299999999999997</v>
      </c>
      <c r="Q21" s="6">
        <v>38107</v>
      </c>
      <c r="R21" s="5">
        <v>28</v>
      </c>
      <c r="S21" s="8">
        <v>41333</v>
      </c>
      <c r="T21" s="5">
        <v>-1</v>
      </c>
      <c r="U21" s="8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8">
        <v>40755</v>
      </c>
      <c r="AJ21" s="5">
        <v>89.8</v>
      </c>
      <c r="AK21" s="6">
        <v>37072</v>
      </c>
      <c r="AL21" s="5">
        <v>-50</v>
      </c>
      <c r="AM21" s="8"/>
      <c r="AO21" s="8">
        <v>39478</v>
      </c>
      <c r="AP21" s="5">
        <v>36.700000000000003</v>
      </c>
      <c r="AQ21" s="6">
        <v>37072</v>
      </c>
      <c r="AR21" s="5">
        <v>4.5999999999999996</v>
      </c>
      <c r="AS21" s="8">
        <v>40755</v>
      </c>
      <c r="AT21" s="5">
        <v>34.299999999999997</v>
      </c>
      <c r="AU21" s="8">
        <v>38321</v>
      </c>
      <c r="AV21" s="5">
        <v>0.3</v>
      </c>
      <c r="AW21" s="6">
        <v>41608</v>
      </c>
      <c r="AX21" s="5">
        <v>0.4</v>
      </c>
      <c r="AY21" s="8">
        <v>37072</v>
      </c>
      <c r="AZ21" s="5">
        <v>-0.46</v>
      </c>
      <c r="BA21" s="8"/>
      <c r="BC21" s="8"/>
      <c r="BE21" s="8">
        <v>38138</v>
      </c>
      <c r="BF21" s="5">
        <v>16.71</v>
      </c>
      <c r="BG21" s="8"/>
      <c r="BI21" s="8"/>
      <c r="BK21" s="8">
        <v>37560</v>
      </c>
      <c r="BL21" s="5">
        <v>-0.2</v>
      </c>
      <c r="BM21" s="8"/>
      <c r="BO21" s="6">
        <v>37072</v>
      </c>
      <c r="BP21" s="5">
        <v>0</v>
      </c>
      <c r="BQ21" s="8">
        <v>37072</v>
      </c>
      <c r="BR21" s="5">
        <v>1606</v>
      </c>
      <c r="BS21" s="8">
        <v>37986</v>
      </c>
      <c r="BT21" s="5">
        <v>1882</v>
      </c>
      <c r="BU21" s="8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8">
        <v>37072</v>
      </c>
      <c r="CD21" s="5">
        <v>-29.4</v>
      </c>
      <c r="CE21" s="8"/>
      <c r="CG21" s="8">
        <v>37072</v>
      </c>
      <c r="CH21" s="5">
        <v>-1.2</v>
      </c>
      <c r="CI21" s="6">
        <v>37072</v>
      </c>
      <c r="CJ21" s="5">
        <v>-0.8</v>
      </c>
      <c r="CK21" s="8"/>
      <c r="CM21" s="8">
        <v>37072</v>
      </c>
      <c r="CN21" s="5">
        <v>0.1</v>
      </c>
      <c r="CO21" s="8">
        <v>37072</v>
      </c>
      <c r="CP21" s="5">
        <v>0.2</v>
      </c>
      <c r="CQ21" s="8">
        <v>38411</v>
      </c>
      <c r="CR21" s="5">
        <v>2.9</v>
      </c>
      <c r="CS21" s="8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8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8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8">
        <v>37103</v>
      </c>
      <c r="B22" s="5">
        <v>44.3</v>
      </c>
      <c r="C22" s="8">
        <v>44377</v>
      </c>
      <c r="D22" s="5">
        <v>65.2</v>
      </c>
      <c r="E22" s="8">
        <v>37256</v>
      </c>
      <c r="F22" s="5">
        <v>32.799999999999997</v>
      </c>
      <c r="G22" s="8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8">
        <v>37103</v>
      </c>
      <c r="P22" s="5">
        <v>43.5</v>
      </c>
      <c r="Q22" s="6">
        <v>38138</v>
      </c>
      <c r="R22" s="5">
        <v>33.700000000000003</v>
      </c>
      <c r="S22" s="8">
        <v>41364</v>
      </c>
      <c r="T22" s="5">
        <v>-2.33</v>
      </c>
      <c r="U22" s="8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8">
        <v>40786</v>
      </c>
      <c r="AJ22" s="5">
        <v>88.4</v>
      </c>
      <c r="AK22" s="6">
        <v>37103</v>
      </c>
      <c r="AL22" s="5">
        <v>-58</v>
      </c>
      <c r="AM22" s="8"/>
      <c r="AO22" s="8">
        <v>39507</v>
      </c>
      <c r="AP22" s="5">
        <v>14.3</v>
      </c>
      <c r="AQ22" s="6">
        <v>37103</v>
      </c>
      <c r="AR22" s="5">
        <v>4.7</v>
      </c>
      <c r="AS22" s="8">
        <v>40786</v>
      </c>
      <c r="AT22" s="5">
        <v>34.299999999999997</v>
      </c>
      <c r="AU22" s="8">
        <v>38352</v>
      </c>
      <c r="AV22" s="5">
        <v>0.6</v>
      </c>
      <c r="AW22" s="6">
        <v>41639</v>
      </c>
      <c r="AX22" s="5">
        <v>0.2</v>
      </c>
      <c r="AY22" s="8">
        <v>37103</v>
      </c>
      <c r="AZ22" s="5">
        <v>-0.25</v>
      </c>
      <c r="BA22" s="8"/>
      <c r="BC22" s="8"/>
      <c r="BE22" s="8">
        <v>38168</v>
      </c>
      <c r="BF22" s="5">
        <v>16.91</v>
      </c>
      <c r="BG22" s="8"/>
      <c r="BI22" s="8"/>
      <c r="BK22" s="8">
        <v>37590</v>
      </c>
      <c r="BL22" s="5">
        <v>0.4</v>
      </c>
      <c r="BM22" s="8"/>
      <c r="BO22" s="6">
        <v>37103</v>
      </c>
      <c r="BP22" s="5">
        <v>-0.1</v>
      </c>
      <c r="BQ22" s="8">
        <v>37103</v>
      </c>
      <c r="BR22" s="5">
        <v>1623</v>
      </c>
      <c r="BS22" s="8">
        <v>38017</v>
      </c>
      <c r="BT22" s="5">
        <v>1921</v>
      </c>
      <c r="BU22" s="8">
        <v>39416</v>
      </c>
      <c r="BV22" s="5">
        <v>-0.15</v>
      </c>
      <c r="BW22" s="6">
        <v>37103</v>
      </c>
      <c r="BX22" s="5">
        <v>918.3</v>
      </c>
      <c r="BY22" s="8"/>
      <c r="CA22" s="8"/>
      <c r="CC22" s="8">
        <v>37103</v>
      </c>
      <c r="CD22" s="5">
        <v>-29.571000000000002</v>
      </c>
      <c r="CE22" s="8"/>
      <c r="CG22" s="8">
        <v>37103</v>
      </c>
      <c r="CH22" s="5">
        <v>-0.5</v>
      </c>
      <c r="CI22" s="6">
        <v>37103</v>
      </c>
      <c r="CJ22" s="5">
        <v>-0.6</v>
      </c>
      <c r="CK22" s="8"/>
      <c r="CM22" s="8">
        <v>37103</v>
      </c>
      <c r="CN22" s="5">
        <v>-0.1</v>
      </c>
      <c r="CO22" s="8">
        <v>37103</v>
      </c>
      <c r="CP22" s="5">
        <v>0.2</v>
      </c>
      <c r="CQ22" s="8">
        <v>38442</v>
      </c>
      <c r="CR22" s="5">
        <v>3.1</v>
      </c>
      <c r="CS22" s="8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8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8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8">
        <v>37134</v>
      </c>
      <c r="B23" s="5">
        <v>43.8</v>
      </c>
      <c r="C23" s="8">
        <v>44408</v>
      </c>
      <c r="D23" s="5">
        <v>64.7</v>
      </c>
      <c r="E23" s="8">
        <v>37287</v>
      </c>
      <c r="F23" s="5">
        <v>35.6</v>
      </c>
      <c r="G23" s="8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8">
        <v>37134</v>
      </c>
      <c r="P23" s="5">
        <v>40</v>
      </c>
      <c r="Q23" s="6">
        <v>38168</v>
      </c>
      <c r="R23" s="5">
        <v>30.2</v>
      </c>
      <c r="S23" s="8">
        <v>41394</v>
      </c>
      <c r="T23" s="5">
        <v>-0.86</v>
      </c>
      <c r="U23" s="8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8">
        <v>40816</v>
      </c>
      <c r="AJ23" s="5">
        <v>88.6</v>
      </c>
      <c r="AK23" s="6">
        <v>37134</v>
      </c>
      <c r="AL23" s="5">
        <v>-45</v>
      </c>
      <c r="AM23" s="8"/>
      <c r="AO23" s="8">
        <v>39538</v>
      </c>
      <c r="AP23" s="5">
        <v>-51</v>
      </c>
      <c r="AQ23" s="6">
        <v>37134</v>
      </c>
      <c r="AR23" s="5">
        <v>4.5999999999999996</v>
      </c>
      <c r="AS23" s="8">
        <v>40816</v>
      </c>
      <c r="AT23" s="5">
        <v>34.200000000000003</v>
      </c>
      <c r="AU23" s="8">
        <v>38383</v>
      </c>
      <c r="AV23" s="5">
        <v>0.3</v>
      </c>
      <c r="AW23" s="6">
        <v>41670</v>
      </c>
      <c r="AX23" s="5">
        <v>0.1</v>
      </c>
      <c r="AY23" s="8">
        <v>37134</v>
      </c>
      <c r="AZ23" s="5">
        <v>-0.32</v>
      </c>
      <c r="BA23" s="8"/>
      <c r="BC23" s="8"/>
      <c r="BE23" s="8">
        <v>38199</v>
      </c>
      <c r="BF23" s="5">
        <v>16.87</v>
      </c>
      <c r="BG23" s="8"/>
      <c r="BI23" s="8"/>
      <c r="BK23" s="8">
        <v>37621</v>
      </c>
      <c r="BL23" s="5">
        <v>1.5</v>
      </c>
      <c r="BM23" s="8"/>
      <c r="BO23" s="6">
        <v>37134</v>
      </c>
      <c r="BP23" s="5">
        <v>-0.2</v>
      </c>
      <c r="BQ23" s="8">
        <v>37134</v>
      </c>
      <c r="BR23" s="5">
        <v>1637</v>
      </c>
      <c r="BS23" s="8">
        <v>38046</v>
      </c>
      <c r="BT23" s="5">
        <v>1909</v>
      </c>
      <c r="BU23" s="8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8">
        <v>37134</v>
      </c>
      <c r="CD23" s="5">
        <v>-28.625</v>
      </c>
      <c r="CE23" s="8"/>
      <c r="CG23" s="8">
        <v>37134</v>
      </c>
      <c r="CH23" s="5">
        <v>-0.3</v>
      </c>
      <c r="CI23" s="6">
        <v>37134</v>
      </c>
      <c r="CJ23" s="5">
        <v>-0.2</v>
      </c>
      <c r="CK23" s="8"/>
      <c r="CM23" s="8">
        <v>37134</v>
      </c>
      <c r="CN23" s="5">
        <v>0.2</v>
      </c>
      <c r="CO23" s="8">
        <v>37134</v>
      </c>
      <c r="CP23" s="5">
        <v>0.2</v>
      </c>
      <c r="CQ23" s="8">
        <v>38472</v>
      </c>
      <c r="CR23" s="5">
        <v>3.3</v>
      </c>
      <c r="CS23" s="8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8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8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8">
        <v>37164</v>
      </c>
      <c r="B24" s="5">
        <v>45.4</v>
      </c>
      <c r="C24" s="8">
        <v>44439</v>
      </c>
      <c r="D24" s="5">
        <v>61.5</v>
      </c>
      <c r="E24" s="8">
        <v>37315</v>
      </c>
      <c r="F24" s="5">
        <v>44.1</v>
      </c>
      <c r="G24" s="8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8">
        <v>37164</v>
      </c>
      <c r="P24" s="5">
        <v>41.2</v>
      </c>
      <c r="Q24" s="6">
        <v>38199</v>
      </c>
      <c r="R24" s="5">
        <v>27.5</v>
      </c>
      <c r="S24" s="8">
        <v>41425</v>
      </c>
      <c r="T24" s="5">
        <v>-4.25</v>
      </c>
      <c r="U24" s="8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8">
        <v>40847</v>
      </c>
      <c r="AJ24" s="5">
        <v>89.4</v>
      </c>
      <c r="AK24" s="6">
        <v>37164</v>
      </c>
      <c r="AL24" s="5">
        <v>-108</v>
      </c>
      <c r="AM24" s="8"/>
      <c r="AO24" s="8">
        <v>39568</v>
      </c>
      <c r="AP24" s="5">
        <v>-65.2</v>
      </c>
      <c r="AQ24" s="6">
        <v>37164</v>
      </c>
      <c r="AR24" s="5">
        <v>5</v>
      </c>
      <c r="AS24" s="8">
        <v>40847</v>
      </c>
      <c r="AT24" s="5">
        <v>34.299999999999997</v>
      </c>
      <c r="AU24" s="8">
        <v>38411</v>
      </c>
      <c r="AV24" s="5">
        <v>0.6</v>
      </c>
      <c r="AW24" s="6">
        <v>41698</v>
      </c>
      <c r="AX24" s="5">
        <v>0.3</v>
      </c>
      <c r="AY24" s="8">
        <v>37164</v>
      </c>
      <c r="AZ24" s="5">
        <v>-0.77</v>
      </c>
      <c r="BA24" s="8"/>
      <c r="BC24" s="8"/>
      <c r="BE24" s="8">
        <v>38230</v>
      </c>
      <c r="BF24" s="5">
        <v>16.78</v>
      </c>
      <c r="BG24" s="8"/>
      <c r="BI24" s="8"/>
      <c r="BK24" s="8">
        <v>37652</v>
      </c>
      <c r="BL24" s="5">
        <v>-0.6</v>
      </c>
      <c r="BM24" s="8"/>
      <c r="BO24" s="6">
        <v>37164</v>
      </c>
      <c r="BP24" s="5">
        <v>-0.3</v>
      </c>
      <c r="BQ24" s="8">
        <v>37164</v>
      </c>
      <c r="BR24" s="5">
        <v>1499</v>
      </c>
      <c r="BS24" s="8">
        <v>38077</v>
      </c>
      <c r="BT24" s="5">
        <v>1920</v>
      </c>
      <c r="BU24" s="8">
        <v>39478</v>
      </c>
      <c r="BV24" s="5">
        <v>-1.67</v>
      </c>
      <c r="BW24" s="6">
        <v>37164</v>
      </c>
      <c r="BX24" s="5">
        <v>854.2</v>
      </c>
      <c r="BY24" s="8"/>
      <c r="CA24" s="8"/>
      <c r="CC24" s="8">
        <v>37164</v>
      </c>
      <c r="CD24" s="5">
        <v>-22.1</v>
      </c>
      <c r="CE24" s="8"/>
      <c r="CG24" s="8">
        <v>37164</v>
      </c>
      <c r="CH24" s="5">
        <v>-4.9000000000000004</v>
      </c>
      <c r="CI24" s="6">
        <v>37164</v>
      </c>
      <c r="CJ24" s="5">
        <v>-1.5</v>
      </c>
      <c r="CK24" s="8"/>
      <c r="CM24" s="8">
        <v>37164</v>
      </c>
      <c r="CN24" s="5">
        <v>0.3</v>
      </c>
      <c r="CO24" s="8">
        <v>37164</v>
      </c>
      <c r="CP24" s="5">
        <v>0.2</v>
      </c>
      <c r="CQ24" s="8">
        <v>38503</v>
      </c>
      <c r="CR24" s="5">
        <v>3</v>
      </c>
      <c r="CS24" s="8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8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8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8">
        <v>37195</v>
      </c>
      <c r="B25" s="5">
        <v>44.3</v>
      </c>
      <c r="C25" s="8">
        <v>44469</v>
      </c>
      <c r="D25" s="5">
        <v>62.7</v>
      </c>
      <c r="E25" s="8">
        <v>37346</v>
      </c>
      <c r="F25" s="5">
        <v>45.7</v>
      </c>
      <c r="G25" s="8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8">
        <v>37195</v>
      </c>
      <c r="P25" s="5">
        <v>42.7</v>
      </c>
      <c r="Q25" s="6">
        <v>38230</v>
      </c>
      <c r="R25" s="5">
        <v>31.6</v>
      </c>
      <c r="S25" s="8">
        <v>41455</v>
      </c>
      <c r="T25" s="5">
        <v>3.57</v>
      </c>
      <c r="U25" s="8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8">
        <v>40877</v>
      </c>
      <c r="AJ25" s="5">
        <v>91.5</v>
      </c>
      <c r="AK25" s="6">
        <v>37195</v>
      </c>
      <c r="AL25" s="5">
        <v>-299</v>
      </c>
      <c r="AM25" s="8"/>
      <c r="AO25" s="8">
        <v>39599</v>
      </c>
      <c r="AP25" s="5">
        <v>-36.1</v>
      </c>
      <c r="AQ25" s="6">
        <v>37195</v>
      </c>
      <c r="AR25" s="5">
        <v>5.2</v>
      </c>
      <c r="AS25" s="8">
        <v>40877</v>
      </c>
      <c r="AT25" s="5">
        <v>34.299999999999997</v>
      </c>
      <c r="AU25" s="8">
        <v>38442</v>
      </c>
      <c r="AV25" s="5">
        <v>0.3</v>
      </c>
      <c r="AW25" s="6">
        <v>41729</v>
      </c>
      <c r="AX25" s="5">
        <v>0.6</v>
      </c>
      <c r="AY25" s="8">
        <v>37195</v>
      </c>
      <c r="AZ25" s="5">
        <v>-0.9</v>
      </c>
      <c r="BA25" s="8"/>
      <c r="BC25" s="8"/>
      <c r="BE25" s="8">
        <v>38260</v>
      </c>
      <c r="BF25" s="5">
        <v>16.64</v>
      </c>
      <c r="BG25" s="8"/>
      <c r="BI25" s="8"/>
      <c r="BK25" s="8">
        <v>37680</v>
      </c>
      <c r="BL25" s="5">
        <v>-0.5</v>
      </c>
      <c r="BM25" s="8"/>
      <c r="BO25" s="6">
        <v>37195</v>
      </c>
      <c r="BP25" s="5">
        <v>-0.3</v>
      </c>
      <c r="BQ25" s="8">
        <v>37195</v>
      </c>
      <c r="BR25" s="5">
        <v>1506</v>
      </c>
      <c r="BS25" s="8">
        <v>38107</v>
      </c>
      <c r="BT25" s="5">
        <v>1954</v>
      </c>
      <c r="BU25" s="8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8">
        <v>37195</v>
      </c>
      <c r="CD25" s="5">
        <v>-27</v>
      </c>
      <c r="CE25" s="8"/>
      <c r="CG25" s="8">
        <v>37195</v>
      </c>
      <c r="CH25" s="5">
        <v>6.3</v>
      </c>
      <c r="CI25" s="6">
        <v>37195</v>
      </c>
      <c r="CJ25" s="5">
        <v>2.1</v>
      </c>
      <c r="CK25" s="8"/>
      <c r="CM25" s="8">
        <v>37195</v>
      </c>
      <c r="CN25" s="5">
        <v>-0.3</v>
      </c>
      <c r="CO25" s="8">
        <v>37195</v>
      </c>
      <c r="CP25" s="5">
        <v>0</v>
      </c>
      <c r="CQ25" s="8">
        <v>38533</v>
      </c>
      <c r="CR25" s="5">
        <v>2.7</v>
      </c>
      <c r="CS25" s="8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8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8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8">
        <v>37225</v>
      </c>
      <c r="B26" s="5">
        <v>41.9</v>
      </c>
      <c r="C26" s="8">
        <v>44500</v>
      </c>
      <c r="D26" s="5">
        <v>64.7</v>
      </c>
      <c r="E26" s="8">
        <v>37376</v>
      </c>
      <c r="F26" s="5">
        <v>52.2</v>
      </c>
      <c r="G26" s="8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8">
        <v>37225</v>
      </c>
      <c r="P26" s="5">
        <v>45</v>
      </c>
      <c r="Q26" s="6">
        <v>38260</v>
      </c>
      <c r="R26" s="5">
        <v>19.7</v>
      </c>
      <c r="S26" s="8">
        <v>41486</v>
      </c>
      <c r="T26" s="5">
        <v>0.56999999999999995</v>
      </c>
      <c r="U26" s="8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8">
        <v>40908</v>
      </c>
      <c r="AJ26" s="5">
        <v>93.7</v>
      </c>
      <c r="AK26" s="6">
        <v>37225</v>
      </c>
      <c r="AL26" s="5">
        <v>-210</v>
      </c>
      <c r="AM26" s="8"/>
      <c r="AO26" s="8">
        <v>39629</v>
      </c>
      <c r="AP26" s="5">
        <v>-7.6</v>
      </c>
      <c r="AQ26" s="6">
        <v>37225</v>
      </c>
      <c r="AR26" s="5">
        <v>5.6</v>
      </c>
      <c r="AS26" s="8">
        <v>40908</v>
      </c>
      <c r="AT26" s="5">
        <v>34.299999999999997</v>
      </c>
      <c r="AU26" s="8">
        <v>38472</v>
      </c>
      <c r="AV26" s="5">
        <v>0.7</v>
      </c>
      <c r="AW26" s="6">
        <v>41759</v>
      </c>
      <c r="AX26" s="5">
        <v>0.2</v>
      </c>
      <c r="AY26" s="8">
        <v>37225</v>
      </c>
      <c r="AZ26" s="5">
        <v>-0.62</v>
      </c>
      <c r="BA26" s="8"/>
      <c r="BC26" s="8"/>
      <c r="BE26" s="8">
        <v>38291</v>
      </c>
      <c r="BF26" s="5">
        <v>16.54</v>
      </c>
      <c r="BG26" s="8"/>
      <c r="BI26" s="8"/>
      <c r="BK26" s="8">
        <v>37711</v>
      </c>
      <c r="BL26" s="5">
        <v>0.6</v>
      </c>
      <c r="BM26" s="8"/>
      <c r="BO26" s="6">
        <v>37225</v>
      </c>
      <c r="BP26" s="5">
        <v>-0.5</v>
      </c>
      <c r="BQ26" s="8">
        <v>37225</v>
      </c>
      <c r="BR26" s="5">
        <v>1546</v>
      </c>
      <c r="BS26" s="8">
        <v>38138</v>
      </c>
      <c r="BT26" s="5">
        <v>1973</v>
      </c>
      <c r="BU26" s="8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8">
        <v>37225</v>
      </c>
      <c r="CD26" s="5">
        <v>-28.844999999999999</v>
      </c>
      <c r="CE26" s="8"/>
      <c r="CG26" s="8">
        <v>37225</v>
      </c>
      <c r="CH26" s="5">
        <v>-2.6</v>
      </c>
      <c r="CI26" s="6">
        <v>37225</v>
      </c>
      <c r="CJ26" s="5">
        <v>-5</v>
      </c>
      <c r="CK26" s="8"/>
      <c r="CM26" s="8">
        <v>37225</v>
      </c>
      <c r="CN26" s="5">
        <v>-0.1</v>
      </c>
      <c r="CO26" s="8">
        <v>37225</v>
      </c>
      <c r="CP26" s="5">
        <v>0.2</v>
      </c>
      <c r="CQ26" s="8">
        <v>38564</v>
      </c>
      <c r="CR26" s="5">
        <v>3</v>
      </c>
      <c r="CS26" s="8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8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8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8">
        <v>37256</v>
      </c>
      <c r="B27" s="5">
        <v>45.8</v>
      </c>
      <c r="C27" s="8">
        <v>44561</v>
      </c>
      <c r="D27" s="5">
        <v>59.6</v>
      </c>
      <c r="E27" s="8">
        <v>37407</v>
      </c>
      <c r="F27" s="5">
        <v>58.7</v>
      </c>
      <c r="G27" s="8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8">
        <v>37256</v>
      </c>
      <c r="P27" s="5">
        <v>44.7</v>
      </c>
      <c r="Q27" s="6">
        <v>38291</v>
      </c>
      <c r="R27" s="5">
        <v>24.8</v>
      </c>
      <c r="S27" s="8">
        <v>41517</v>
      </c>
      <c r="T27" s="5">
        <v>5.4</v>
      </c>
      <c r="U27" s="8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8">
        <v>40939</v>
      </c>
      <c r="AJ27" s="5">
        <v>95.1</v>
      </c>
      <c r="AK27" s="6">
        <v>37256</v>
      </c>
      <c r="AL27" s="5">
        <v>-142</v>
      </c>
      <c r="AM27" s="8"/>
      <c r="AO27" s="8">
        <v>39660</v>
      </c>
      <c r="AP27" s="5">
        <v>-60.9</v>
      </c>
      <c r="AQ27" s="6">
        <v>37256</v>
      </c>
      <c r="AR27" s="5">
        <v>5.8</v>
      </c>
      <c r="AS27" s="8">
        <v>40939</v>
      </c>
      <c r="AT27" s="5">
        <v>34.4</v>
      </c>
      <c r="AU27" s="8">
        <v>38503</v>
      </c>
      <c r="AV27" s="5">
        <v>0.5</v>
      </c>
      <c r="AW27" s="6">
        <v>41790</v>
      </c>
      <c r="AX27" s="5">
        <v>0.6</v>
      </c>
      <c r="AY27" s="8">
        <v>37256</v>
      </c>
      <c r="AZ27" s="5">
        <v>0.03</v>
      </c>
      <c r="BA27" s="8"/>
      <c r="BC27" s="8"/>
      <c r="BE27" s="8">
        <v>38321</v>
      </c>
      <c r="BF27" s="5">
        <v>16.54</v>
      </c>
      <c r="BG27" s="8"/>
      <c r="BI27" s="8"/>
      <c r="BK27" s="8">
        <v>37741</v>
      </c>
      <c r="BL27" s="5">
        <v>0.4</v>
      </c>
      <c r="BM27" s="8"/>
      <c r="BO27" s="6">
        <v>37256</v>
      </c>
      <c r="BP27" s="5">
        <v>-0.7</v>
      </c>
      <c r="BQ27" s="8">
        <v>37256</v>
      </c>
      <c r="BR27" s="5">
        <v>1611</v>
      </c>
      <c r="BS27" s="8">
        <v>38168</v>
      </c>
      <c r="BT27" s="5">
        <v>2014</v>
      </c>
      <c r="BU27" s="8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8">
        <v>37256</v>
      </c>
      <c r="CD27" s="5">
        <v>-28.361999999999998</v>
      </c>
      <c r="CE27" s="8"/>
      <c r="CG27" s="8">
        <v>37256</v>
      </c>
      <c r="CH27" s="5">
        <v>1.2</v>
      </c>
      <c r="CI27" s="6">
        <v>37256</v>
      </c>
      <c r="CJ27" s="5">
        <v>1.2</v>
      </c>
      <c r="CK27" s="8"/>
      <c r="CM27" s="8">
        <v>37256</v>
      </c>
      <c r="CN27" s="5">
        <v>0</v>
      </c>
      <c r="CO27" s="8">
        <v>37256</v>
      </c>
      <c r="CP27" s="5">
        <v>0.1</v>
      </c>
      <c r="CQ27" s="8">
        <v>38595</v>
      </c>
      <c r="CR27" s="5">
        <v>3.7</v>
      </c>
      <c r="CS27" s="8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8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8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8">
        <v>37287</v>
      </c>
      <c r="B28" s="5">
        <v>50</v>
      </c>
      <c r="C28" s="8">
        <v>44592</v>
      </c>
      <c r="D28" s="5">
        <v>58.1</v>
      </c>
      <c r="E28" s="8">
        <v>37437</v>
      </c>
      <c r="F28" s="5">
        <v>59.9</v>
      </c>
      <c r="G28" s="8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8">
        <v>37287</v>
      </c>
      <c r="P28" s="5">
        <v>45.4</v>
      </c>
      <c r="Q28" s="6">
        <v>38321</v>
      </c>
      <c r="R28" s="5">
        <v>21</v>
      </c>
      <c r="S28" s="8">
        <v>41547</v>
      </c>
      <c r="T28" s="5">
        <v>8.14</v>
      </c>
      <c r="U28" s="8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8">
        <v>40968</v>
      </c>
      <c r="AJ28" s="5">
        <v>94.4</v>
      </c>
      <c r="AK28" s="6">
        <v>37287</v>
      </c>
      <c r="AL28" s="5">
        <v>-46</v>
      </c>
      <c r="AM28" s="8"/>
      <c r="AO28" s="8">
        <v>39691</v>
      </c>
      <c r="AP28" s="5">
        <v>-36</v>
      </c>
      <c r="AQ28" s="6">
        <v>37287</v>
      </c>
      <c r="AR28" s="5">
        <v>5.9</v>
      </c>
      <c r="AS28" s="8">
        <v>40968</v>
      </c>
      <c r="AT28" s="5">
        <v>34.5</v>
      </c>
      <c r="AU28" s="8">
        <v>38533</v>
      </c>
      <c r="AV28" s="5">
        <v>0.7</v>
      </c>
      <c r="AW28" s="6">
        <v>41820</v>
      </c>
      <c r="AX28" s="5">
        <v>0.4</v>
      </c>
      <c r="AY28" s="8">
        <v>37287</v>
      </c>
      <c r="AZ28" s="5">
        <v>-0.1</v>
      </c>
      <c r="BA28" s="8"/>
      <c r="BC28" s="8"/>
      <c r="BE28" s="8">
        <v>38352</v>
      </c>
      <c r="BF28" s="5">
        <v>17.010000000000002</v>
      </c>
      <c r="BG28" s="8"/>
      <c r="BI28" s="8"/>
      <c r="BK28" s="8">
        <v>37772</v>
      </c>
      <c r="BL28" s="5">
        <v>0</v>
      </c>
      <c r="BM28" s="8"/>
      <c r="BO28" s="6">
        <v>37287</v>
      </c>
      <c r="BP28" s="5">
        <v>-0.4</v>
      </c>
      <c r="BQ28" s="8">
        <v>37287</v>
      </c>
      <c r="BR28" s="5">
        <v>1591</v>
      </c>
      <c r="BS28" s="8">
        <v>38199</v>
      </c>
      <c r="BT28" s="5">
        <v>1955</v>
      </c>
      <c r="BU28" s="8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8">
        <v>37287</v>
      </c>
      <c r="CD28" s="5">
        <v>-27.2</v>
      </c>
      <c r="CE28" s="8"/>
      <c r="CG28" s="8">
        <v>37287</v>
      </c>
      <c r="CH28" s="5">
        <v>1.5</v>
      </c>
      <c r="CI28" s="6">
        <v>37287</v>
      </c>
      <c r="CJ28" s="5">
        <v>1.6</v>
      </c>
      <c r="CK28" s="8"/>
      <c r="CM28" s="8">
        <v>37287</v>
      </c>
      <c r="CN28" s="5">
        <v>0.2</v>
      </c>
      <c r="CO28" s="8">
        <v>37287</v>
      </c>
      <c r="CP28" s="5">
        <v>0.2</v>
      </c>
      <c r="CQ28" s="8">
        <v>38625</v>
      </c>
      <c r="CR28" s="5">
        <v>4</v>
      </c>
      <c r="CS28" s="8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8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8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8">
        <v>37315</v>
      </c>
      <c r="B29" s="5">
        <v>51.2</v>
      </c>
      <c r="C29" s="8">
        <v>44620</v>
      </c>
      <c r="D29" s="5">
        <v>56.3</v>
      </c>
      <c r="E29" s="8">
        <v>37468</v>
      </c>
      <c r="F29" s="5">
        <v>60.2</v>
      </c>
      <c r="G29" s="8">
        <v>40237</v>
      </c>
      <c r="H29" s="5">
        <v>50.9</v>
      </c>
      <c r="I29" s="6">
        <v>41851</v>
      </c>
      <c r="J29" s="5">
        <v>56.3</v>
      </c>
      <c r="M29" s="6">
        <v>42490</v>
      </c>
      <c r="N29" s="5">
        <v>52.2</v>
      </c>
      <c r="O29" s="8">
        <v>37315</v>
      </c>
      <c r="P29" s="5">
        <v>47.6</v>
      </c>
      <c r="Q29" s="6">
        <v>38352</v>
      </c>
      <c r="R29" s="5">
        <v>20</v>
      </c>
      <c r="S29" s="8">
        <v>41578</v>
      </c>
      <c r="T29" s="5">
        <v>2.25</v>
      </c>
      <c r="U29" s="8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8">
        <v>40999</v>
      </c>
      <c r="AJ29" s="5">
        <v>94.7</v>
      </c>
      <c r="AK29" s="6">
        <v>37315</v>
      </c>
      <c r="AL29" s="5">
        <v>3</v>
      </c>
      <c r="AM29" s="8"/>
      <c r="AO29" s="8">
        <v>39721</v>
      </c>
      <c r="AP29" s="5">
        <v>-58.3</v>
      </c>
      <c r="AQ29" s="6">
        <v>37315</v>
      </c>
      <c r="AR29" s="5">
        <v>5.8</v>
      </c>
      <c r="AS29" s="8">
        <v>40999</v>
      </c>
      <c r="AT29" s="5">
        <v>34.5</v>
      </c>
      <c r="AU29" s="8">
        <v>38564</v>
      </c>
      <c r="AV29" s="5">
        <v>0.5</v>
      </c>
      <c r="AW29" s="6">
        <v>41851</v>
      </c>
      <c r="AX29" s="5">
        <v>0.4</v>
      </c>
      <c r="AY29" s="8">
        <v>37315</v>
      </c>
      <c r="AZ29" s="5">
        <v>0.25</v>
      </c>
      <c r="BA29" s="8"/>
      <c r="BC29" s="8"/>
      <c r="BE29" s="8">
        <v>38383</v>
      </c>
      <c r="BF29" s="5">
        <v>16.27</v>
      </c>
      <c r="BG29" s="8"/>
      <c r="BI29" s="8"/>
      <c r="BK29" s="8">
        <v>37802</v>
      </c>
      <c r="BL29" s="5">
        <v>0.4</v>
      </c>
      <c r="BM29" s="8"/>
      <c r="BO29" s="6">
        <v>37315</v>
      </c>
      <c r="BP29" s="5">
        <v>-0.1</v>
      </c>
      <c r="BQ29" s="8">
        <v>37315</v>
      </c>
      <c r="BR29" s="5">
        <v>1640</v>
      </c>
      <c r="BS29" s="8">
        <v>38230</v>
      </c>
      <c r="BT29" s="5">
        <v>1988</v>
      </c>
      <c r="BU29" s="8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8">
        <v>37315</v>
      </c>
      <c r="CD29" s="5">
        <v>-29.122</v>
      </c>
      <c r="CE29" s="8"/>
      <c r="CG29" s="8">
        <v>37315</v>
      </c>
      <c r="CH29" s="5">
        <v>1</v>
      </c>
      <c r="CI29" s="6">
        <v>37315</v>
      </c>
      <c r="CJ29" s="5">
        <v>1</v>
      </c>
      <c r="CK29" s="8"/>
      <c r="CM29" s="8">
        <v>37315</v>
      </c>
      <c r="CN29" s="5">
        <v>0.2</v>
      </c>
      <c r="CO29" s="8">
        <v>37315</v>
      </c>
      <c r="CP29" s="5">
        <v>0.2</v>
      </c>
      <c r="CQ29" s="8">
        <v>38656</v>
      </c>
      <c r="CR29" s="5">
        <v>4.0999999999999996</v>
      </c>
      <c r="CS29" s="8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8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8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8">
        <v>37346</v>
      </c>
      <c r="B30" s="5">
        <v>54.7</v>
      </c>
      <c r="C30" s="8">
        <v>44651</v>
      </c>
      <c r="D30" s="5">
        <v>59.9</v>
      </c>
      <c r="E30" s="8">
        <v>37499</v>
      </c>
      <c r="F30" s="5">
        <v>65</v>
      </c>
      <c r="G30" s="8">
        <v>40268</v>
      </c>
      <c r="H30" s="5">
        <v>53.7</v>
      </c>
      <c r="I30" s="6">
        <v>41882</v>
      </c>
      <c r="J30" s="5">
        <v>57.9</v>
      </c>
      <c r="M30" s="6">
        <v>42521</v>
      </c>
      <c r="N30" s="5">
        <v>51.4</v>
      </c>
      <c r="O30" s="8">
        <v>37346</v>
      </c>
      <c r="P30" s="5">
        <v>53.9</v>
      </c>
      <c r="Q30" s="6">
        <v>38383</v>
      </c>
      <c r="R30" s="5">
        <v>25.5</v>
      </c>
      <c r="S30" s="8">
        <v>41608</v>
      </c>
      <c r="T30" s="5">
        <v>5.62</v>
      </c>
      <c r="U30" s="8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8">
        <v>41029</v>
      </c>
      <c r="AJ30" s="5">
        <v>92.7</v>
      </c>
      <c r="AK30" s="6">
        <v>37346</v>
      </c>
      <c r="AL30" s="5">
        <v>52</v>
      </c>
      <c r="AM30" s="8"/>
      <c r="AO30" s="8">
        <v>39752</v>
      </c>
      <c r="AP30" s="5">
        <v>-123.2</v>
      </c>
      <c r="AQ30" s="6">
        <v>37346</v>
      </c>
      <c r="AR30" s="5">
        <v>5.6</v>
      </c>
      <c r="AS30" s="8">
        <v>41029</v>
      </c>
      <c r="AT30" s="5">
        <v>34.5</v>
      </c>
      <c r="AU30" s="8">
        <v>38595</v>
      </c>
      <c r="AV30" s="5">
        <v>0.4</v>
      </c>
      <c r="AW30" s="6">
        <v>41882</v>
      </c>
      <c r="AX30" s="5">
        <v>0.1</v>
      </c>
      <c r="AY30" s="8">
        <v>37346</v>
      </c>
      <c r="AZ30" s="5">
        <v>0.55000000000000004</v>
      </c>
      <c r="BA30" s="8"/>
      <c r="BC30" s="8"/>
      <c r="BE30" s="8">
        <v>38411</v>
      </c>
      <c r="BF30" s="5">
        <v>16.600000000000001</v>
      </c>
      <c r="BG30" s="8"/>
      <c r="BI30" s="8"/>
      <c r="BK30" s="8">
        <v>37833</v>
      </c>
      <c r="BL30" s="5">
        <v>1</v>
      </c>
      <c r="BM30" s="8"/>
      <c r="BO30" s="6">
        <v>37346</v>
      </c>
      <c r="BP30" s="5">
        <v>-0.4</v>
      </c>
      <c r="BQ30" s="8">
        <v>37346</v>
      </c>
      <c r="BR30" s="5">
        <v>1690</v>
      </c>
      <c r="BS30" s="8">
        <v>38260</v>
      </c>
      <c r="BT30" s="5">
        <v>1946</v>
      </c>
      <c r="BU30" s="8">
        <v>39660</v>
      </c>
      <c r="BV30" s="5">
        <v>1.01</v>
      </c>
      <c r="BW30" s="6">
        <v>37346</v>
      </c>
      <c r="BX30" s="5">
        <v>881</v>
      </c>
      <c r="BY30" s="8"/>
      <c r="CA30" s="8"/>
      <c r="CC30" s="8">
        <v>37346</v>
      </c>
      <c r="CD30" s="5">
        <v>-32.283000000000001</v>
      </c>
      <c r="CE30" s="8"/>
      <c r="CG30" s="8">
        <v>37346</v>
      </c>
      <c r="CH30" s="5">
        <v>0</v>
      </c>
      <c r="CI30" s="6">
        <v>37346</v>
      </c>
      <c r="CJ30" s="5">
        <v>0.2</v>
      </c>
      <c r="CK30" s="8"/>
      <c r="CM30" s="8">
        <v>37346</v>
      </c>
      <c r="CN30" s="5">
        <v>0.5</v>
      </c>
      <c r="CO30" s="8">
        <v>37346</v>
      </c>
      <c r="CP30" s="5">
        <v>0.2</v>
      </c>
      <c r="CQ30" s="8">
        <v>38686</v>
      </c>
      <c r="CR30" s="5">
        <v>3.6</v>
      </c>
      <c r="CS30" s="8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8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8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8">
        <v>37376</v>
      </c>
      <c r="B31" s="5">
        <v>55.1</v>
      </c>
      <c r="C31" s="8">
        <v>44681</v>
      </c>
      <c r="D31" s="5">
        <v>54.4</v>
      </c>
      <c r="E31" s="8">
        <v>37529</v>
      </c>
      <c r="F31" s="5">
        <v>60.4</v>
      </c>
      <c r="G31" s="8">
        <v>40298</v>
      </c>
      <c r="H31" s="5">
        <v>56.1</v>
      </c>
      <c r="I31" s="6">
        <v>41912</v>
      </c>
      <c r="J31" s="5">
        <v>57.9</v>
      </c>
      <c r="M31" s="6">
        <v>42551</v>
      </c>
      <c r="N31" s="5">
        <v>51.4</v>
      </c>
      <c r="O31" s="8">
        <v>37376</v>
      </c>
      <c r="P31" s="5">
        <v>55.4</v>
      </c>
      <c r="Q31" s="6">
        <v>38411</v>
      </c>
      <c r="R31" s="5">
        <v>19.5</v>
      </c>
      <c r="S31" s="8">
        <v>41639</v>
      </c>
      <c r="T31" s="5">
        <v>6.42</v>
      </c>
      <c r="U31" s="8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8">
        <v>41060</v>
      </c>
      <c r="AJ31" s="5">
        <v>94.1</v>
      </c>
      <c r="AK31" s="6">
        <v>37376</v>
      </c>
      <c r="AL31" s="5">
        <v>61</v>
      </c>
      <c r="AM31" s="8"/>
      <c r="AO31" s="8">
        <v>39782</v>
      </c>
      <c r="AP31" s="5">
        <v>-219</v>
      </c>
      <c r="AQ31" s="6">
        <v>37376</v>
      </c>
      <c r="AR31" s="5">
        <v>5.8</v>
      </c>
      <c r="AS31" s="8">
        <v>41060</v>
      </c>
      <c r="AT31" s="5">
        <v>34.5</v>
      </c>
      <c r="AU31" s="8">
        <v>38625</v>
      </c>
      <c r="AV31" s="5">
        <v>0.5</v>
      </c>
      <c r="AW31" s="6">
        <v>41912</v>
      </c>
      <c r="AX31" s="5">
        <v>0.3</v>
      </c>
      <c r="AY31" s="8">
        <v>37376</v>
      </c>
      <c r="AZ31" s="5">
        <v>0.38</v>
      </c>
      <c r="BA31" s="8"/>
      <c r="BC31" s="8"/>
      <c r="BE31" s="8">
        <v>38442</v>
      </c>
      <c r="BF31" s="5">
        <v>16.63</v>
      </c>
      <c r="BG31" s="8"/>
      <c r="BI31" s="8"/>
      <c r="BK31" s="8">
        <v>37864</v>
      </c>
      <c r="BL31" s="5">
        <v>1.5</v>
      </c>
      <c r="BM31" s="8"/>
      <c r="BO31" s="6">
        <v>37376</v>
      </c>
      <c r="BP31" s="5">
        <v>0.1</v>
      </c>
      <c r="BQ31" s="8">
        <v>37376</v>
      </c>
      <c r="BR31" s="5">
        <v>1635</v>
      </c>
      <c r="BS31" s="8">
        <v>38291</v>
      </c>
      <c r="BT31" s="5">
        <v>2008</v>
      </c>
      <c r="BU31" s="8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8">
        <v>37376</v>
      </c>
      <c r="CD31" s="5">
        <v>-32.406999999999996</v>
      </c>
      <c r="CE31" s="8"/>
      <c r="CG31" s="8">
        <v>37376</v>
      </c>
      <c r="CH31" s="5">
        <v>0.8</v>
      </c>
      <c r="CI31" s="6">
        <v>37376</v>
      </c>
      <c r="CJ31" s="5">
        <v>0.7</v>
      </c>
      <c r="CK31" s="8"/>
      <c r="CM31" s="8">
        <v>37376</v>
      </c>
      <c r="CN31" s="5">
        <v>0.4</v>
      </c>
      <c r="CO31" s="8">
        <v>37376</v>
      </c>
      <c r="CP31" s="5">
        <v>0.2</v>
      </c>
      <c r="CQ31" s="8">
        <v>38717</v>
      </c>
      <c r="CR31" s="5">
        <v>3.7</v>
      </c>
      <c r="CS31" s="8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8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8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8">
        <v>37407</v>
      </c>
      <c r="B32" s="5">
        <v>54.9</v>
      </c>
      <c r="C32" s="8">
        <v>44712</v>
      </c>
      <c r="D32" s="5">
        <v>52.6</v>
      </c>
      <c r="E32" s="8">
        <v>37560</v>
      </c>
      <c r="F32" s="5">
        <v>59.6</v>
      </c>
      <c r="G32" s="8">
        <v>40329</v>
      </c>
      <c r="H32" s="5">
        <v>55.6</v>
      </c>
      <c r="I32" s="6">
        <v>41943</v>
      </c>
      <c r="J32" s="5">
        <v>56.2</v>
      </c>
      <c r="M32" s="6">
        <v>42582</v>
      </c>
      <c r="N32" s="5">
        <v>51.4</v>
      </c>
      <c r="O32" s="8">
        <v>37407</v>
      </c>
      <c r="P32" s="5">
        <v>54.9</v>
      </c>
      <c r="Q32" s="6">
        <v>38442</v>
      </c>
      <c r="R32" s="5">
        <v>19.100000000000001</v>
      </c>
      <c r="S32" s="8">
        <v>41670</v>
      </c>
      <c r="T32" s="5">
        <v>2.4</v>
      </c>
      <c r="U32" s="8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8">
        <v>41090</v>
      </c>
      <c r="AJ32" s="5">
        <v>93.2</v>
      </c>
      <c r="AK32" s="6">
        <v>37407</v>
      </c>
      <c r="AL32" s="5">
        <v>68</v>
      </c>
      <c r="AM32" s="8"/>
      <c r="AO32" s="8">
        <v>39813</v>
      </c>
      <c r="AP32" s="5">
        <v>-476.9</v>
      </c>
      <c r="AQ32" s="6">
        <v>37407</v>
      </c>
      <c r="AR32" s="5">
        <v>6.1</v>
      </c>
      <c r="AS32" s="8">
        <v>41090</v>
      </c>
      <c r="AT32" s="5">
        <v>34.4</v>
      </c>
      <c r="AU32" s="8">
        <v>38656</v>
      </c>
      <c r="AV32" s="5">
        <v>0.5</v>
      </c>
      <c r="AW32" s="6">
        <v>41943</v>
      </c>
      <c r="AX32" s="5">
        <v>0.2</v>
      </c>
      <c r="AY32" s="8">
        <v>37407</v>
      </c>
      <c r="AZ32" s="5">
        <v>0.31</v>
      </c>
      <c r="BA32" s="8"/>
      <c r="BC32" s="8"/>
      <c r="BE32" s="8">
        <v>38472</v>
      </c>
      <c r="BF32" s="5">
        <v>16.78</v>
      </c>
      <c r="BG32" s="8"/>
      <c r="BI32" s="8"/>
      <c r="BK32" s="8">
        <v>37894</v>
      </c>
      <c r="BL32" s="5">
        <v>-0.1</v>
      </c>
      <c r="BM32" s="8"/>
      <c r="BO32" s="6">
        <v>37407</v>
      </c>
      <c r="BP32" s="5">
        <v>-0.2</v>
      </c>
      <c r="BQ32" s="8">
        <v>37407</v>
      </c>
      <c r="BR32" s="5">
        <v>1601</v>
      </c>
      <c r="BS32" s="8">
        <v>38321</v>
      </c>
      <c r="BT32" s="5">
        <v>2013</v>
      </c>
      <c r="BU32" s="8">
        <v>39721</v>
      </c>
      <c r="BV32" s="5">
        <v>0.82</v>
      </c>
      <c r="BW32" s="6">
        <v>37407</v>
      </c>
      <c r="BX32" s="5">
        <v>922.72</v>
      </c>
      <c r="BY32" s="8"/>
      <c r="CA32" s="8"/>
      <c r="CC32" s="8">
        <v>37407</v>
      </c>
      <c r="CD32" s="5">
        <v>-35.289000000000001</v>
      </c>
      <c r="CE32" s="8"/>
      <c r="CG32" s="8">
        <v>37407</v>
      </c>
      <c r="CH32" s="5">
        <v>0.5</v>
      </c>
      <c r="CI32" s="6">
        <v>37407</v>
      </c>
      <c r="CJ32" s="5">
        <v>0.4</v>
      </c>
      <c r="CK32" s="8"/>
      <c r="CM32" s="8">
        <v>37407</v>
      </c>
      <c r="CN32" s="5">
        <v>0.1</v>
      </c>
      <c r="CO32" s="8">
        <v>37407</v>
      </c>
      <c r="CP32" s="5">
        <v>0.2</v>
      </c>
      <c r="CQ32" s="8">
        <v>38748</v>
      </c>
      <c r="CR32" s="5">
        <v>3.9</v>
      </c>
      <c r="CS32" s="8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8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8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8">
        <v>37437</v>
      </c>
      <c r="B33" s="5">
        <v>55.6</v>
      </c>
      <c r="C33" s="8">
        <v>44742</v>
      </c>
      <c r="D33" s="5">
        <v>52.2</v>
      </c>
      <c r="E33" s="8">
        <v>37590</v>
      </c>
      <c r="F33" s="5">
        <v>57.5</v>
      </c>
      <c r="G33" s="8">
        <v>40359</v>
      </c>
      <c r="H33" s="5">
        <v>54.8</v>
      </c>
      <c r="I33" s="6">
        <v>41973</v>
      </c>
      <c r="J33" s="5">
        <v>54.9</v>
      </c>
      <c r="M33" s="6">
        <v>42613</v>
      </c>
      <c r="N33" s="5">
        <v>51</v>
      </c>
      <c r="O33" s="8">
        <v>37437</v>
      </c>
      <c r="P33" s="5">
        <v>58.6</v>
      </c>
      <c r="Q33" s="6">
        <v>38472</v>
      </c>
      <c r="R33" s="5">
        <v>17.3</v>
      </c>
      <c r="S33" s="8">
        <v>41698</v>
      </c>
      <c r="T33" s="5">
        <v>2.81</v>
      </c>
      <c r="U33" s="8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8">
        <v>41121</v>
      </c>
      <c r="AJ33" s="5">
        <v>91.6</v>
      </c>
      <c r="AK33" s="6">
        <v>37437</v>
      </c>
      <c r="AL33" s="5">
        <v>81</v>
      </c>
      <c r="AM33" s="8"/>
      <c r="AO33" s="8">
        <v>39844</v>
      </c>
      <c r="AP33" s="5">
        <v>-554.79999999999995</v>
      </c>
      <c r="AQ33" s="6">
        <v>37437</v>
      </c>
      <c r="AR33" s="5">
        <v>5.9</v>
      </c>
      <c r="AS33" s="8">
        <v>41121</v>
      </c>
      <c r="AT33" s="5">
        <v>34.5</v>
      </c>
      <c r="AU33" s="8">
        <v>38686</v>
      </c>
      <c r="AV33" s="5">
        <v>0.7</v>
      </c>
      <c r="AW33" s="6">
        <v>41973</v>
      </c>
      <c r="AX33" s="5">
        <v>0.6</v>
      </c>
      <c r="AY33" s="8">
        <v>37437</v>
      </c>
      <c r="AZ33" s="5">
        <v>0.45</v>
      </c>
      <c r="BA33" s="8"/>
      <c r="BC33" s="8"/>
      <c r="BE33" s="8">
        <v>38503</v>
      </c>
      <c r="BF33" s="5">
        <v>16.77</v>
      </c>
      <c r="BG33" s="8"/>
      <c r="BI33" s="8"/>
      <c r="BK33" s="8">
        <v>37925</v>
      </c>
      <c r="BL33" s="5">
        <v>-0.2</v>
      </c>
      <c r="BM33" s="8"/>
      <c r="BO33" s="6">
        <v>37437</v>
      </c>
      <c r="BP33" s="5">
        <v>0.1</v>
      </c>
      <c r="BQ33" s="8">
        <v>37437</v>
      </c>
      <c r="BR33" s="5">
        <v>1680</v>
      </c>
      <c r="BS33" s="8">
        <v>38352</v>
      </c>
      <c r="BT33" s="5">
        <v>1982</v>
      </c>
      <c r="BU33" s="8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8">
        <v>37437</v>
      </c>
      <c r="CD33" s="5">
        <v>-37.243000000000002</v>
      </c>
      <c r="CE33" s="8"/>
      <c r="CG33" s="8">
        <v>37437</v>
      </c>
      <c r="CH33" s="5">
        <v>-1.7</v>
      </c>
      <c r="CI33" s="6">
        <v>37437</v>
      </c>
      <c r="CJ33" s="5">
        <v>0.6</v>
      </c>
      <c r="CK33" s="8"/>
      <c r="CM33" s="8">
        <v>37437</v>
      </c>
      <c r="CN33" s="5">
        <v>0.1</v>
      </c>
      <c r="CO33" s="8">
        <v>37437</v>
      </c>
      <c r="CP33" s="5">
        <v>0.2</v>
      </c>
      <c r="CQ33" s="8">
        <v>38776</v>
      </c>
      <c r="CR33" s="5">
        <v>3.7</v>
      </c>
      <c r="CS33" s="8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8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8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8">
        <v>37468</v>
      </c>
      <c r="B34" s="5">
        <v>54.7</v>
      </c>
      <c r="C34" s="8">
        <v>44773</v>
      </c>
      <c r="D34" s="5">
        <v>49.3</v>
      </c>
      <c r="E34" s="8">
        <v>37621</v>
      </c>
      <c r="F34" s="5">
        <v>56.3</v>
      </c>
      <c r="G34" s="8">
        <v>40390</v>
      </c>
      <c r="H34" s="5">
        <v>53.1</v>
      </c>
      <c r="I34" s="6">
        <v>42004</v>
      </c>
      <c r="J34" s="5">
        <v>53.8</v>
      </c>
      <c r="M34" s="6">
        <v>42643</v>
      </c>
      <c r="N34" s="5">
        <v>51.8</v>
      </c>
      <c r="O34" s="8">
        <v>37468</v>
      </c>
      <c r="P34" s="5">
        <v>56.3</v>
      </c>
      <c r="Q34" s="6">
        <v>38503</v>
      </c>
      <c r="R34" s="5">
        <v>11.7</v>
      </c>
      <c r="S34" s="8">
        <v>41729</v>
      </c>
      <c r="T34" s="5">
        <v>4.83</v>
      </c>
      <c r="U34" s="8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8">
        <v>41152</v>
      </c>
      <c r="AJ34" s="5">
        <v>91.3</v>
      </c>
      <c r="AK34" s="6">
        <v>37468</v>
      </c>
      <c r="AL34" s="5">
        <v>68</v>
      </c>
      <c r="AM34" s="8"/>
      <c r="AO34" s="8">
        <v>39872</v>
      </c>
      <c r="AP34" s="5">
        <v>-633.79999999999995</v>
      </c>
      <c r="AQ34" s="6">
        <v>37468</v>
      </c>
      <c r="AR34" s="5">
        <v>5.9</v>
      </c>
      <c r="AS34" s="8">
        <v>41152</v>
      </c>
      <c r="AT34" s="5">
        <v>34.5</v>
      </c>
      <c r="AU34" s="8">
        <v>38717</v>
      </c>
      <c r="AV34" s="5">
        <v>0.2</v>
      </c>
      <c r="AW34" s="6">
        <v>42004</v>
      </c>
      <c r="AX34" s="5">
        <v>0.1</v>
      </c>
      <c r="AY34" s="8">
        <v>37468</v>
      </c>
      <c r="AZ34" s="5">
        <v>0</v>
      </c>
      <c r="BA34" s="8"/>
      <c r="BC34" s="8"/>
      <c r="BE34" s="8">
        <v>38533</v>
      </c>
      <c r="BF34" s="5">
        <v>17.05</v>
      </c>
      <c r="BG34" s="8"/>
      <c r="BI34" s="8"/>
      <c r="BK34" s="8">
        <v>37955</v>
      </c>
      <c r="BL34" s="5">
        <v>0.7</v>
      </c>
      <c r="BM34" s="8"/>
      <c r="BO34" s="6">
        <v>37468</v>
      </c>
      <c r="BP34" s="5">
        <v>0.2</v>
      </c>
      <c r="BQ34" s="8">
        <v>37468</v>
      </c>
      <c r="BR34" s="5">
        <v>1672</v>
      </c>
      <c r="BS34" s="8">
        <v>38383</v>
      </c>
      <c r="BT34" s="5">
        <v>1996</v>
      </c>
      <c r="BU34" s="8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8">
        <v>37468</v>
      </c>
      <c r="CD34" s="5">
        <v>-37.030999999999999</v>
      </c>
      <c r="CE34" s="8"/>
      <c r="CG34" s="8">
        <v>37468</v>
      </c>
      <c r="CH34" s="5">
        <v>4.5999999999999996</v>
      </c>
      <c r="CI34" s="6">
        <v>37468</v>
      </c>
      <c r="CJ34" s="5">
        <v>1.5</v>
      </c>
      <c r="CK34" s="8"/>
      <c r="CM34" s="8">
        <v>37468</v>
      </c>
      <c r="CN34" s="5">
        <v>0.2</v>
      </c>
      <c r="CO34" s="8">
        <v>37468</v>
      </c>
      <c r="CP34" s="5">
        <v>0.2</v>
      </c>
      <c r="CQ34" s="8">
        <v>38807</v>
      </c>
      <c r="CR34" s="5">
        <v>3.4</v>
      </c>
      <c r="CS34" s="8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8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8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8">
        <v>37499</v>
      </c>
      <c r="B35" s="5">
        <v>51.5</v>
      </c>
      <c r="C35" s="8">
        <v>44804</v>
      </c>
      <c r="D35" s="5">
        <v>48</v>
      </c>
      <c r="E35" s="8">
        <v>37652</v>
      </c>
      <c r="F35" s="5">
        <v>56.6</v>
      </c>
      <c r="G35" s="8">
        <v>40421</v>
      </c>
      <c r="H35" s="5">
        <v>53.2</v>
      </c>
      <c r="I35" s="6">
        <v>42035</v>
      </c>
      <c r="J35" s="5">
        <v>53.9</v>
      </c>
      <c r="M35" s="6">
        <v>42674</v>
      </c>
      <c r="N35" s="5">
        <v>54.4</v>
      </c>
      <c r="O35" s="8">
        <v>37499</v>
      </c>
      <c r="P35" s="5">
        <v>51.7</v>
      </c>
      <c r="Q35" s="6">
        <v>38533</v>
      </c>
      <c r="R35" s="5">
        <v>0.9</v>
      </c>
      <c r="S35" s="8">
        <v>41759</v>
      </c>
      <c r="T35" s="5">
        <v>8.17</v>
      </c>
      <c r="U35" s="8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8">
        <v>41182</v>
      </c>
      <c r="AJ35" s="5">
        <v>93.4</v>
      </c>
      <c r="AK35" s="6">
        <v>37499</v>
      </c>
      <c r="AL35" s="5">
        <v>33</v>
      </c>
      <c r="AM35" s="8"/>
      <c r="AO35" s="8">
        <v>39903</v>
      </c>
      <c r="AP35" s="5">
        <v>-663.2</v>
      </c>
      <c r="AQ35" s="6">
        <v>37499</v>
      </c>
      <c r="AR35" s="5">
        <v>6</v>
      </c>
      <c r="AS35" s="8">
        <v>41182</v>
      </c>
      <c r="AT35" s="5">
        <v>34.4</v>
      </c>
      <c r="AU35" s="8">
        <v>38748</v>
      </c>
      <c r="AV35" s="5">
        <v>1.2</v>
      </c>
      <c r="AW35" s="6">
        <v>42035</v>
      </c>
      <c r="AX35" s="5">
        <v>0.3</v>
      </c>
      <c r="AY35" s="8">
        <v>37499</v>
      </c>
      <c r="AZ35" s="5">
        <v>0.14000000000000001</v>
      </c>
      <c r="BA35" s="8"/>
      <c r="BC35" s="8"/>
      <c r="BE35" s="8">
        <v>38564</v>
      </c>
      <c r="BF35" s="5">
        <v>18.3</v>
      </c>
      <c r="BG35" s="8"/>
      <c r="BI35" s="8"/>
      <c r="BK35" s="8">
        <v>37986</v>
      </c>
      <c r="BL35" s="5">
        <v>0.8</v>
      </c>
      <c r="BM35" s="8"/>
      <c r="BO35" s="6">
        <v>37499</v>
      </c>
      <c r="BP35" s="5">
        <v>0.3</v>
      </c>
      <c r="BQ35" s="8">
        <v>37499</v>
      </c>
      <c r="BR35" s="5">
        <v>1671</v>
      </c>
      <c r="BS35" s="8">
        <v>38411</v>
      </c>
      <c r="BT35" s="5">
        <v>2062</v>
      </c>
      <c r="BU35" s="8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8">
        <v>37499</v>
      </c>
      <c r="CD35" s="5">
        <v>-35.722999999999999</v>
      </c>
      <c r="CE35" s="8"/>
      <c r="CG35" s="8">
        <v>37499</v>
      </c>
      <c r="CH35" s="5">
        <v>-0.5</v>
      </c>
      <c r="CI35" s="6">
        <v>37499</v>
      </c>
      <c r="CJ35" s="5">
        <v>-2.9</v>
      </c>
      <c r="CK35" s="8"/>
      <c r="CM35" s="8">
        <v>37499</v>
      </c>
      <c r="CN35" s="5">
        <v>0.2</v>
      </c>
      <c r="CO35" s="8">
        <v>37499</v>
      </c>
      <c r="CP35" s="5">
        <v>0.2</v>
      </c>
      <c r="CQ35" s="8">
        <v>38837</v>
      </c>
      <c r="CR35" s="5">
        <v>3.5</v>
      </c>
      <c r="CS35" s="8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8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8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8">
        <v>37529</v>
      </c>
      <c r="B36" s="5">
        <v>50.6</v>
      </c>
      <c r="C36" s="8">
        <v>44834</v>
      </c>
      <c r="D36" s="5">
        <v>50.6</v>
      </c>
      <c r="E36" s="8">
        <v>37680</v>
      </c>
      <c r="F36" s="5">
        <v>60.1</v>
      </c>
      <c r="G36" s="8">
        <v>40451</v>
      </c>
      <c r="H36" s="5">
        <v>51.9</v>
      </c>
      <c r="I36" s="6">
        <v>42063</v>
      </c>
      <c r="J36" s="5">
        <v>54.3</v>
      </c>
      <c r="M36" s="6">
        <v>42704</v>
      </c>
      <c r="N36" s="5">
        <v>54.8</v>
      </c>
      <c r="O36" s="8">
        <v>37529</v>
      </c>
      <c r="P36" s="5">
        <v>53.2</v>
      </c>
      <c r="Q36" s="6">
        <v>38564</v>
      </c>
      <c r="R36" s="5">
        <v>10</v>
      </c>
      <c r="S36" s="8">
        <v>41790</v>
      </c>
      <c r="T36" s="5">
        <v>7.43</v>
      </c>
      <c r="U36" s="8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8">
        <v>41213</v>
      </c>
      <c r="AJ36" s="5">
        <v>92.8</v>
      </c>
      <c r="AK36" s="6">
        <v>37529</v>
      </c>
      <c r="AL36" s="5">
        <v>6</v>
      </c>
      <c r="AM36" s="8"/>
      <c r="AO36" s="8">
        <v>39933</v>
      </c>
      <c r="AP36" s="5">
        <v>-644.4</v>
      </c>
      <c r="AQ36" s="6">
        <v>37529</v>
      </c>
      <c r="AR36" s="5">
        <v>5.9</v>
      </c>
      <c r="AS36" s="8">
        <v>41213</v>
      </c>
      <c r="AT36" s="5">
        <v>34.5</v>
      </c>
      <c r="AU36" s="8">
        <v>38776</v>
      </c>
      <c r="AV36" s="5">
        <v>0.5</v>
      </c>
      <c r="AW36" s="6">
        <v>42063</v>
      </c>
      <c r="AX36" s="5">
        <v>0</v>
      </c>
      <c r="AY36" s="8">
        <v>37529</v>
      </c>
      <c r="AZ36" s="5">
        <v>0.04</v>
      </c>
      <c r="BA36" s="8"/>
      <c r="BC36" s="8"/>
      <c r="BE36" s="8">
        <v>38595</v>
      </c>
      <c r="BF36" s="5">
        <v>17.3</v>
      </c>
      <c r="BG36" s="8"/>
      <c r="BI36" s="8"/>
      <c r="BK36" s="8">
        <v>38017</v>
      </c>
      <c r="BL36" s="5">
        <v>0</v>
      </c>
      <c r="BM36" s="8"/>
      <c r="BO36" s="6">
        <v>37529</v>
      </c>
      <c r="BP36" s="5">
        <v>0.1</v>
      </c>
      <c r="BQ36" s="8">
        <v>37529</v>
      </c>
      <c r="BR36" s="5">
        <v>1634</v>
      </c>
      <c r="BS36" s="8">
        <v>38442</v>
      </c>
      <c r="BT36" s="5">
        <v>2080</v>
      </c>
      <c r="BU36" s="8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8">
        <v>37529</v>
      </c>
      <c r="CD36" s="5">
        <v>-37.543999999999997</v>
      </c>
      <c r="CE36" s="8"/>
      <c r="CG36" s="8">
        <v>37529</v>
      </c>
      <c r="CH36" s="5">
        <v>-3</v>
      </c>
      <c r="CI36" s="6">
        <v>37529</v>
      </c>
      <c r="CJ36" s="5">
        <v>-1.8</v>
      </c>
      <c r="CK36" s="8"/>
      <c r="CM36" s="8">
        <v>37529</v>
      </c>
      <c r="CN36" s="5">
        <v>0.2</v>
      </c>
      <c r="CO36" s="8">
        <v>37529</v>
      </c>
      <c r="CP36" s="5">
        <v>0.2</v>
      </c>
      <c r="CQ36" s="8">
        <v>38868</v>
      </c>
      <c r="CR36" s="5">
        <v>3.9</v>
      </c>
      <c r="CS36" s="8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8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8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8">
        <v>37560</v>
      </c>
      <c r="B37" s="5">
        <v>48.7</v>
      </c>
      <c r="C37" s="8">
        <v>44895</v>
      </c>
      <c r="D37" s="5">
        <v>48.2</v>
      </c>
      <c r="E37" s="8">
        <v>37711</v>
      </c>
      <c r="F37" s="5">
        <v>65.599999999999994</v>
      </c>
      <c r="G37" s="8">
        <v>40482</v>
      </c>
      <c r="H37" s="5">
        <v>53.4</v>
      </c>
      <c r="I37" s="6">
        <v>42094</v>
      </c>
      <c r="J37" s="5">
        <v>55.1</v>
      </c>
      <c r="M37" s="6">
        <v>42735</v>
      </c>
      <c r="N37" s="5">
        <v>53.4</v>
      </c>
      <c r="O37" s="8">
        <v>37560</v>
      </c>
      <c r="P37" s="5">
        <v>48.7</v>
      </c>
      <c r="Q37" s="6">
        <v>38595</v>
      </c>
      <c r="R37" s="5">
        <v>18.5</v>
      </c>
      <c r="S37" s="8">
        <v>41820</v>
      </c>
      <c r="T37" s="5">
        <v>10</v>
      </c>
      <c r="U37" s="8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8">
        <v>41243</v>
      </c>
      <c r="AJ37" s="5">
        <v>92.6</v>
      </c>
      <c r="AK37" s="6">
        <v>37560</v>
      </c>
      <c r="AL37" s="5">
        <v>3</v>
      </c>
      <c r="AM37" s="8"/>
      <c r="AO37" s="8">
        <v>39964</v>
      </c>
      <c r="AP37" s="5">
        <v>-523.5</v>
      </c>
      <c r="AQ37" s="6">
        <v>37560</v>
      </c>
      <c r="AR37" s="5">
        <v>5.8</v>
      </c>
      <c r="AS37" s="8">
        <v>41243</v>
      </c>
      <c r="AT37" s="5">
        <v>34.4</v>
      </c>
      <c r="AU37" s="8">
        <v>38807</v>
      </c>
      <c r="AV37" s="5">
        <v>0.4</v>
      </c>
      <c r="AW37" s="6">
        <v>42094</v>
      </c>
      <c r="AX37" s="5">
        <v>0.1</v>
      </c>
      <c r="AY37" s="8">
        <v>37560</v>
      </c>
      <c r="AZ37" s="5">
        <v>-0.33</v>
      </c>
      <c r="BA37" s="8"/>
      <c r="BC37" s="8"/>
      <c r="BE37" s="8">
        <v>38625</v>
      </c>
      <c r="BF37" s="5">
        <v>16.100000000000001</v>
      </c>
      <c r="BG37" s="8"/>
      <c r="BI37" s="8"/>
      <c r="BK37" s="8">
        <v>38046</v>
      </c>
      <c r="BL37" s="5">
        <v>0.6</v>
      </c>
      <c r="BM37" s="8"/>
      <c r="BO37" s="6">
        <v>37560</v>
      </c>
      <c r="BP37" s="5">
        <v>0.2</v>
      </c>
      <c r="BQ37" s="8">
        <v>37560</v>
      </c>
      <c r="BR37" s="5">
        <v>1723</v>
      </c>
      <c r="BS37" s="8">
        <v>38472</v>
      </c>
      <c r="BT37" s="5">
        <v>2043</v>
      </c>
      <c r="BU37" s="8">
        <v>39872</v>
      </c>
      <c r="BV37" s="5">
        <v>-0.75</v>
      </c>
      <c r="BW37" s="6">
        <v>37560</v>
      </c>
      <c r="BX37" s="5">
        <v>987</v>
      </c>
      <c r="BY37" s="8"/>
      <c r="CA37" s="8"/>
      <c r="CC37" s="8">
        <v>37560</v>
      </c>
      <c r="CD37" s="5">
        <v>-36.4</v>
      </c>
      <c r="CE37" s="8"/>
      <c r="CG37" s="8">
        <v>37560</v>
      </c>
      <c r="CH37" s="5">
        <v>1.7</v>
      </c>
      <c r="CI37" s="6">
        <v>37560</v>
      </c>
      <c r="CJ37" s="5">
        <v>1.6</v>
      </c>
      <c r="CK37" s="8"/>
      <c r="CM37" s="8">
        <v>37560</v>
      </c>
      <c r="CN37" s="5">
        <v>0.3</v>
      </c>
      <c r="CO37" s="8">
        <v>37560</v>
      </c>
      <c r="CP37" s="5">
        <v>0.2</v>
      </c>
      <c r="CQ37" s="8">
        <v>38898</v>
      </c>
      <c r="CR37" s="5">
        <v>4.3</v>
      </c>
      <c r="CS37" s="8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8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8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8">
        <v>37590</v>
      </c>
      <c r="B38" s="5">
        <v>51</v>
      </c>
      <c r="C38" s="8">
        <v>45016</v>
      </c>
      <c r="D38" s="5">
        <v>47.5</v>
      </c>
      <c r="E38" s="8">
        <v>37741</v>
      </c>
      <c r="F38" s="5">
        <v>64.8</v>
      </c>
      <c r="G38" s="8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8">
        <v>37590</v>
      </c>
      <c r="P38" s="5">
        <v>48.8</v>
      </c>
      <c r="Q38" s="6">
        <v>38625</v>
      </c>
      <c r="R38" s="5">
        <v>15.2</v>
      </c>
      <c r="S38" s="8">
        <v>41851</v>
      </c>
      <c r="T38" s="5">
        <v>6.86</v>
      </c>
      <c r="U38" s="8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8">
        <v>41274</v>
      </c>
      <c r="AJ38" s="5">
        <v>87.4</v>
      </c>
      <c r="AK38" s="6">
        <v>37590</v>
      </c>
      <c r="AL38" s="5">
        <v>32</v>
      </c>
      <c r="AM38" s="8"/>
      <c r="AO38" s="8">
        <v>39994</v>
      </c>
      <c r="AP38" s="5">
        <v>-382.5</v>
      </c>
      <c r="AQ38" s="6">
        <v>37590</v>
      </c>
      <c r="AR38" s="5">
        <v>5.8</v>
      </c>
      <c r="AS38" s="8">
        <v>41274</v>
      </c>
      <c r="AT38" s="5">
        <v>34.4</v>
      </c>
      <c r="AU38" s="8">
        <v>38837</v>
      </c>
      <c r="AV38" s="5">
        <v>0</v>
      </c>
      <c r="AW38" s="6">
        <v>42124</v>
      </c>
      <c r="AX38" s="5">
        <v>0.2</v>
      </c>
      <c r="AY38" s="8">
        <v>37590</v>
      </c>
      <c r="AZ38" s="5">
        <v>0.13</v>
      </c>
      <c r="BA38" s="8"/>
      <c r="BC38" s="8"/>
      <c r="BE38" s="8">
        <v>38656</v>
      </c>
      <c r="BF38" s="5">
        <v>15.5</v>
      </c>
      <c r="BG38" s="8"/>
      <c r="BI38" s="8"/>
      <c r="BK38" s="8">
        <v>38077</v>
      </c>
      <c r="BL38" s="5">
        <v>0.7</v>
      </c>
      <c r="BM38" s="8"/>
      <c r="BO38" s="6">
        <v>37590</v>
      </c>
      <c r="BP38" s="5">
        <v>0.2</v>
      </c>
      <c r="BQ38" s="8">
        <v>37590</v>
      </c>
      <c r="BR38" s="5">
        <v>1679</v>
      </c>
      <c r="BS38" s="8">
        <v>38503</v>
      </c>
      <c r="BT38" s="5">
        <v>2111</v>
      </c>
      <c r="BU38" s="8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8">
        <v>37590</v>
      </c>
      <c r="CD38" s="5">
        <v>-36.417000000000002</v>
      </c>
      <c r="CE38" s="8"/>
      <c r="CG38" s="8">
        <v>37590</v>
      </c>
      <c r="CH38" s="5">
        <v>-0.7</v>
      </c>
      <c r="CI38" s="6">
        <v>37590</v>
      </c>
      <c r="CJ38" s="5">
        <v>0.7</v>
      </c>
      <c r="CK38" s="8"/>
      <c r="CM38" s="8">
        <v>37590</v>
      </c>
      <c r="CN38" s="5">
        <v>0.1</v>
      </c>
      <c r="CO38" s="8">
        <v>37590</v>
      </c>
      <c r="CP38" s="5">
        <v>0.2</v>
      </c>
      <c r="CQ38" s="8">
        <v>38929</v>
      </c>
      <c r="CR38" s="5">
        <v>4.2</v>
      </c>
      <c r="CS38" s="8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8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8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8">
        <v>37621</v>
      </c>
      <c r="B39" s="5">
        <v>50.2</v>
      </c>
      <c r="C39" s="8">
        <v>45199</v>
      </c>
      <c r="D39" s="5">
        <v>47.4</v>
      </c>
      <c r="E39" s="8">
        <v>37772</v>
      </c>
      <c r="F39" s="5">
        <v>58.5</v>
      </c>
      <c r="G39" s="8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8">
        <v>37621</v>
      </c>
      <c r="P39" s="5">
        <v>52.9</v>
      </c>
      <c r="Q39" s="6">
        <v>38656</v>
      </c>
      <c r="R39" s="5">
        <v>18.7</v>
      </c>
      <c r="S39" s="8">
        <v>41882</v>
      </c>
      <c r="T39" s="5">
        <v>8.4</v>
      </c>
      <c r="U39" s="8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8">
        <v>41305</v>
      </c>
      <c r="AJ39" s="5">
        <v>89.1</v>
      </c>
      <c r="AK39" s="6">
        <v>37621</v>
      </c>
      <c r="AL39" s="5">
        <v>19</v>
      </c>
      <c r="AM39" s="8"/>
      <c r="AO39" s="8">
        <v>40025</v>
      </c>
      <c r="AP39" s="5">
        <v>-338.8</v>
      </c>
      <c r="AQ39" s="6">
        <v>37621</v>
      </c>
      <c r="AR39" s="5">
        <v>6</v>
      </c>
      <c r="AS39" s="8">
        <v>41305</v>
      </c>
      <c r="AT39" s="5">
        <v>34.5</v>
      </c>
      <c r="AU39" s="8">
        <v>38868</v>
      </c>
      <c r="AV39" s="5">
        <v>0.2</v>
      </c>
      <c r="AW39" s="6">
        <v>42155</v>
      </c>
      <c r="AX39" s="5">
        <v>0.3</v>
      </c>
      <c r="AY39" s="8">
        <v>37621</v>
      </c>
      <c r="AZ39" s="5">
        <v>0.24</v>
      </c>
      <c r="BA39" s="8"/>
      <c r="BC39" s="8"/>
      <c r="BE39" s="8">
        <v>38686</v>
      </c>
      <c r="BF39" s="5">
        <v>15.85</v>
      </c>
      <c r="BG39" s="8"/>
      <c r="BI39" s="8"/>
      <c r="BK39" s="8">
        <v>38107</v>
      </c>
      <c r="BL39" s="5">
        <v>-0.2</v>
      </c>
      <c r="BM39" s="8"/>
      <c r="BO39" s="6">
        <v>37621</v>
      </c>
      <c r="BP39" s="5">
        <v>0.1</v>
      </c>
      <c r="BQ39" s="8">
        <v>37621</v>
      </c>
      <c r="BR39" s="5">
        <v>1682</v>
      </c>
      <c r="BS39" s="8">
        <v>38533</v>
      </c>
      <c r="BT39" s="5">
        <v>2080</v>
      </c>
      <c r="BU39" s="8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8">
        <v>37621</v>
      </c>
      <c r="CD39" s="5">
        <v>-39.012999999999998</v>
      </c>
      <c r="CE39" s="8"/>
      <c r="CG39" s="8">
        <v>37621</v>
      </c>
      <c r="CH39" s="5">
        <v>0.3</v>
      </c>
      <c r="CI39" s="6">
        <v>37621</v>
      </c>
      <c r="CJ39" s="5">
        <v>0.8</v>
      </c>
      <c r="CK39" s="8"/>
      <c r="CM39" s="8">
        <v>37621</v>
      </c>
      <c r="CN39" s="5">
        <v>0.2</v>
      </c>
      <c r="CO39" s="8">
        <v>37621</v>
      </c>
      <c r="CP39" s="5">
        <v>0.1</v>
      </c>
      <c r="CQ39" s="8">
        <v>38960</v>
      </c>
      <c r="CR39" s="5">
        <v>3.9</v>
      </c>
      <c r="CS39" s="8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8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8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8">
        <v>37652</v>
      </c>
      <c r="B40" s="5">
        <v>53.8</v>
      </c>
      <c r="C40" s="8">
        <v>45230</v>
      </c>
      <c r="D40" s="5">
        <v>49.2</v>
      </c>
      <c r="E40" s="8">
        <v>37802</v>
      </c>
      <c r="F40" s="5">
        <v>51.8</v>
      </c>
      <c r="G40" s="8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8">
        <v>37652</v>
      </c>
      <c r="P40" s="5">
        <v>52.7</v>
      </c>
      <c r="Q40" s="6">
        <v>38686</v>
      </c>
      <c r="R40" s="5">
        <v>15.9</v>
      </c>
      <c r="S40" s="8">
        <v>41912</v>
      </c>
      <c r="T40" s="5">
        <v>6.6</v>
      </c>
      <c r="U40" s="8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8">
        <v>41333</v>
      </c>
      <c r="AJ40" s="5">
        <v>89.8</v>
      </c>
      <c r="AK40" s="6">
        <v>37652</v>
      </c>
      <c r="AL40" s="5">
        <v>63</v>
      </c>
      <c r="AM40" s="8"/>
      <c r="AO40" s="8">
        <v>40056</v>
      </c>
      <c r="AP40" s="5">
        <v>-248</v>
      </c>
      <c r="AQ40" s="6">
        <v>37652</v>
      </c>
      <c r="AR40" s="5">
        <v>6</v>
      </c>
      <c r="AS40" s="8">
        <v>41333</v>
      </c>
      <c r="AT40" s="5">
        <v>34.4</v>
      </c>
      <c r="AU40" s="8">
        <v>38898</v>
      </c>
      <c r="AV40" s="5">
        <v>0.1</v>
      </c>
      <c r="AW40" s="6">
        <v>42185</v>
      </c>
      <c r="AX40" s="5">
        <v>0.1</v>
      </c>
      <c r="AY40" s="8">
        <v>37652</v>
      </c>
      <c r="AZ40" s="5">
        <v>0.31</v>
      </c>
      <c r="BA40" s="8"/>
      <c r="BC40" s="8"/>
      <c r="BE40" s="8">
        <v>38717</v>
      </c>
      <c r="BF40" s="5">
        <v>16.73</v>
      </c>
      <c r="BG40" s="8"/>
      <c r="BI40" s="8"/>
      <c r="BK40" s="8">
        <v>38138</v>
      </c>
      <c r="BL40" s="5">
        <v>1.2</v>
      </c>
      <c r="BM40" s="8"/>
      <c r="BO40" s="6">
        <v>37652</v>
      </c>
      <c r="BP40" s="5">
        <v>0.3</v>
      </c>
      <c r="BQ40" s="8">
        <v>37652</v>
      </c>
      <c r="BR40" s="5">
        <v>1771</v>
      </c>
      <c r="BS40" s="8">
        <v>38564</v>
      </c>
      <c r="BT40" s="5">
        <v>2111</v>
      </c>
      <c r="BU40" s="8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8">
        <v>37652</v>
      </c>
      <c r="CD40" s="5">
        <v>-43.063000000000002</v>
      </c>
      <c r="CE40" s="8"/>
      <c r="CG40" s="8">
        <v>37652</v>
      </c>
      <c r="CH40" s="5">
        <v>1.8</v>
      </c>
      <c r="CI40" s="6">
        <v>37652</v>
      </c>
      <c r="CJ40" s="5">
        <v>1.2</v>
      </c>
      <c r="CK40" s="8"/>
      <c r="CM40" s="8">
        <v>37652</v>
      </c>
      <c r="CN40" s="5">
        <v>0.4</v>
      </c>
      <c r="CO40" s="8">
        <v>37652</v>
      </c>
      <c r="CP40" s="5">
        <v>0.2</v>
      </c>
      <c r="CQ40" s="8">
        <v>38990</v>
      </c>
      <c r="CR40" s="5">
        <v>2.2000000000000002</v>
      </c>
      <c r="CS40" s="8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8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8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8">
        <v>37680</v>
      </c>
      <c r="B41" s="5">
        <v>52.1</v>
      </c>
      <c r="C41" s="8">
        <v>45260</v>
      </c>
      <c r="D41" s="5">
        <v>47.4</v>
      </c>
      <c r="E41" s="8">
        <v>37833</v>
      </c>
      <c r="F41" s="5">
        <v>55.2</v>
      </c>
      <c r="G41" s="8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8">
        <v>37680</v>
      </c>
      <c r="P41" s="5">
        <v>52.7</v>
      </c>
      <c r="Q41" s="6">
        <v>38717</v>
      </c>
      <c r="R41" s="5">
        <v>18.7</v>
      </c>
      <c r="S41" s="8">
        <v>41943</v>
      </c>
      <c r="T41" s="5">
        <v>4.8600000000000003</v>
      </c>
      <c r="U41" s="8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8">
        <v>41364</v>
      </c>
      <c r="AJ41" s="5">
        <v>89.9</v>
      </c>
      <c r="AK41" s="6">
        <v>37680</v>
      </c>
      <c r="AL41" s="5">
        <v>4</v>
      </c>
      <c r="AM41" s="8"/>
      <c r="AO41" s="8">
        <v>40086</v>
      </c>
      <c r="AP41" s="5">
        <v>-208.6</v>
      </c>
      <c r="AQ41" s="6">
        <v>37680</v>
      </c>
      <c r="AR41" s="5">
        <v>5.9</v>
      </c>
      <c r="AS41" s="8">
        <v>41364</v>
      </c>
      <c r="AT41" s="5">
        <v>34.5</v>
      </c>
      <c r="AU41" s="8">
        <v>38929</v>
      </c>
      <c r="AV41" s="5">
        <v>-0.1</v>
      </c>
      <c r="AW41" s="6">
        <v>42216</v>
      </c>
      <c r="AX41" s="5">
        <v>0.5</v>
      </c>
      <c r="AY41" s="8">
        <v>37680</v>
      </c>
      <c r="AZ41" s="5">
        <v>-0.05</v>
      </c>
      <c r="BA41" s="8"/>
      <c r="BC41" s="8"/>
      <c r="BE41" s="8">
        <v>38748</v>
      </c>
      <c r="BF41" s="5">
        <v>16.239999999999998</v>
      </c>
      <c r="BG41" s="8"/>
      <c r="BI41" s="8"/>
      <c r="BK41" s="8">
        <v>38168</v>
      </c>
      <c r="BL41" s="5">
        <v>-0.8</v>
      </c>
      <c r="BM41" s="8"/>
      <c r="BO41" s="6">
        <v>37680</v>
      </c>
      <c r="BP41" s="5">
        <v>0.2</v>
      </c>
      <c r="BQ41" s="8">
        <v>37680</v>
      </c>
      <c r="BR41" s="5">
        <v>1721</v>
      </c>
      <c r="BS41" s="8">
        <v>38595</v>
      </c>
      <c r="BT41" s="5">
        <v>2117</v>
      </c>
      <c r="BU41" s="8">
        <v>39994</v>
      </c>
      <c r="BV41" s="5">
        <v>1.32</v>
      </c>
      <c r="BW41" s="6">
        <v>37680</v>
      </c>
      <c r="BX41" s="5">
        <v>926.81</v>
      </c>
      <c r="BY41" s="8"/>
      <c r="CA41" s="8"/>
      <c r="CC41" s="8">
        <v>37680</v>
      </c>
      <c r="CD41" s="5">
        <v>-42.03</v>
      </c>
      <c r="CE41" s="8"/>
      <c r="CG41" s="8">
        <v>37680</v>
      </c>
      <c r="CH41" s="5">
        <v>-0.7</v>
      </c>
      <c r="CI41" s="6">
        <v>37680</v>
      </c>
      <c r="CJ41" s="5">
        <v>-1.4</v>
      </c>
      <c r="CK41" s="8"/>
      <c r="CM41" s="8">
        <v>37680</v>
      </c>
      <c r="CN41" s="5">
        <v>0.5</v>
      </c>
      <c r="CO41" s="8">
        <v>37680</v>
      </c>
      <c r="CP41" s="5">
        <v>0.2</v>
      </c>
      <c r="CQ41" s="8">
        <v>39021</v>
      </c>
      <c r="CR41" s="5">
        <v>1.5</v>
      </c>
      <c r="CS41" s="8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8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8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8">
        <v>37711</v>
      </c>
      <c r="B42" s="5">
        <v>48.8</v>
      </c>
      <c r="C42" s="8">
        <v>45291</v>
      </c>
      <c r="D42" s="5">
        <v>48.4</v>
      </c>
      <c r="E42" s="8">
        <v>37864</v>
      </c>
      <c r="F42" s="5">
        <v>54.6</v>
      </c>
      <c r="G42" s="8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8">
        <v>37711</v>
      </c>
      <c r="P42" s="5">
        <v>50.6</v>
      </c>
      <c r="Q42" s="6">
        <v>38748</v>
      </c>
      <c r="R42" s="5">
        <v>20.5</v>
      </c>
      <c r="S42" s="8">
        <v>41973</v>
      </c>
      <c r="T42" s="5">
        <v>5.43</v>
      </c>
      <c r="U42" s="8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8">
        <v>41394</v>
      </c>
      <c r="AJ42" s="5">
        <v>90.2</v>
      </c>
      <c r="AK42" s="6">
        <v>37711</v>
      </c>
      <c r="AL42" s="5">
        <v>-23</v>
      </c>
      <c r="AM42" s="8"/>
      <c r="AO42" s="8">
        <v>40117</v>
      </c>
      <c r="AP42" s="5">
        <v>-201.4</v>
      </c>
      <c r="AQ42" s="6">
        <v>37711</v>
      </c>
      <c r="AR42" s="5">
        <v>5.9</v>
      </c>
      <c r="AS42" s="8">
        <v>41394</v>
      </c>
      <c r="AT42" s="5">
        <v>34.6</v>
      </c>
      <c r="AU42" s="8">
        <v>38960</v>
      </c>
      <c r="AV42" s="5">
        <v>-0.3</v>
      </c>
      <c r="AW42" s="6">
        <v>42247</v>
      </c>
      <c r="AX42" s="5">
        <v>-0.3</v>
      </c>
      <c r="AY42" s="8">
        <v>37711</v>
      </c>
      <c r="AZ42" s="5">
        <v>-0.21</v>
      </c>
      <c r="BA42" s="8"/>
      <c r="BC42" s="8"/>
      <c r="BE42" s="8">
        <v>38776</v>
      </c>
      <c r="BF42" s="5">
        <v>16.559999999999999</v>
      </c>
      <c r="BG42" s="8"/>
      <c r="BI42" s="8"/>
      <c r="BK42" s="8">
        <v>38199</v>
      </c>
      <c r="BL42" s="5">
        <v>1.1000000000000001</v>
      </c>
      <c r="BM42" s="8"/>
      <c r="BO42" s="6">
        <v>37711</v>
      </c>
      <c r="BP42" s="5">
        <v>0.2</v>
      </c>
      <c r="BQ42" s="8">
        <v>37711</v>
      </c>
      <c r="BR42" s="5">
        <v>1698</v>
      </c>
      <c r="BS42" s="8">
        <v>38625</v>
      </c>
      <c r="BT42" s="5">
        <v>2072</v>
      </c>
      <c r="BU42" s="8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8">
        <v>37711</v>
      </c>
      <c r="CD42" s="5">
        <v>-40.914000000000001</v>
      </c>
      <c r="CE42" s="8"/>
      <c r="CG42" s="8">
        <v>37711</v>
      </c>
      <c r="CH42" s="5">
        <v>1.2</v>
      </c>
      <c r="CI42" s="6">
        <v>37711</v>
      </c>
      <c r="CJ42" s="5">
        <v>-0.5</v>
      </c>
      <c r="CK42" s="8"/>
      <c r="CM42" s="8">
        <v>37711</v>
      </c>
      <c r="CN42" s="5">
        <v>0.4</v>
      </c>
      <c r="CO42" s="8">
        <v>37711</v>
      </c>
      <c r="CP42" s="5">
        <v>0.2</v>
      </c>
      <c r="CQ42" s="8">
        <v>39051</v>
      </c>
      <c r="CR42" s="5">
        <v>2.2000000000000002</v>
      </c>
      <c r="CS42" s="8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8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8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8">
        <v>37741</v>
      </c>
      <c r="B43" s="5">
        <v>47.2</v>
      </c>
      <c r="C43" s="8">
        <v>45322</v>
      </c>
      <c r="D43" s="5">
        <v>49</v>
      </c>
      <c r="E43" s="8">
        <v>37894</v>
      </c>
      <c r="F43" s="5">
        <v>54.8</v>
      </c>
      <c r="G43" s="8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8">
        <v>37741</v>
      </c>
      <c r="P43" s="5">
        <v>48.5</v>
      </c>
      <c r="Q43" s="6">
        <v>38776</v>
      </c>
      <c r="R43" s="5">
        <v>17.899999999999999</v>
      </c>
      <c r="S43" s="8">
        <v>42004</v>
      </c>
      <c r="T43" s="5">
        <v>6.75</v>
      </c>
      <c r="U43" s="8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8">
        <v>41425</v>
      </c>
      <c r="AJ43" s="5">
        <v>92.1</v>
      </c>
      <c r="AK43" s="6">
        <v>37741</v>
      </c>
      <c r="AL43" s="5">
        <v>-60</v>
      </c>
      <c r="AM43" s="8"/>
      <c r="AO43" s="8">
        <v>40147</v>
      </c>
      <c r="AP43" s="5">
        <v>-149.6</v>
      </c>
      <c r="AQ43" s="6">
        <v>37741</v>
      </c>
      <c r="AR43" s="5">
        <v>5.9</v>
      </c>
      <c r="AS43" s="8">
        <v>41425</v>
      </c>
      <c r="AT43" s="5">
        <v>34.5</v>
      </c>
      <c r="AU43" s="8">
        <v>38990</v>
      </c>
      <c r="AV43" s="5">
        <v>0</v>
      </c>
      <c r="AW43" s="6">
        <v>42277</v>
      </c>
      <c r="AX43" s="5">
        <v>-0.2</v>
      </c>
      <c r="AY43" s="8">
        <v>37741</v>
      </c>
      <c r="AZ43" s="5">
        <v>-0.43</v>
      </c>
      <c r="BA43" s="8"/>
      <c r="BC43" s="8"/>
      <c r="BE43" s="8">
        <v>38807</v>
      </c>
      <c r="BF43" s="5">
        <v>16.7</v>
      </c>
      <c r="BG43" s="8"/>
      <c r="BI43" s="8"/>
      <c r="BK43" s="8">
        <v>38230</v>
      </c>
      <c r="BL43" s="5">
        <v>-0.1</v>
      </c>
      <c r="BM43" s="8"/>
      <c r="BO43" s="6">
        <v>37741</v>
      </c>
      <c r="BP43" s="5">
        <v>0.2</v>
      </c>
      <c r="BQ43" s="8">
        <v>37741</v>
      </c>
      <c r="BR43" s="5">
        <v>1735</v>
      </c>
      <c r="BS43" s="8">
        <v>38656</v>
      </c>
      <c r="BT43" s="5">
        <v>2163</v>
      </c>
      <c r="BU43" s="8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8">
        <v>37741</v>
      </c>
      <c r="CD43" s="5">
        <v>-41.98</v>
      </c>
      <c r="CE43" s="8"/>
      <c r="CG43" s="8">
        <v>37741</v>
      </c>
      <c r="CH43" s="5">
        <v>-1.7</v>
      </c>
      <c r="CI43" s="6">
        <v>37741</v>
      </c>
      <c r="CJ43" s="5">
        <v>-1.1000000000000001</v>
      </c>
      <c r="CK43" s="8"/>
      <c r="CM43" s="8">
        <v>37741</v>
      </c>
      <c r="CN43" s="5">
        <v>-0.1</v>
      </c>
      <c r="CO43" s="8">
        <v>37741</v>
      </c>
      <c r="CP43" s="5">
        <v>0.1</v>
      </c>
      <c r="CQ43" s="8">
        <v>39082</v>
      </c>
      <c r="CR43" s="5">
        <v>2.2999999999999998</v>
      </c>
      <c r="CS43" s="8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8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8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8">
        <v>37772</v>
      </c>
      <c r="B44" s="5">
        <v>48.7</v>
      </c>
      <c r="C44" s="8">
        <v>45351</v>
      </c>
      <c r="D44" s="5">
        <v>52.2</v>
      </c>
      <c r="E44" s="8">
        <v>37925</v>
      </c>
      <c r="F44" s="5">
        <v>57.5</v>
      </c>
      <c r="G44" s="8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8">
        <v>37772</v>
      </c>
      <c r="P44" s="5">
        <v>49.1</v>
      </c>
      <c r="Q44" s="6">
        <v>38807</v>
      </c>
      <c r="R44" s="5">
        <v>18.5</v>
      </c>
      <c r="S44" s="8">
        <v>42035</v>
      </c>
      <c r="T44" s="5">
        <v>8.31</v>
      </c>
      <c r="U44" s="8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8">
        <v>41455</v>
      </c>
      <c r="AJ44" s="5">
        <v>94.6</v>
      </c>
      <c r="AK44" s="6">
        <v>37772</v>
      </c>
      <c r="AL44" s="5">
        <v>-35</v>
      </c>
      <c r="AM44" s="8"/>
      <c r="AO44" s="8">
        <v>40178</v>
      </c>
      <c r="AP44" s="5">
        <v>-71.2</v>
      </c>
      <c r="AQ44" s="6">
        <v>37772</v>
      </c>
      <c r="AR44" s="5">
        <v>6.1</v>
      </c>
      <c r="AS44" s="8">
        <v>41455</v>
      </c>
      <c r="AT44" s="5">
        <v>34.5</v>
      </c>
      <c r="AU44" s="8">
        <v>39021</v>
      </c>
      <c r="AV44" s="5">
        <v>-0.3</v>
      </c>
      <c r="AW44" s="6">
        <v>42308</v>
      </c>
      <c r="AX44" s="5">
        <v>0.2</v>
      </c>
      <c r="AY44" s="8">
        <v>37772</v>
      </c>
      <c r="AZ44" s="5">
        <v>0.04</v>
      </c>
      <c r="BA44" s="8"/>
      <c r="BC44" s="8"/>
      <c r="BE44" s="8">
        <v>38837</v>
      </c>
      <c r="BF44" s="5">
        <v>16.62</v>
      </c>
      <c r="BG44" s="8"/>
      <c r="BI44" s="8"/>
      <c r="BK44" s="8">
        <v>38260</v>
      </c>
      <c r="BL44" s="5">
        <v>0.7</v>
      </c>
      <c r="BM44" s="8"/>
      <c r="BO44" s="6">
        <v>37772</v>
      </c>
      <c r="BP44" s="5">
        <v>0.2</v>
      </c>
      <c r="BQ44" s="8">
        <v>37772</v>
      </c>
      <c r="BR44" s="5">
        <v>1704</v>
      </c>
      <c r="BS44" s="8">
        <v>38686</v>
      </c>
      <c r="BT44" s="5">
        <v>2097</v>
      </c>
      <c r="BU44" s="8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8">
        <v>37772</v>
      </c>
      <c r="CD44" s="5">
        <v>-41.417000000000002</v>
      </c>
      <c r="CE44" s="8"/>
      <c r="CG44" s="8">
        <v>37772</v>
      </c>
      <c r="CH44" s="5">
        <v>0</v>
      </c>
      <c r="CI44" s="6">
        <v>37772</v>
      </c>
      <c r="CJ44" s="5">
        <v>0.8</v>
      </c>
      <c r="CK44" s="8"/>
      <c r="CM44" s="8">
        <v>37772</v>
      </c>
      <c r="CN44" s="5">
        <v>-0.1</v>
      </c>
      <c r="CO44" s="8">
        <v>37772</v>
      </c>
      <c r="CP44" s="5">
        <v>0.1</v>
      </c>
      <c r="CQ44" s="8">
        <v>39113</v>
      </c>
      <c r="CR44" s="5">
        <v>2</v>
      </c>
      <c r="CS44" s="8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8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8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8">
        <v>37802</v>
      </c>
      <c r="B45" s="5">
        <v>51.2</v>
      </c>
      <c r="C45" s="8">
        <v>45382</v>
      </c>
      <c r="D45" s="5">
        <v>50.9</v>
      </c>
      <c r="E45" s="8">
        <v>37955</v>
      </c>
      <c r="F45" s="5">
        <v>60.2</v>
      </c>
      <c r="G45" s="8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8">
        <v>37802</v>
      </c>
      <c r="P45" s="5">
        <v>52.8</v>
      </c>
      <c r="Q45" s="6">
        <v>38837</v>
      </c>
      <c r="R45" s="5">
        <v>24.2</v>
      </c>
      <c r="S45" s="8">
        <v>42063</v>
      </c>
      <c r="T45" s="5">
        <v>3</v>
      </c>
      <c r="U45" s="8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8">
        <v>41486</v>
      </c>
      <c r="AJ45" s="5">
        <v>94.6</v>
      </c>
      <c r="AK45" s="6">
        <v>37802</v>
      </c>
      <c r="AL45" s="5">
        <v>-5</v>
      </c>
      <c r="AM45" s="8"/>
      <c r="AO45" s="8">
        <v>40209</v>
      </c>
      <c r="AP45" s="5">
        <v>-32.9</v>
      </c>
      <c r="AQ45" s="6">
        <v>37802</v>
      </c>
      <c r="AR45" s="5">
        <v>6.2</v>
      </c>
      <c r="AS45" s="8">
        <v>41486</v>
      </c>
      <c r="AT45" s="5">
        <v>34.5</v>
      </c>
      <c r="AU45" s="8">
        <v>39051</v>
      </c>
      <c r="AV45" s="5">
        <v>-0.4</v>
      </c>
      <c r="AW45" s="6">
        <v>42338</v>
      </c>
      <c r="AX45" s="5">
        <v>0</v>
      </c>
      <c r="AY45" s="8">
        <v>37802</v>
      </c>
      <c r="AZ45" s="5">
        <v>7.0000000000000007E-2</v>
      </c>
      <c r="BA45" s="8"/>
      <c r="BC45" s="8"/>
      <c r="BE45" s="8">
        <v>38868</v>
      </c>
      <c r="BF45" s="5">
        <v>16.399999999999999</v>
      </c>
      <c r="BG45" s="8"/>
      <c r="BI45" s="8"/>
      <c r="BK45" s="8">
        <v>38291</v>
      </c>
      <c r="BL45" s="5">
        <v>0.1</v>
      </c>
      <c r="BM45" s="8"/>
      <c r="BO45" s="6">
        <v>37802</v>
      </c>
      <c r="BP45" s="5">
        <v>0</v>
      </c>
      <c r="BQ45" s="8">
        <v>37802</v>
      </c>
      <c r="BR45" s="5">
        <v>1746</v>
      </c>
      <c r="BS45" s="8">
        <v>38717</v>
      </c>
      <c r="BT45" s="5">
        <v>2103</v>
      </c>
      <c r="BU45" s="8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8">
        <v>37802</v>
      </c>
      <c r="CD45" s="5">
        <v>-41.781999999999996</v>
      </c>
      <c r="CE45" s="8"/>
      <c r="CG45" s="8">
        <v>37802</v>
      </c>
      <c r="CH45" s="5">
        <v>1.6</v>
      </c>
      <c r="CI45" s="6">
        <v>37802</v>
      </c>
      <c r="CJ45" s="5">
        <v>1.4</v>
      </c>
      <c r="CK45" s="8"/>
      <c r="CM45" s="8">
        <v>37802</v>
      </c>
      <c r="CN45" s="5">
        <v>0.2</v>
      </c>
      <c r="CO45" s="8">
        <v>37802</v>
      </c>
      <c r="CP45" s="5">
        <v>0.1</v>
      </c>
      <c r="CQ45" s="8">
        <v>39141</v>
      </c>
      <c r="CR45" s="5">
        <v>2.2999999999999998</v>
      </c>
      <c r="CS45" s="8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8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8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8">
        <v>37833</v>
      </c>
      <c r="B46" s="5">
        <v>51.8</v>
      </c>
      <c r="C46" s="8">
        <v>45412</v>
      </c>
      <c r="D46" s="5">
        <v>51.3</v>
      </c>
      <c r="E46" s="8">
        <v>37986</v>
      </c>
      <c r="F46" s="5">
        <v>63.6</v>
      </c>
      <c r="G46" s="8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8">
        <v>37833</v>
      </c>
      <c r="P46" s="5">
        <v>53.7</v>
      </c>
      <c r="Q46" s="6">
        <v>38868</v>
      </c>
      <c r="R46" s="5">
        <v>16.2</v>
      </c>
      <c r="S46" s="8">
        <v>42094</v>
      </c>
      <c r="T46" s="5">
        <v>0.79</v>
      </c>
      <c r="U46" s="8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8">
        <v>41517</v>
      </c>
      <c r="AJ46" s="5">
        <v>94.8</v>
      </c>
      <c r="AK46" s="6">
        <v>37833</v>
      </c>
      <c r="AL46" s="5">
        <v>12</v>
      </c>
      <c r="AM46" s="8"/>
      <c r="AO46" s="8">
        <v>40237</v>
      </c>
      <c r="AP46" s="5">
        <v>-33.1</v>
      </c>
      <c r="AQ46" s="6">
        <v>37833</v>
      </c>
      <c r="AR46" s="5">
        <v>6.3</v>
      </c>
      <c r="AS46" s="8">
        <v>41517</v>
      </c>
      <c r="AT46" s="5">
        <v>34.5</v>
      </c>
      <c r="AU46" s="8">
        <v>39082</v>
      </c>
      <c r="AV46" s="5">
        <v>0.1</v>
      </c>
      <c r="AW46" s="6">
        <v>42369</v>
      </c>
      <c r="AX46" s="5">
        <v>0</v>
      </c>
      <c r="AY46" s="8">
        <v>37833</v>
      </c>
      <c r="AZ46" s="5">
        <v>0.15</v>
      </c>
      <c r="BA46" s="8"/>
      <c r="BC46" s="8"/>
      <c r="BE46" s="8">
        <v>38898</v>
      </c>
      <c r="BF46" s="5">
        <v>16.260000000000002</v>
      </c>
      <c r="BG46" s="8"/>
      <c r="BI46" s="8"/>
      <c r="BK46" s="8">
        <v>38321</v>
      </c>
      <c r="BL46" s="5">
        <v>-0.1</v>
      </c>
      <c r="BM46" s="8"/>
      <c r="BO46" s="6">
        <v>37833</v>
      </c>
      <c r="BP46" s="5">
        <v>0.1</v>
      </c>
      <c r="BQ46" s="8">
        <v>37833</v>
      </c>
      <c r="BR46" s="5">
        <v>1795</v>
      </c>
      <c r="BS46" s="8">
        <v>38748</v>
      </c>
      <c r="BT46" s="5">
        <v>2066</v>
      </c>
      <c r="BU46" s="8">
        <v>40147</v>
      </c>
      <c r="BV46" s="5">
        <v>2.1</v>
      </c>
      <c r="BW46" s="6">
        <v>37833</v>
      </c>
      <c r="BX46" s="5">
        <v>1140.93</v>
      </c>
      <c r="BY46" s="8"/>
      <c r="CA46" s="8"/>
      <c r="CC46" s="8">
        <v>37833</v>
      </c>
      <c r="CD46" s="5">
        <v>-40.572000000000003</v>
      </c>
      <c r="CE46" s="8"/>
      <c r="CG46" s="8">
        <v>37833</v>
      </c>
      <c r="CH46" s="5">
        <v>0.9</v>
      </c>
      <c r="CI46" s="6">
        <v>37833</v>
      </c>
      <c r="CJ46" s="5">
        <v>1</v>
      </c>
      <c r="CK46" s="8"/>
      <c r="CM46" s="8">
        <v>37833</v>
      </c>
      <c r="CN46" s="5">
        <v>0.2</v>
      </c>
      <c r="CO46" s="8">
        <v>37833</v>
      </c>
      <c r="CP46" s="5">
        <v>0.1</v>
      </c>
      <c r="CQ46" s="8">
        <v>39172</v>
      </c>
      <c r="CR46" s="5">
        <v>2.8</v>
      </c>
      <c r="CS46" s="8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8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8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8">
        <v>37864</v>
      </c>
      <c r="B47" s="5">
        <v>53.9</v>
      </c>
      <c r="C47" s="8">
        <v>45443</v>
      </c>
      <c r="D47" s="5">
        <v>49.3</v>
      </c>
      <c r="E47" s="8">
        <v>38017</v>
      </c>
      <c r="F47" s="5">
        <v>66.7</v>
      </c>
      <c r="G47" s="8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8">
        <v>37864</v>
      </c>
      <c r="P47" s="5">
        <v>55.9</v>
      </c>
      <c r="Q47" s="6">
        <v>38898</v>
      </c>
      <c r="R47" s="5">
        <v>11.7</v>
      </c>
      <c r="S47" s="8">
        <v>42124</v>
      </c>
      <c r="T47" s="5">
        <v>-2</v>
      </c>
      <c r="U47" s="8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8">
        <v>41547</v>
      </c>
      <c r="AJ47" s="5">
        <v>94.1</v>
      </c>
      <c r="AK47" s="6">
        <v>37864</v>
      </c>
      <c r="AL47" s="5">
        <v>17</v>
      </c>
      <c r="AM47" s="8"/>
      <c r="AO47" s="8">
        <v>40268</v>
      </c>
      <c r="AP47" s="5">
        <v>44.1</v>
      </c>
      <c r="AQ47" s="6">
        <v>37864</v>
      </c>
      <c r="AR47" s="5">
        <v>6.2</v>
      </c>
      <c r="AS47" s="8">
        <v>41547</v>
      </c>
      <c r="AT47" s="5">
        <v>34.5</v>
      </c>
      <c r="AU47" s="8">
        <v>39113</v>
      </c>
      <c r="AV47" s="5">
        <v>-0.5</v>
      </c>
      <c r="AW47" s="6">
        <v>42400</v>
      </c>
      <c r="AX47" s="5">
        <v>0.2</v>
      </c>
      <c r="AY47" s="8">
        <v>37864</v>
      </c>
      <c r="AZ47" s="5">
        <v>0.27</v>
      </c>
      <c r="BA47" s="8"/>
      <c r="BC47" s="8"/>
      <c r="BE47" s="8">
        <v>38929</v>
      </c>
      <c r="BF47" s="5">
        <v>16.809999999999999</v>
      </c>
      <c r="BG47" s="8"/>
      <c r="BI47" s="8"/>
      <c r="BK47" s="8">
        <v>38352</v>
      </c>
      <c r="BL47" s="5">
        <v>1.1000000000000001</v>
      </c>
      <c r="BM47" s="8"/>
      <c r="BO47" s="6">
        <v>37864</v>
      </c>
      <c r="BP47" s="5">
        <v>0.1</v>
      </c>
      <c r="BQ47" s="8">
        <v>37864</v>
      </c>
      <c r="BR47" s="5">
        <v>1828</v>
      </c>
      <c r="BS47" s="8">
        <v>38776</v>
      </c>
      <c r="BT47" s="5">
        <v>2118</v>
      </c>
      <c r="BU47" s="8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8">
        <v>37864</v>
      </c>
      <c r="CD47" s="5">
        <v>-41.24</v>
      </c>
      <c r="CE47" s="8"/>
      <c r="CG47" s="8">
        <v>37864</v>
      </c>
      <c r="CH47" s="5">
        <v>-0.4</v>
      </c>
      <c r="CI47" s="6">
        <v>37864</v>
      </c>
      <c r="CJ47" s="5">
        <v>0.5</v>
      </c>
      <c r="CK47" s="8"/>
      <c r="CM47" s="8">
        <v>37864</v>
      </c>
      <c r="CN47" s="5">
        <v>0.4</v>
      </c>
      <c r="CO47" s="8">
        <v>37864</v>
      </c>
      <c r="CP47" s="5">
        <v>0.2</v>
      </c>
      <c r="CQ47" s="8">
        <v>39202</v>
      </c>
      <c r="CR47" s="5">
        <v>2.6</v>
      </c>
      <c r="CS47" s="8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8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8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8">
        <v>37894</v>
      </c>
      <c r="B48" s="5">
        <v>54.5</v>
      </c>
      <c r="C48" s="8">
        <v>45473</v>
      </c>
      <c r="D48" s="5">
        <v>49.2</v>
      </c>
      <c r="E48" s="8">
        <v>38046</v>
      </c>
      <c r="F48" s="5">
        <v>71.3</v>
      </c>
      <c r="G48" s="8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8">
        <v>37894</v>
      </c>
      <c r="P48" s="5">
        <v>57.1</v>
      </c>
      <c r="Q48" s="6">
        <v>38929</v>
      </c>
      <c r="R48" s="5">
        <v>20.6</v>
      </c>
      <c r="S48" s="8">
        <v>42155</v>
      </c>
      <c r="T48" s="5">
        <v>-3.14</v>
      </c>
      <c r="U48" s="8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8">
        <v>41578</v>
      </c>
      <c r="AJ48" s="5">
        <v>93.4</v>
      </c>
      <c r="AK48" s="6">
        <v>37894</v>
      </c>
      <c r="AL48" s="5">
        <v>-21</v>
      </c>
      <c r="AM48" s="8"/>
      <c r="AO48" s="8">
        <v>40298</v>
      </c>
      <c r="AP48" s="5">
        <v>34.200000000000003</v>
      </c>
      <c r="AQ48" s="6">
        <v>37894</v>
      </c>
      <c r="AR48" s="5">
        <v>6.2</v>
      </c>
      <c r="AS48" s="8">
        <v>41578</v>
      </c>
      <c r="AT48" s="5">
        <v>34.4</v>
      </c>
      <c r="AU48" s="8">
        <v>39141</v>
      </c>
      <c r="AV48" s="5">
        <v>-0.5</v>
      </c>
      <c r="AW48" s="6">
        <v>42429</v>
      </c>
      <c r="AX48" s="5">
        <v>0</v>
      </c>
      <c r="AY48" s="8">
        <v>37894</v>
      </c>
      <c r="AZ48" s="5">
        <v>0.43</v>
      </c>
      <c r="BA48" s="8"/>
      <c r="BC48" s="8"/>
      <c r="BE48" s="8">
        <v>38960</v>
      </c>
      <c r="BF48" s="5">
        <v>16.5</v>
      </c>
      <c r="BG48" s="8"/>
      <c r="BI48" s="8"/>
      <c r="BK48" s="8">
        <v>38383</v>
      </c>
      <c r="BL48" s="5">
        <v>-0.5</v>
      </c>
      <c r="BM48" s="8"/>
      <c r="BO48" s="6">
        <v>37894</v>
      </c>
      <c r="BP48" s="5">
        <v>0.1</v>
      </c>
      <c r="BQ48" s="8">
        <v>37894</v>
      </c>
      <c r="BR48" s="5">
        <v>1826</v>
      </c>
      <c r="BS48" s="8">
        <v>38807</v>
      </c>
      <c r="BT48" s="5">
        <v>2083</v>
      </c>
      <c r="BU48" s="8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8">
        <v>37894</v>
      </c>
      <c r="CD48" s="5">
        <v>-40.33</v>
      </c>
      <c r="CE48" s="8"/>
      <c r="CG48" s="8">
        <v>37894</v>
      </c>
      <c r="CH48" s="5">
        <v>0.6</v>
      </c>
      <c r="CI48" s="6">
        <v>37894</v>
      </c>
      <c r="CJ48" s="5">
        <v>1.2</v>
      </c>
      <c r="CK48" s="8"/>
      <c r="CM48" s="8">
        <v>37894</v>
      </c>
      <c r="CN48" s="5">
        <v>0.2</v>
      </c>
      <c r="CO48" s="8">
        <v>37894</v>
      </c>
      <c r="CP48" s="5">
        <v>0.1</v>
      </c>
      <c r="CQ48" s="8">
        <v>39233</v>
      </c>
      <c r="CR48" s="5">
        <v>2.6</v>
      </c>
      <c r="CS48" s="8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8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8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8">
        <v>37925</v>
      </c>
      <c r="B49" s="5">
        <v>55.7</v>
      </c>
      <c r="C49" s="8">
        <v>45504</v>
      </c>
      <c r="D49" s="5">
        <v>49.1</v>
      </c>
      <c r="E49" s="8">
        <v>38077</v>
      </c>
      <c r="F49" s="5">
        <v>81.3</v>
      </c>
      <c r="G49" s="8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8">
        <v>37925</v>
      </c>
      <c r="P49" s="5">
        <v>55.8</v>
      </c>
      <c r="Q49" s="6">
        <v>38960</v>
      </c>
      <c r="R49" s="5">
        <v>14.3</v>
      </c>
      <c r="S49" s="8">
        <v>42185</v>
      </c>
      <c r="T49" s="5">
        <v>-9</v>
      </c>
      <c r="U49" s="8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8">
        <v>41608</v>
      </c>
      <c r="AJ49" s="5">
        <v>92.5</v>
      </c>
      <c r="AK49" s="6">
        <v>37925</v>
      </c>
      <c r="AL49" s="5">
        <v>60</v>
      </c>
      <c r="AM49" s="8"/>
      <c r="AO49" s="8">
        <v>40329</v>
      </c>
      <c r="AP49" s="5">
        <v>76.8</v>
      </c>
      <c r="AQ49" s="6">
        <v>37925</v>
      </c>
      <c r="AR49" s="5">
        <v>6.1</v>
      </c>
      <c r="AS49" s="8">
        <v>41608</v>
      </c>
      <c r="AT49" s="5">
        <v>34.5</v>
      </c>
      <c r="AU49" s="8">
        <v>39172</v>
      </c>
      <c r="AV49" s="5">
        <v>0.1</v>
      </c>
      <c r="AW49" s="6">
        <v>42460</v>
      </c>
      <c r="AX49" s="5">
        <v>0</v>
      </c>
      <c r="AY49" s="8">
        <v>37925</v>
      </c>
      <c r="AZ49" s="5">
        <v>0.41</v>
      </c>
      <c r="BA49" s="8"/>
      <c r="BC49" s="8"/>
      <c r="BE49" s="8">
        <v>38990</v>
      </c>
      <c r="BF49" s="5">
        <v>16.46</v>
      </c>
      <c r="BG49" s="8"/>
      <c r="BI49" s="8"/>
      <c r="BK49" s="8">
        <v>38411</v>
      </c>
      <c r="BL49" s="5">
        <v>0.7</v>
      </c>
      <c r="BM49" s="8"/>
      <c r="BO49" s="6">
        <v>37925</v>
      </c>
      <c r="BP49" s="5">
        <v>0.3</v>
      </c>
      <c r="BQ49" s="8">
        <v>37925</v>
      </c>
      <c r="BR49" s="5">
        <v>1852</v>
      </c>
      <c r="BS49" s="8">
        <v>38837</v>
      </c>
      <c r="BT49" s="5">
        <v>2042</v>
      </c>
      <c r="BU49" s="8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8">
        <v>37925</v>
      </c>
      <c r="CD49" s="5">
        <v>-41.665999999999997</v>
      </c>
      <c r="CE49" s="8"/>
      <c r="CG49" s="8">
        <v>37925</v>
      </c>
      <c r="CH49" s="5">
        <v>2</v>
      </c>
      <c r="CI49" s="6">
        <v>37925</v>
      </c>
      <c r="CJ49" s="5">
        <v>0.8</v>
      </c>
      <c r="CK49" s="8"/>
      <c r="CM49" s="8">
        <v>37925</v>
      </c>
      <c r="CN49" s="5">
        <v>0.1</v>
      </c>
      <c r="CO49" s="8">
        <v>37925</v>
      </c>
      <c r="CP49" s="5">
        <v>0.1</v>
      </c>
      <c r="CQ49" s="8">
        <v>39263</v>
      </c>
      <c r="CR49" s="5">
        <v>2.6</v>
      </c>
      <c r="CS49" s="8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8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8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8">
        <v>37955</v>
      </c>
      <c r="B50" s="5">
        <v>58.5</v>
      </c>
      <c r="C50" s="8"/>
      <c r="E50" s="8">
        <v>38107</v>
      </c>
      <c r="F50" s="5">
        <v>85</v>
      </c>
      <c r="G50" s="8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8">
        <v>37955</v>
      </c>
      <c r="P50" s="5">
        <v>56.6</v>
      </c>
      <c r="Q50" s="6">
        <v>38990</v>
      </c>
      <c r="R50" s="5">
        <v>13</v>
      </c>
      <c r="S50" s="8">
        <v>42216</v>
      </c>
      <c r="T50" s="5">
        <v>-4.29</v>
      </c>
      <c r="U50" s="8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8">
        <v>41639</v>
      </c>
      <c r="AJ50" s="5">
        <v>93.3</v>
      </c>
      <c r="AK50" s="6">
        <v>37955</v>
      </c>
      <c r="AL50" s="5">
        <v>146</v>
      </c>
      <c r="AM50" s="8"/>
      <c r="AO50" s="8">
        <v>40359</v>
      </c>
      <c r="AP50" s="5">
        <v>61.1</v>
      </c>
      <c r="AQ50" s="6">
        <v>37955</v>
      </c>
      <c r="AR50" s="5">
        <v>6</v>
      </c>
      <c r="AS50" s="8">
        <v>41639</v>
      </c>
      <c r="AT50" s="5">
        <v>34.5</v>
      </c>
      <c r="AU50" s="8">
        <v>39202</v>
      </c>
      <c r="AV50" s="5">
        <v>0</v>
      </c>
      <c r="AW50" s="6">
        <v>42490</v>
      </c>
      <c r="AX50" s="5">
        <v>0.3</v>
      </c>
      <c r="AY50" s="8">
        <v>37955</v>
      </c>
      <c r="AZ50" s="5">
        <v>0.54</v>
      </c>
      <c r="BA50" s="8"/>
      <c r="BC50" s="8"/>
      <c r="BE50" s="8">
        <v>39021</v>
      </c>
      <c r="BF50" s="5">
        <v>16.2</v>
      </c>
      <c r="BG50" s="8"/>
      <c r="BI50" s="8"/>
      <c r="BK50" s="8">
        <v>38442</v>
      </c>
      <c r="BL50" s="5">
        <v>0.8</v>
      </c>
      <c r="BM50" s="8"/>
      <c r="BO50" s="6">
        <v>37955</v>
      </c>
      <c r="BP50" s="5">
        <v>0.4</v>
      </c>
      <c r="BQ50" s="8">
        <v>37955</v>
      </c>
      <c r="BR50" s="5">
        <v>1913</v>
      </c>
      <c r="BS50" s="8">
        <v>38868</v>
      </c>
      <c r="BT50" s="5">
        <v>1950</v>
      </c>
      <c r="BU50" s="8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8">
        <v>37955</v>
      </c>
      <c r="CD50" s="5">
        <v>-41.954999999999998</v>
      </c>
      <c r="CE50" s="8"/>
      <c r="CG50" s="8">
        <v>37955</v>
      </c>
      <c r="CH50" s="5">
        <v>-1.4</v>
      </c>
      <c r="CI50" s="6">
        <v>37955</v>
      </c>
      <c r="CJ50" s="5">
        <v>1</v>
      </c>
      <c r="CK50" s="8"/>
      <c r="CM50" s="8">
        <v>37955</v>
      </c>
      <c r="CN50" s="5">
        <v>0.1</v>
      </c>
      <c r="CO50" s="8">
        <v>37955</v>
      </c>
      <c r="CP50" s="5">
        <v>0.1</v>
      </c>
      <c r="CQ50" s="8">
        <v>39294</v>
      </c>
      <c r="CR50" s="5">
        <v>2.5</v>
      </c>
      <c r="CS50" s="8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8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8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8">
        <v>37986</v>
      </c>
      <c r="B51" s="5">
        <v>60.9</v>
      </c>
      <c r="C51" s="8"/>
      <c r="E51" s="8">
        <v>38138</v>
      </c>
      <c r="F51" s="5">
        <v>88.7</v>
      </c>
      <c r="G51" s="8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8">
        <v>37986</v>
      </c>
      <c r="P51" s="5">
        <v>62.3</v>
      </c>
      <c r="Q51" s="6">
        <v>39021</v>
      </c>
      <c r="R51" s="5">
        <v>11.6</v>
      </c>
      <c r="S51" s="8">
        <v>42247</v>
      </c>
      <c r="T51" s="5">
        <v>-4.5</v>
      </c>
      <c r="U51" s="8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8">
        <v>41670</v>
      </c>
      <c r="AJ51" s="5">
        <v>93.8</v>
      </c>
      <c r="AK51" s="6">
        <v>37986</v>
      </c>
      <c r="AL51" s="5">
        <v>145</v>
      </c>
      <c r="AM51" s="8"/>
      <c r="AO51" s="8">
        <v>40390</v>
      </c>
      <c r="AP51" s="5">
        <v>33.4</v>
      </c>
      <c r="AQ51" s="6">
        <v>37986</v>
      </c>
      <c r="AR51" s="5">
        <v>5.9</v>
      </c>
      <c r="AS51" s="8">
        <v>41670</v>
      </c>
      <c r="AT51" s="5">
        <v>34.4</v>
      </c>
      <c r="AU51" s="8">
        <v>39233</v>
      </c>
      <c r="AV51" s="5">
        <v>0.1</v>
      </c>
      <c r="AW51" s="6">
        <v>42521</v>
      </c>
      <c r="AX51" s="5">
        <v>-0.1</v>
      </c>
      <c r="AY51" s="8">
        <v>37986</v>
      </c>
      <c r="AZ51" s="5">
        <v>0.49</v>
      </c>
      <c r="BA51" s="8"/>
      <c r="BC51" s="8"/>
      <c r="BE51" s="8">
        <v>39051</v>
      </c>
      <c r="BF51" s="5">
        <v>16.37</v>
      </c>
      <c r="BG51" s="8"/>
      <c r="BI51" s="8"/>
      <c r="BK51" s="8">
        <v>38472</v>
      </c>
      <c r="BL51" s="5">
        <v>0.8</v>
      </c>
      <c r="BM51" s="8"/>
      <c r="BO51" s="6">
        <v>37986</v>
      </c>
      <c r="BP51" s="5">
        <v>0.4</v>
      </c>
      <c r="BQ51" s="8">
        <v>37986</v>
      </c>
      <c r="BR51" s="5">
        <v>1951</v>
      </c>
      <c r="BS51" s="8">
        <v>38898</v>
      </c>
      <c r="BT51" s="5">
        <v>1920</v>
      </c>
      <c r="BU51" s="8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8">
        <v>37986</v>
      </c>
      <c r="CD51" s="5">
        <v>-39.770000000000003</v>
      </c>
      <c r="CE51" s="8"/>
      <c r="CG51" s="8">
        <v>37986</v>
      </c>
      <c r="CH51" s="5">
        <v>0.3</v>
      </c>
      <c r="CI51" s="6">
        <v>37986</v>
      </c>
      <c r="CJ51" s="5">
        <v>2.2999999999999998</v>
      </c>
      <c r="CK51" s="8"/>
      <c r="CM51" s="8">
        <v>37986</v>
      </c>
      <c r="CN51" s="5">
        <v>0.2</v>
      </c>
      <c r="CO51" s="8">
        <v>37986</v>
      </c>
      <c r="CP51" s="5">
        <v>0.1</v>
      </c>
      <c r="CQ51" s="8">
        <v>39325</v>
      </c>
      <c r="CR51" s="5">
        <v>2.1</v>
      </c>
      <c r="CS51" s="8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8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8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8">
        <v>38017</v>
      </c>
      <c r="B52" s="5">
        <v>63.3</v>
      </c>
      <c r="C52" s="8"/>
      <c r="E52" s="8">
        <v>38168</v>
      </c>
      <c r="F52" s="5">
        <v>82.2</v>
      </c>
      <c r="G52" s="8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8">
        <v>38017</v>
      </c>
      <c r="P52" s="5">
        <v>61.9</v>
      </c>
      <c r="Q52" s="6">
        <v>39051</v>
      </c>
      <c r="R52" s="5">
        <v>14.7</v>
      </c>
      <c r="S52" s="8">
        <v>42277</v>
      </c>
      <c r="T52" s="5">
        <v>-6</v>
      </c>
      <c r="U52" s="8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8">
        <v>41698</v>
      </c>
      <c r="AJ52" s="5">
        <v>93.8</v>
      </c>
      <c r="AK52" s="6">
        <v>38017</v>
      </c>
      <c r="AL52" s="5">
        <v>166</v>
      </c>
      <c r="AM52" s="8"/>
      <c r="AO52" s="8">
        <v>40421</v>
      </c>
      <c r="AP52" s="5">
        <v>9.9</v>
      </c>
      <c r="AQ52" s="6">
        <v>38017</v>
      </c>
      <c r="AR52" s="5">
        <v>5.7</v>
      </c>
      <c r="AS52" s="8">
        <v>41698</v>
      </c>
      <c r="AT52" s="5">
        <v>34.4</v>
      </c>
      <c r="AU52" s="8">
        <v>39263</v>
      </c>
      <c r="AV52" s="5">
        <v>0.2</v>
      </c>
      <c r="AW52" s="6">
        <v>42551</v>
      </c>
      <c r="AX52" s="5">
        <v>0.3</v>
      </c>
      <c r="AY52" s="8">
        <v>38017</v>
      </c>
      <c r="AZ52" s="5">
        <v>0.8</v>
      </c>
      <c r="BA52" s="8"/>
      <c r="BC52" s="8"/>
      <c r="BE52" s="8">
        <v>39082</v>
      </c>
      <c r="BF52" s="5">
        <v>16.489999999999998</v>
      </c>
      <c r="BG52" s="8"/>
      <c r="BI52" s="8"/>
      <c r="BK52" s="8">
        <v>38503</v>
      </c>
      <c r="BL52" s="5">
        <v>-0.2</v>
      </c>
      <c r="BM52" s="8"/>
      <c r="BO52" s="6">
        <v>38017</v>
      </c>
      <c r="BP52" s="5">
        <v>0.4</v>
      </c>
      <c r="BQ52" s="8">
        <v>38017</v>
      </c>
      <c r="BR52" s="5">
        <v>1991</v>
      </c>
      <c r="BS52" s="8">
        <v>38929</v>
      </c>
      <c r="BT52" s="5">
        <v>1842</v>
      </c>
      <c r="BU52" s="8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8">
        <v>38017</v>
      </c>
      <c r="CD52" s="5">
        <v>-41.987000000000002</v>
      </c>
      <c r="CE52" s="8"/>
      <c r="CG52" s="8">
        <v>38017</v>
      </c>
      <c r="CH52" s="5">
        <v>-0.3</v>
      </c>
      <c r="CI52" s="6">
        <v>38017</v>
      </c>
      <c r="CJ52" s="5">
        <v>1.4</v>
      </c>
      <c r="CK52" s="8"/>
      <c r="CM52" s="8">
        <v>38017</v>
      </c>
      <c r="CN52" s="5">
        <v>0.3</v>
      </c>
      <c r="CO52" s="8">
        <v>38017</v>
      </c>
      <c r="CP52" s="5">
        <v>0.1</v>
      </c>
      <c r="CQ52" s="8">
        <v>39355</v>
      </c>
      <c r="CR52" s="5">
        <v>2.7</v>
      </c>
      <c r="CS52" s="8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8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8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8">
        <v>38046</v>
      </c>
      <c r="B53" s="5">
        <v>61.7</v>
      </c>
      <c r="C53" s="8"/>
      <c r="E53" s="8">
        <v>38199</v>
      </c>
      <c r="F53" s="5">
        <v>78.5</v>
      </c>
      <c r="G53" s="8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8">
        <v>38046</v>
      </c>
      <c r="P53" s="5">
        <v>63.3</v>
      </c>
      <c r="Q53" s="6">
        <v>39082</v>
      </c>
      <c r="R53" s="5">
        <v>17.600000000000001</v>
      </c>
      <c r="S53" s="8">
        <v>42308</v>
      </c>
      <c r="T53" s="5">
        <v>-8.67</v>
      </c>
      <c r="U53" s="8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8">
        <v>41729</v>
      </c>
      <c r="AJ53" s="5">
        <v>92.5</v>
      </c>
      <c r="AK53" s="6">
        <v>38046</v>
      </c>
      <c r="AL53" s="5">
        <v>129</v>
      </c>
      <c r="AM53" s="8"/>
      <c r="AO53" s="8">
        <v>40451</v>
      </c>
      <c r="AP53" s="5">
        <v>22.7</v>
      </c>
      <c r="AQ53" s="6">
        <v>38046</v>
      </c>
      <c r="AR53" s="5">
        <v>5.6</v>
      </c>
      <c r="AS53" s="8">
        <v>41729</v>
      </c>
      <c r="AT53" s="5">
        <v>34.4</v>
      </c>
      <c r="AU53" s="8">
        <v>39294</v>
      </c>
      <c r="AV53" s="5">
        <v>-0.1</v>
      </c>
      <c r="AW53" s="6">
        <v>42582</v>
      </c>
      <c r="AX53" s="5">
        <v>0.3</v>
      </c>
      <c r="AY53" s="8">
        <v>38046</v>
      </c>
      <c r="AZ53" s="5">
        <v>0.38</v>
      </c>
      <c r="BA53" s="8"/>
      <c r="BC53" s="8"/>
      <c r="BE53" s="8">
        <v>39113</v>
      </c>
      <c r="BF53" s="5">
        <v>16.59</v>
      </c>
      <c r="BG53" s="8"/>
      <c r="BI53" s="8"/>
      <c r="BK53" s="8">
        <v>38533</v>
      </c>
      <c r="BL53" s="5">
        <v>1</v>
      </c>
      <c r="BM53" s="8"/>
      <c r="BO53" s="6">
        <v>38046</v>
      </c>
      <c r="BP53" s="5">
        <v>0.3</v>
      </c>
      <c r="BQ53" s="8">
        <v>38046</v>
      </c>
      <c r="BR53" s="5">
        <v>1929</v>
      </c>
      <c r="BS53" s="8">
        <v>38960</v>
      </c>
      <c r="BT53" s="5">
        <v>1736</v>
      </c>
      <c r="BU53" s="8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8">
        <v>38046</v>
      </c>
      <c r="CD53" s="5">
        <v>-42.57</v>
      </c>
      <c r="CE53" s="8"/>
      <c r="CG53" s="8">
        <v>38046</v>
      </c>
      <c r="CH53" s="5">
        <v>1.5</v>
      </c>
      <c r="CI53" s="6">
        <v>38046</v>
      </c>
      <c r="CJ53" s="5">
        <v>1.8</v>
      </c>
      <c r="CK53" s="8"/>
      <c r="CM53" s="8">
        <v>38046</v>
      </c>
      <c r="CN53" s="5">
        <v>0.3</v>
      </c>
      <c r="CO53" s="8">
        <v>38046</v>
      </c>
      <c r="CP53" s="5">
        <v>0.1</v>
      </c>
      <c r="CQ53" s="8">
        <v>39386</v>
      </c>
      <c r="CR53" s="5">
        <v>3.5</v>
      </c>
      <c r="CS53" s="8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8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8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8">
        <v>38077</v>
      </c>
      <c r="B54" s="5">
        <v>59.6</v>
      </c>
      <c r="C54" s="8"/>
      <c r="E54" s="8">
        <v>38230</v>
      </c>
      <c r="F54" s="5">
        <v>78.099999999999994</v>
      </c>
      <c r="G54" s="8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8">
        <v>38077</v>
      </c>
      <c r="P54" s="5">
        <v>61.2</v>
      </c>
      <c r="Q54" s="6">
        <v>39113</v>
      </c>
      <c r="R54" s="5">
        <v>19</v>
      </c>
      <c r="S54" s="8">
        <v>42338</v>
      </c>
      <c r="T54" s="5">
        <v>0.67</v>
      </c>
      <c r="U54" s="8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8">
        <v>41759</v>
      </c>
      <c r="AJ54" s="5">
        <v>94.5</v>
      </c>
      <c r="AK54" s="6">
        <v>38077</v>
      </c>
      <c r="AL54" s="5">
        <v>120</v>
      </c>
      <c r="AM54" s="8"/>
      <c r="AO54" s="8">
        <v>40482</v>
      </c>
      <c r="AP54" s="5">
        <v>20.3</v>
      </c>
      <c r="AQ54" s="6">
        <v>38077</v>
      </c>
      <c r="AR54" s="5">
        <v>5.6</v>
      </c>
      <c r="AS54" s="8">
        <v>41759</v>
      </c>
      <c r="AT54" s="5">
        <v>34.5</v>
      </c>
      <c r="AU54" s="8">
        <v>39325</v>
      </c>
      <c r="AV54" s="5">
        <v>-0.3</v>
      </c>
      <c r="AW54" s="6">
        <v>42613</v>
      </c>
      <c r="AX54" s="5">
        <v>-0.3</v>
      </c>
      <c r="AY54" s="8">
        <v>38077</v>
      </c>
      <c r="AZ54" s="5">
        <v>0.33</v>
      </c>
      <c r="BA54" s="8"/>
      <c r="BC54" s="8"/>
      <c r="BE54" s="8">
        <v>39141</v>
      </c>
      <c r="BF54" s="5">
        <v>16.16</v>
      </c>
      <c r="BG54" s="8"/>
      <c r="BI54" s="8"/>
      <c r="BK54" s="8">
        <v>38564</v>
      </c>
      <c r="BL54" s="5">
        <v>2.1</v>
      </c>
      <c r="BM54" s="8"/>
      <c r="BO54" s="6">
        <v>38077</v>
      </c>
      <c r="BP54" s="5">
        <v>0.5</v>
      </c>
      <c r="BQ54" s="8">
        <v>38077</v>
      </c>
      <c r="BR54" s="5">
        <v>1910</v>
      </c>
      <c r="BS54" s="8">
        <v>38990</v>
      </c>
      <c r="BT54" s="5">
        <v>1707</v>
      </c>
      <c r="BU54" s="8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8">
        <v>38077</v>
      </c>
      <c r="CD54" s="5">
        <v>-43.048000000000002</v>
      </c>
      <c r="CE54" s="8"/>
      <c r="CG54" s="8">
        <v>38077</v>
      </c>
      <c r="CH54" s="5">
        <v>2.4</v>
      </c>
      <c r="CI54" s="6">
        <v>38077</v>
      </c>
      <c r="CJ54" s="5">
        <v>0.7</v>
      </c>
      <c r="CK54" s="8"/>
      <c r="CM54" s="8">
        <v>38077</v>
      </c>
      <c r="CN54" s="5">
        <v>0.3</v>
      </c>
      <c r="CO54" s="8">
        <v>38077</v>
      </c>
      <c r="CP54" s="5">
        <v>0.2</v>
      </c>
      <c r="CQ54" s="8">
        <v>39416</v>
      </c>
      <c r="CR54" s="5">
        <v>4.0999999999999996</v>
      </c>
      <c r="CS54" s="8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8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8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8">
        <v>38107</v>
      </c>
      <c r="B55" s="5">
        <v>62.4</v>
      </c>
      <c r="C55" s="8"/>
      <c r="E55" s="8">
        <v>38260</v>
      </c>
      <c r="F55" s="5">
        <v>81</v>
      </c>
      <c r="G55" s="8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8">
        <v>38107</v>
      </c>
      <c r="P55" s="5">
        <v>60.6</v>
      </c>
      <c r="Q55" s="6">
        <v>39141</v>
      </c>
      <c r="R55" s="5">
        <v>10.6</v>
      </c>
      <c r="S55" s="8">
        <v>42369</v>
      </c>
      <c r="T55" s="5">
        <v>1.5</v>
      </c>
      <c r="U55" s="8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8">
        <v>41790</v>
      </c>
      <c r="AJ55" s="5">
        <v>95.7</v>
      </c>
      <c r="AK55" s="6">
        <v>38107</v>
      </c>
      <c r="AL55" s="5">
        <v>170</v>
      </c>
      <c r="AM55" s="8"/>
      <c r="AO55" s="8">
        <v>40512</v>
      </c>
      <c r="AP55" s="5">
        <v>71.8</v>
      </c>
      <c r="AQ55" s="6">
        <v>38107</v>
      </c>
      <c r="AR55" s="5">
        <v>5.7</v>
      </c>
      <c r="AS55" s="8">
        <v>41790</v>
      </c>
      <c r="AT55" s="5">
        <v>34.5</v>
      </c>
      <c r="AU55" s="8">
        <v>39355</v>
      </c>
      <c r="AV55" s="5">
        <v>-0.5</v>
      </c>
      <c r="AW55" s="6">
        <v>42643</v>
      </c>
      <c r="AX55" s="5">
        <v>0.1</v>
      </c>
      <c r="AY55" s="8">
        <v>38107</v>
      </c>
      <c r="AZ55" s="5">
        <v>0.47</v>
      </c>
      <c r="BA55" s="8"/>
      <c r="BC55" s="8"/>
      <c r="BE55" s="8">
        <v>39172</v>
      </c>
      <c r="BF55" s="5">
        <v>16.53</v>
      </c>
      <c r="BG55" s="8"/>
      <c r="BI55" s="8"/>
      <c r="BK55" s="8">
        <v>38595</v>
      </c>
      <c r="BL55" s="5">
        <v>-1.4</v>
      </c>
      <c r="BM55" s="8"/>
      <c r="BO55" s="6">
        <v>38107</v>
      </c>
      <c r="BP55" s="5">
        <v>0.6</v>
      </c>
      <c r="BQ55" s="8">
        <v>38107</v>
      </c>
      <c r="BR55" s="5">
        <v>1985</v>
      </c>
      <c r="BS55" s="8">
        <v>39021</v>
      </c>
      <c r="BT55" s="5">
        <v>1632</v>
      </c>
      <c r="BU55" s="8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8">
        <v>38107</v>
      </c>
      <c r="CD55" s="5">
        <v>-45.017000000000003</v>
      </c>
      <c r="CE55" s="8"/>
      <c r="CG55" s="8">
        <v>38107</v>
      </c>
      <c r="CH55" s="5">
        <v>-1.4</v>
      </c>
      <c r="CI55" s="6">
        <v>38107</v>
      </c>
      <c r="CJ55" s="5">
        <v>-0.7</v>
      </c>
      <c r="CK55" s="8"/>
      <c r="CM55" s="8">
        <v>38107</v>
      </c>
      <c r="CN55" s="5">
        <v>0.3</v>
      </c>
      <c r="CO55" s="8">
        <v>38107</v>
      </c>
      <c r="CP55" s="5">
        <v>0.2</v>
      </c>
      <c r="CQ55" s="8">
        <v>39447</v>
      </c>
      <c r="CR55" s="5">
        <v>4.0999999999999996</v>
      </c>
      <c r="CS55" s="8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8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8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8">
        <v>38138</v>
      </c>
      <c r="B56" s="5">
        <v>61.5</v>
      </c>
      <c r="C56" s="8"/>
      <c r="E56" s="8">
        <v>38291</v>
      </c>
      <c r="F56" s="5">
        <v>78.7</v>
      </c>
      <c r="G56" s="8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8">
        <v>38138</v>
      </c>
      <c r="P56" s="5">
        <v>61.6</v>
      </c>
      <c r="Q56" s="6">
        <v>39172</v>
      </c>
      <c r="R56" s="5">
        <v>17</v>
      </c>
      <c r="S56" s="8">
        <v>42400</v>
      </c>
      <c r="T56" s="5">
        <v>-7.5</v>
      </c>
      <c r="U56" s="8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8">
        <v>41820</v>
      </c>
      <c r="AJ56" s="5">
        <v>97.1</v>
      </c>
      <c r="AK56" s="6">
        <v>38138</v>
      </c>
      <c r="AL56" s="5">
        <v>226</v>
      </c>
      <c r="AM56" s="8"/>
      <c r="AO56" s="8">
        <v>40543</v>
      </c>
      <c r="AP56" s="5">
        <v>101.5</v>
      </c>
      <c r="AQ56" s="6">
        <v>38138</v>
      </c>
      <c r="AR56" s="5">
        <v>5.6</v>
      </c>
      <c r="AS56" s="8">
        <v>41820</v>
      </c>
      <c r="AT56" s="5">
        <v>34.5</v>
      </c>
      <c r="AU56" s="8">
        <v>39386</v>
      </c>
      <c r="AV56" s="5">
        <v>-0.3</v>
      </c>
      <c r="AW56" s="6">
        <v>42674</v>
      </c>
      <c r="AX56" s="5">
        <v>0.2</v>
      </c>
      <c r="AY56" s="8">
        <v>38138</v>
      </c>
      <c r="AZ56" s="5">
        <v>0.78</v>
      </c>
      <c r="BA56" s="8"/>
      <c r="BC56" s="8"/>
      <c r="BE56" s="8">
        <v>39202</v>
      </c>
      <c r="BF56" s="5">
        <v>16.170000000000002</v>
      </c>
      <c r="BG56" s="8"/>
      <c r="BI56" s="8"/>
      <c r="BK56" s="8">
        <v>38625</v>
      </c>
      <c r="BL56" s="5">
        <v>0.4</v>
      </c>
      <c r="BM56" s="8"/>
      <c r="BO56" s="6">
        <v>38138</v>
      </c>
      <c r="BP56" s="5">
        <v>0.5</v>
      </c>
      <c r="BQ56" s="8">
        <v>38138</v>
      </c>
      <c r="BR56" s="5">
        <v>1958</v>
      </c>
      <c r="BS56" s="8">
        <v>39051</v>
      </c>
      <c r="BT56" s="5">
        <v>1548</v>
      </c>
      <c r="BU56" s="8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8">
        <v>38138</v>
      </c>
      <c r="CD56" s="5">
        <v>-48.314999999999998</v>
      </c>
      <c r="CE56" s="8"/>
      <c r="CG56" s="8">
        <v>38138</v>
      </c>
      <c r="CH56" s="5">
        <v>-0.5</v>
      </c>
      <c r="CI56" s="6">
        <v>38138</v>
      </c>
      <c r="CJ56" s="5">
        <v>1.6</v>
      </c>
      <c r="CK56" s="8"/>
      <c r="CM56" s="8">
        <v>38138</v>
      </c>
      <c r="CN56" s="5">
        <v>0.5</v>
      </c>
      <c r="CO56" s="8">
        <v>38138</v>
      </c>
      <c r="CP56" s="5">
        <v>0.2</v>
      </c>
      <c r="CQ56" s="8">
        <v>39478</v>
      </c>
      <c r="CR56" s="5">
        <v>4.2</v>
      </c>
      <c r="CS56" s="8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8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8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8">
        <v>38168</v>
      </c>
      <c r="B57" s="5">
        <v>61.2</v>
      </c>
      <c r="C57" s="8"/>
      <c r="E57" s="8">
        <v>38321</v>
      </c>
      <c r="F57" s="5">
        <v>75.599999999999994</v>
      </c>
      <c r="G57" s="8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8">
        <v>38168</v>
      </c>
      <c r="P57" s="5">
        <v>64.400000000000006</v>
      </c>
      <c r="Q57" s="6">
        <v>39202</v>
      </c>
      <c r="R57" s="5">
        <v>7.3</v>
      </c>
      <c r="S57" s="8">
        <v>42429</v>
      </c>
      <c r="T57" s="5">
        <v>-6.75</v>
      </c>
      <c r="U57" s="8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8">
        <v>41851</v>
      </c>
      <c r="AJ57" s="5">
        <v>95.9</v>
      </c>
      <c r="AK57" s="6">
        <v>38168</v>
      </c>
      <c r="AL57" s="5">
        <v>246</v>
      </c>
      <c r="AM57" s="8"/>
      <c r="AO57" s="8">
        <v>40574</v>
      </c>
      <c r="AP57" s="5">
        <v>131</v>
      </c>
      <c r="AQ57" s="6">
        <v>38168</v>
      </c>
      <c r="AR57" s="5">
        <v>5.6</v>
      </c>
      <c r="AS57" s="8">
        <v>41851</v>
      </c>
      <c r="AT57" s="5">
        <v>34.5</v>
      </c>
      <c r="AU57" s="8">
        <v>39416</v>
      </c>
      <c r="AV57" s="5">
        <v>-0.4</v>
      </c>
      <c r="AW57" s="6">
        <v>42704</v>
      </c>
      <c r="AX57" s="5">
        <v>-0.2</v>
      </c>
      <c r="AY57" s="8">
        <v>38168</v>
      </c>
      <c r="AZ57" s="5">
        <v>0.03</v>
      </c>
      <c r="BA57" s="8"/>
      <c r="BC57" s="8"/>
      <c r="BE57" s="8">
        <v>39233</v>
      </c>
      <c r="BF57" s="5">
        <v>16.28</v>
      </c>
      <c r="BG57" s="8"/>
      <c r="BI57" s="8"/>
      <c r="BK57" s="8">
        <v>38656</v>
      </c>
      <c r="BL57" s="5">
        <v>-0.7</v>
      </c>
      <c r="BM57" s="8"/>
      <c r="BO57" s="6">
        <v>38168</v>
      </c>
      <c r="BP57" s="5">
        <v>0.6</v>
      </c>
      <c r="BQ57" s="8">
        <v>38168</v>
      </c>
      <c r="BR57" s="5">
        <v>1984</v>
      </c>
      <c r="BS57" s="8">
        <v>39082</v>
      </c>
      <c r="BT57" s="5">
        <v>1516</v>
      </c>
      <c r="BU57" s="8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8">
        <v>38168</v>
      </c>
      <c r="CD57" s="5">
        <v>-46.793999999999997</v>
      </c>
      <c r="CE57" s="8"/>
      <c r="CG57" s="8">
        <v>38168</v>
      </c>
      <c r="CH57" s="5">
        <v>0.6</v>
      </c>
      <c r="CI57" s="6">
        <v>38168</v>
      </c>
      <c r="CJ57" s="5">
        <v>1.6</v>
      </c>
      <c r="CK57" s="8"/>
      <c r="CM57" s="8">
        <v>38168</v>
      </c>
      <c r="CN57" s="5">
        <v>0.2</v>
      </c>
      <c r="CO57" s="8">
        <v>38168</v>
      </c>
      <c r="CP57" s="5">
        <v>0.2</v>
      </c>
      <c r="CQ57" s="8">
        <v>39507</v>
      </c>
      <c r="CR57" s="5">
        <v>4.3</v>
      </c>
      <c r="CS57" s="8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8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8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8">
        <v>38199</v>
      </c>
      <c r="B58" s="5">
        <v>61.8</v>
      </c>
      <c r="C58" s="8"/>
      <c r="E58" s="8">
        <v>38352</v>
      </c>
      <c r="F58" s="5">
        <v>72.099999999999994</v>
      </c>
      <c r="G58" s="8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8">
        <v>38199</v>
      </c>
      <c r="P58" s="5">
        <v>59.9</v>
      </c>
      <c r="Q58" s="6">
        <v>39233</v>
      </c>
      <c r="R58" s="5">
        <v>7.7</v>
      </c>
      <c r="S58" s="8">
        <v>42521</v>
      </c>
      <c r="T58" s="5">
        <v>-3.17</v>
      </c>
      <c r="U58" s="8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8">
        <v>41882</v>
      </c>
      <c r="AJ58" s="5">
        <v>96.2</v>
      </c>
      <c r="AK58" s="6">
        <v>38199</v>
      </c>
      <c r="AL58" s="5">
        <v>238</v>
      </c>
      <c r="AM58" s="8"/>
      <c r="AO58" s="8">
        <v>40602</v>
      </c>
      <c r="AP58" s="5">
        <v>173.8</v>
      </c>
      <c r="AQ58" s="6">
        <v>38199</v>
      </c>
      <c r="AR58" s="5">
        <v>5.6</v>
      </c>
      <c r="AS58" s="8">
        <v>41882</v>
      </c>
      <c r="AT58" s="5">
        <v>34.5</v>
      </c>
      <c r="AU58" s="8">
        <v>39447</v>
      </c>
      <c r="AV58" s="5">
        <v>-0.5</v>
      </c>
      <c r="AW58" s="6">
        <v>42735</v>
      </c>
      <c r="AX58" s="5">
        <v>0.4</v>
      </c>
      <c r="AY58" s="8">
        <v>38199</v>
      </c>
      <c r="AZ58" s="5">
        <v>0.53</v>
      </c>
      <c r="BA58" s="8"/>
      <c r="BC58" s="8"/>
      <c r="BE58" s="8">
        <v>39263</v>
      </c>
      <c r="BF58" s="5">
        <v>16.3</v>
      </c>
      <c r="BG58" s="8"/>
      <c r="BI58" s="8"/>
      <c r="BK58" s="8">
        <v>38686</v>
      </c>
      <c r="BL58" s="5">
        <v>0.4</v>
      </c>
      <c r="BM58" s="8"/>
      <c r="BO58" s="6">
        <v>38199</v>
      </c>
      <c r="BP58" s="5">
        <v>0.7</v>
      </c>
      <c r="BQ58" s="8">
        <v>38199</v>
      </c>
      <c r="BR58" s="5">
        <v>1891</v>
      </c>
      <c r="BS58" s="8">
        <v>39113</v>
      </c>
      <c r="BT58" s="5">
        <v>1593</v>
      </c>
      <c r="BU58" s="8">
        <v>40512</v>
      </c>
      <c r="BV58" s="5">
        <v>6.62</v>
      </c>
      <c r="BW58" s="6">
        <v>38199</v>
      </c>
      <c r="BX58" s="5">
        <v>1296.3</v>
      </c>
      <c r="BY58" s="8"/>
      <c r="CA58" s="8"/>
      <c r="CC58" s="8">
        <v>38199</v>
      </c>
      <c r="CD58" s="5">
        <v>-51.703000000000003</v>
      </c>
      <c r="CE58" s="8"/>
      <c r="CG58" s="8">
        <v>38199</v>
      </c>
      <c r="CH58" s="5">
        <v>1.1000000000000001</v>
      </c>
      <c r="CI58" s="6">
        <v>38199</v>
      </c>
      <c r="CJ58" s="5">
        <v>1.1000000000000001</v>
      </c>
      <c r="CK58" s="8"/>
      <c r="CM58" s="8">
        <v>38199</v>
      </c>
      <c r="CN58" s="5">
        <v>0.2</v>
      </c>
      <c r="CO58" s="8">
        <v>38199</v>
      </c>
      <c r="CP58" s="5">
        <v>0.2</v>
      </c>
      <c r="CQ58" s="8">
        <v>39538</v>
      </c>
      <c r="CR58" s="5">
        <v>4</v>
      </c>
      <c r="CS58" s="8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8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8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8">
        <v>38230</v>
      </c>
      <c r="B59" s="5">
        <v>59.6</v>
      </c>
      <c r="C59" s="8"/>
      <c r="E59" s="8">
        <v>38383</v>
      </c>
      <c r="F59" s="5">
        <v>72.3</v>
      </c>
      <c r="G59" s="8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8">
        <v>38230</v>
      </c>
      <c r="P59" s="5">
        <v>60.2</v>
      </c>
      <c r="Q59" s="6">
        <v>39263</v>
      </c>
      <c r="R59" s="5">
        <v>11.5</v>
      </c>
      <c r="S59" s="8">
        <v>42551</v>
      </c>
      <c r="T59" s="5">
        <v>-4.88</v>
      </c>
      <c r="U59" s="8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8">
        <v>41912</v>
      </c>
      <c r="AJ59" s="5">
        <v>95.7</v>
      </c>
      <c r="AK59" s="6">
        <v>38230</v>
      </c>
      <c r="AL59" s="5">
        <v>154</v>
      </c>
      <c r="AM59" s="8"/>
      <c r="AO59" s="8">
        <v>40633</v>
      </c>
      <c r="AP59" s="5">
        <v>213.6</v>
      </c>
      <c r="AQ59" s="6">
        <v>38230</v>
      </c>
      <c r="AR59" s="5">
        <v>5.5</v>
      </c>
      <c r="AS59" s="8">
        <v>41912</v>
      </c>
      <c r="AT59" s="5">
        <v>34.5</v>
      </c>
      <c r="AU59" s="8">
        <v>39478</v>
      </c>
      <c r="AV59" s="5">
        <v>-0.7</v>
      </c>
      <c r="AW59" s="6">
        <v>42766</v>
      </c>
      <c r="AX59" s="5">
        <v>0.2</v>
      </c>
      <c r="AY59" s="8">
        <v>38230</v>
      </c>
      <c r="AZ59" s="5">
        <v>0.45</v>
      </c>
      <c r="BA59" s="8"/>
      <c r="BC59" s="8"/>
      <c r="BE59" s="8">
        <v>39294</v>
      </c>
      <c r="BF59" s="5">
        <v>15.95</v>
      </c>
      <c r="BG59" s="8"/>
      <c r="BI59" s="8"/>
      <c r="BK59" s="8">
        <v>38717</v>
      </c>
      <c r="BL59" s="5">
        <v>0.9</v>
      </c>
      <c r="BM59" s="8"/>
      <c r="BO59" s="6">
        <v>38230</v>
      </c>
      <c r="BP59" s="5">
        <v>0.8</v>
      </c>
      <c r="BQ59" s="8">
        <v>38230</v>
      </c>
      <c r="BR59" s="5">
        <v>1931</v>
      </c>
      <c r="BS59" s="8">
        <v>39141</v>
      </c>
      <c r="BT59" s="5">
        <v>1543</v>
      </c>
      <c r="BU59" s="8">
        <v>40543</v>
      </c>
      <c r="BV59" s="5">
        <v>3.91</v>
      </c>
      <c r="BW59" s="6">
        <v>38230</v>
      </c>
      <c r="BX59" s="5">
        <v>1158</v>
      </c>
      <c r="BY59" s="8"/>
      <c r="CA59" s="8"/>
      <c r="CC59" s="8">
        <v>38230</v>
      </c>
      <c r="CD59" s="5">
        <v>-51.427999999999997</v>
      </c>
      <c r="CE59" s="8"/>
      <c r="CG59" s="8">
        <v>38230</v>
      </c>
      <c r="CH59" s="5">
        <v>0.1</v>
      </c>
      <c r="CI59" s="6">
        <v>38230</v>
      </c>
      <c r="CJ59" s="5">
        <v>-0.3</v>
      </c>
      <c r="CK59" s="8"/>
      <c r="CM59" s="8">
        <v>38230</v>
      </c>
      <c r="CN59" s="5">
        <v>0.1</v>
      </c>
      <c r="CO59" s="8">
        <v>38230</v>
      </c>
      <c r="CP59" s="5">
        <v>0.2</v>
      </c>
      <c r="CQ59" s="8">
        <v>39568</v>
      </c>
      <c r="CR59" s="5">
        <v>4</v>
      </c>
      <c r="CS59" s="8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8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8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8">
        <v>38260</v>
      </c>
      <c r="B60" s="5">
        <v>58.6</v>
      </c>
      <c r="C60" s="8"/>
      <c r="E60" s="8">
        <v>38411</v>
      </c>
      <c r="F60" s="5">
        <v>67.400000000000006</v>
      </c>
      <c r="G60" s="8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8">
        <v>38260</v>
      </c>
      <c r="P60" s="5">
        <v>58.1</v>
      </c>
      <c r="Q60" s="6">
        <v>39294</v>
      </c>
      <c r="R60" s="5">
        <v>17.8</v>
      </c>
      <c r="S60" s="8">
        <v>42582</v>
      </c>
      <c r="T60" s="5">
        <v>3.5</v>
      </c>
      <c r="U60" s="8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8">
        <v>41943</v>
      </c>
      <c r="AJ60" s="5">
        <v>95.6</v>
      </c>
      <c r="AK60" s="6">
        <v>38260</v>
      </c>
      <c r="AL60" s="5">
        <v>141</v>
      </c>
      <c r="AM60" s="8"/>
      <c r="AO60" s="8">
        <v>40663</v>
      </c>
      <c r="AP60" s="5">
        <v>194</v>
      </c>
      <c r="AQ60" s="6">
        <v>38260</v>
      </c>
      <c r="AR60" s="5">
        <v>5.4</v>
      </c>
      <c r="AS60" s="8">
        <v>41943</v>
      </c>
      <c r="AT60" s="5">
        <v>34.6</v>
      </c>
      <c r="AU60" s="8">
        <v>39507</v>
      </c>
      <c r="AV60" s="5">
        <v>-0.9</v>
      </c>
      <c r="AW60" s="6">
        <v>42794</v>
      </c>
      <c r="AX60" s="5">
        <v>0.5</v>
      </c>
      <c r="AY60" s="8">
        <v>38260</v>
      </c>
      <c r="AZ60" s="5">
        <v>0.26</v>
      </c>
      <c r="BA60" s="8"/>
      <c r="BC60" s="8"/>
      <c r="BE60" s="8">
        <v>39325</v>
      </c>
      <c r="BF60" s="5">
        <v>15.69</v>
      </c>
      <c r="BG60" s="8"/>
      <c r="BI60" s="8"/>
      <c r="BK60" s="8">
        <v>38748</v>
      </c>
      <c r="BL60" s="5">
        <v>0.9</v>
      </c>
      <c r="BM60" s="8"/>
      <c r="BO60" s="6">
        <v>38260</v>
      </c>
      <c r="BP60" s="5">
        <v>0.7</v>
      </c>
      <c r="BQ60" s="8">
        <v>38260</v>
      </c>
      <c r="BR60" s="5">
        <v>1941</v>
      </c>
      <c r="BS60" s="8">
        <v>39172</v>
      </c>
      <c r="BT60" s="5">
        <v>1510</v>
      </c>
      <c r="BU60" s="8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8">
        <v>38260</v>
      </c>
      <c r="CD60" s="5">
        <v>-52.19</v>
      </c>
      <c r="CE60" s="8"/>
      <c r="CG60" s="8">
        <v>38260</v>
      </c>
      <c r="CH60" s="5">
        <v>0.4</v>
      </c>
      <c r="CI60" s="6">
        <v>38260</v>
      </c>
      <c r="CJ60" s="5">
        <v>0.5</v>
      </c>
      <c r="CK60" s="8"/>
      <c r="CM60" s="8">
        <v>38260</v>
      </c>
      <c r="CN60" s="5">
        <v>0.2</v>
      </c>
      <c r="CO60" s="8">
        <v>38260</v>
      </c>
      <c r="CP60" s="5">
        <v>0.2</v>
      </c>
      <c r="CQ60" s="8">
        <v>39599</v>
      </c>
      <c r="CR60" s="5">
        <v>3.9</v>
      </c>
      <c r="CS60" s="8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8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8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8">
        <v>38291</v>
      </c>
      <c r="B61" s="5">
        <v>58.8</v>
      </c>
      <c r="C61" s="8"/>
      <c r="E61" s="8">
        <v>38442</v>
      </c>
      <c r="F61" s="5">
        <v>66</v>
      </c>
      <c r="G61" s="8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8">
        <v>38291</v>
      </c>
      <c r="P61" s="5">
        <v>59.4</v>
      </c>
      <c r="Q61" s="6">
        <v>39325</v>
      </c>
      <c r="R61" s="5">
        <v>18.100000000000001</v>
      </c>
      <c r="S61" s="8">
        <v>42613</v>
      </c>
      <c r="T61" s="5">
        <v>-2.21</v>
      </c>
      <c r="U61" s="8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8">
        <v>41973</v>
      </c>
      <c r="AJ61" s="5">
        <v>96.5</v>
      </c>
      <c r="AK61" s="6">
        <v>38291</v>
      </c>
      <c r="AL61" s="5">
        <v>172</v>
      </c>
      <c r="AM61" s="8"/>
      <c r="AO61" s="8">
        <v>40694</v>
      </c>
      <c r="AP61" s="5">
        <v>175.5</v>
      </c>
      <c r="AQ61" s="6">
        <v>38291</v>
      </c>
      <c r="AR61" s="5">
        <v>5.4</v>
      </c>
      <c r="AS61" s="8">
        <v>41973</v>
      </c>
      <c r="AT61" s="5">
        <v>34.6</v>
      </c>
      <c r="AU61" s="8">
        <v>39538</v>
      </c>
      <c r="AV61" s="5">
        <v>-0.7</v>
      </c>
      <c r="AW61" s="6">
        <v>42825</v>
      </c>
      <c r="AX61" s="5">
        <v>0</v>
      </c>
      <c r="AY61" s="8">
        <v>38291</v>
      </c>
      <c r="AZ61" s="5">
        <v>0.34</v>
      </c>
      <c r="BA61" s="8"/>
      <c r="BC61" s="8"/>
      <c r="BE61" s="8">
        <v>39355</v>
      </c>
      <c r="BF61" s="5">
        <v>15.88</v>
      </c>
      <c r="BG61" s="8"/>
      <c r="BI61" s="8"/>
      <c r="BK61" s="8">
        <v>38776</v>
      </c>
      <c r="BL61" s="5">
        <v>-0.9</v>
      </c>
      <c r="BM61" s="8"/>
      <c r="BO61" s="6">
        <v>38291</v>
      </c>
      <c r="BP61" s="5">
        <v>0.5</v>
      </c>
      <c r="BQ61" s="8">
        <v>38291</v>
      </c>
      <c r="BR61" s="5">
        <v>1969</v>
      </c>
      <c r="BS61" s="8">
        <v>39202</v>
      </c>
      <c r="BT61" s="5">
        <v>1520</v>
      </c>
      <c r="BU61" s="8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8">
        <v>38291</v>
      </c>
      <c r="CD61" s="5">
        <v>-53.021999999999998</v>
      </c>
      <c r="CE61" s="8"/>
      <c r="CG61" s="8">
        <v>38291</v>
      </c>
      <c r="CH61" s="5">
        <v>0.2</v>
      </c>
      <c r="CI61" s="6">
        <v>38291</v>
      </c>
      <c r="CJ61" s="5">
        <v>0.4</v>
      </c>
      <c r="CK61" s="8"/>
      <c r="CM61" s="8">
        <v>38291</v>
      </c>
      <c r="CN61" s="5">
        <v>0.4</v>
      </c>
      <c r="CO61" s="8">
        <v>38291</v>
      </c>
      <c r="CP61" s="5">
        <v>0.1</v>
      </c>
      <c r="CQ61" s="8">
        <v>39629</v>
      </c>
      <c r="CR61" s="5">
        <v>4.5</v>
      </c>
      <c r="CS61" s="8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8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8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8">
        <v>38321</v>
      </c>
      <c r="B62" s="5">
        <v>56.8</v>
      </c>
      <c r="C62" s="8"/>
      <c r="E62" s="8">
        <v>38472</v>
      </c>
      <c r="F62" s="5">
        <v>71.900000000000006</v>
      </c>
      <c r="G62" s="8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8">
        <v>38321</v>
      </c>
      <c r="P62" s="5">
        <v>62</v>
      </c>
      <c r="Q62" s="6">
        <v>39355</v>
      </c>
      <c r="R62" s="5">
        <v>17.3</v>
      </c>
      <c r="S62" s="8">
        <v>42643</v>
      </c>
      <c r="T62" s="5">
        <v>-3</v>
      </c>
      <c r="U62" s="8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8">
        <v>42004</v>
      </c>
      <c r="AJ62" s="5">
        <v>98.2</v>
      </c>
      <c r="AK62" s="6">
        <v>38321</v>
      </c>
      <c r="AL62" s="5">
        <v>200</v>
      </c>
      <c r="AM62" s="8"/>
      <c r="AO62" s="8">
        <v>40724</v>
      </c>
      <c r="AP62" s="5">
        <v>77.599999999999994</v>
      </c>
      <c r="AQ62" s="6">
        <v>38321</v>
      </c>
      <c r="AR62" s="5">
        <v>5.4</v>
      </c>
      <c r="AS62" s="8">
        <v>42004</v>
      </c>
      <c r="AT62" s="5">
        <v>34.6</v>
      </c>
      <c r="AU62" s="8">
        <v>39568</v>
      </c>
      <c r="AV62" s="5">
        <v>-0.6</v>
      </c>
      <c r="AW62" s="6">
        <v>42855</v>
      </c>
      <c r="AX62" s="5">
        <v>0.4</v>
      </c>
      <c r="AY62" s="8">
        <v>38321</v>
      </c>
      <c r="AZ62" s="5">
        <v>0.21</v>
      </c>
      <c r="BA62" s="8"/>
      <c r="BC62" s="8"/>
      <c r="BE62" s="8">
        <v>39386</v>
      </c>
      <c r="BF62" s="5">
        <v>16.010000000000002</v>
      </c>
      <c r="BG62" s="8"/>
      <c r="BI62" s="8"/>
      <c r="BK62" s="8">
        <v>38807</v>
      </c>
      <c r="BL62" s="5">
        <v>0.4</v>
      </c>
      <c r="BM62" s="8"/>
      <c r="BO62" s="6">
        <v>38321</v>
      </c>
      <c r="BP62" s="5">
        <v>0.7</v>
      </c>
      <c r="BQ62" s="8">
        <v>38321</v>
      </c>
      <c r="BR62" s="5">
        <v>1990</v>
      </c>
      <c r="BS62" s="8">
        <v>39233</v>
      </c>
      <c r="BT62" s="5">
        <v>1475</v>
      </c>
      <c r="BU62" s="8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8">
        <v>38321</v>
      </c>
      <c r="CD62" s="5">
        <v>-53.819000000000003</v>
      </c>
      <c r="CE62" s="8"/>
      <c r="CG62" s="8">
        <v>38321</v>
      </c>
      <c r="CH62" s="5">
        <v>0.9</v>
      </c>
      <c r="CI62" s="6">
        <v>38321</v>
      </c>
      <c r="CJ62" s="5">
        <v>0.6</v>
      </c>
      <c r="CK62" s="8"/>
      <c r="CM62" s="8">
        <v>38321</v>
      </c>
      <c r="CN62" s="5">
        <v>0.2</v>
      </c>
      <c r="CO62" s="8">
        <v>38321</v>
      </c>
      <c r="CP62" s="5">
        <v>0.2</v>
      </c>
      <c r="CQ62" s="8">
        <v>39660</v>
      </c>
      <c r="CR62" s="5">
        <v>5.0999999999999996</v>
      </c>
      <c r="CS62" s="8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8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8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8">
        <v>38352</v>
      </c>
      <c r="B63" s="5">
        <v>58.5</v>
      </c>
      <c r="C63" s="8"/>
      <c r="E63" s="8">
        <v>38503</v>
      </c>
      <c r="F63" s="5">
        <v>67.3</v>
      </c>
      <c r="G63" s="8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8">
        <v>38352</v>
      </c>
      <c r="P63" s="5">
        <v>63</v>
      </c>
      <c r="Q63" s="6">
        <v>39386</v>
      </c>
      <c r="R63" s="5">
        <v>13.2</v>
      </c>
      <c r="S63" s="8">
        <v>42674</v>
      </c>
      <c r="T63" s="5">
        <v>3.5</v>
      </c>
      <c r="U63" s="8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8">
        <v>42035</v>
      </c>
      <c r="AJ63" s="5">
        <v>101.2</v>
      </c>
      <c r="AK63" s="6">
        <v>38352</v>
      </c>
      <c r="AL63" s="5">
        <v>180</v>
      </c>
      <c r="AM63" s="8"/>
      <c r="AO63" s="8">
        <v>40755</v>
      </c>
      <c r="AP63" s="5">
        <v>97.6</v>
      </c>
      <c r="AQ63" s="6">
        <v>38352</v>
      </c>
      <c r="AR63" s="5">
        <v>5.4</v>
      </c>
      <c r="AS63" s="8">
        <v>42035</v>
      </c>
      <c r="AT63" s="5">
        <v>34.6</v>
      </c>
      <c r="AU63" s="8">
        <v>39599</v>
      </c>
      <c r="AV63" s="5">
        <v>-0.6</v>
      </c>
      <c r="AW63" s="6">
        <v>42886</v>
      </c>
      <c r="AX63" s="5">
        <v>0</v>
      </c>
      <c r="AY63" s="8">
        <v>38352</v>
      </c>
      <c r="AZ63" s="5">
        <v>0.45</v>
      </c>
      <c r="BA63" s="8"/>
      <c r="BC63" s="8"/>
      <c r="BE63" s="8">
        <v>39416</v>
      </c>
      <c r="BF63" s="5">
        <v>15.99</v>
      </c>
      <c r="BG63" s="8"/>
      <c r="BI63" s="8"/>
      <c r="BK63" s="8">
        <v>38837</v>
      </c>
      <c r="BL63" s="5">
        <v>0.8</v>
      </c>
      <c r="BM63" s="8"/>
      <c r="BO63" s="6">
        <v>38352</v>
      </c>
      <c r="BP63" s="5">
        <v>0.9</v>
      </c>
      <c r="BQ63" s="8">
        <v>38352</v>
      </c>
      <c r="BR63" s="5">
        <v>1912</v>
      </c>
      <c r="BS63" s="8">
        <v>39263</v>
      </c>
      <c r="BT63" s="5">
        <v>1478</v>
      </c>
      <c r="BU63" s="8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8">
        <v>38352</v>
      </c>
      <c r="CD63" s="5">
        <v>-56.920999999999999</v>
      </c>
      <c r="CE63" s="8"/>
      <c r="CG63" s="8">
        <v>38352</v>
      </c>
      <c r="CH63" s="5">
        <v>0.6</v>
      </c>
      <c r="CI63" s="6">
        <v>38352</v>
      </c>
      <c r="CJ63" s="5">
        <v>0.8</v>
      </c>
      <c r="CK63" s="8"/>
      <c r="CM63" s="8">
        <v>38352</v>
      </c>
      <c r="CN63" s="5">
        <v>0</v>
      </c>
      <c r="CO63" s="8">
        <v>38383</v>
      </c>
      <c r="CP63" s="5">
        <v>0.2</v>
      </c>
      <c r="CQ63" s="8">
        <v>39691</v>
      </c>
      <c r="CR63" s="5">
        <v>5.6</v>
      </c>
      <c r="CS63" s="8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8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8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8">
        <v>38383</v>
      </c>
      <c r="B64" s="5">
        <v>56.8</v>
      </c>
      <c r="C64" s="8"/>
      <c r="E64" s="8">
        <v>38533</v>
      </c>
      <c r="F64" s="5">
        <v>57.1</v>
      </c>
      <c r="G64" s="8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8">
        <v>38383</v>
      </c>
      <c r="P64" s="5">
        <v>59.3</v>
      </c>
      <c r="Q64" s="6">
        <v>39416</v>
      </c>
      <c r="R64" s="5">
        <v>18.5</v>
      </c>
      <c r="S64" s="8">
        <v>42735</v>
      </c>
      <c r="T64" s="5">
        <v>2.67</v>
      </c>
      <c r="U64" s="8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8">
        <v>42063</v>
      </c>
      <c r="AJ64" s="5">
        <v>98.5</v>
      </c>
      <c r="AK64" s="6">
        <v>38383</v>
      </c>
      <c r="AL64" s="5">
        <v>193</v>
      </c>
      <c r="AM64" s="8"/>
      <c r="AO64" s="8">
        <v>40786</v>
      </c>
      <c r="AP64" s="5">
        <v>88.2</v>
      </c>
      <c r="AQ64" s="6">
        <v>38383</v>
      </c>
      <c r="AR64" s="5">
        <v>5.4</v>
      </c>
      <c r="AS64" s="8">
        <v>42063</v>
      </c>
      <c r="AT64" s="5">
        <v>34.6</v>
      </c>
      <c r="AU64" s="8">
        <v>39629</v>
      </c>
      <c r="AV64" s="5">
        <v>-0.4</v>
      </c>
      <c r="AW64" s="6">
        <v>42916</v>
      </c>
      <c r="AX64" s="5">
        <v>0.2</v>
      </c>
      <c r="AY64" s="8">
        <v>38383</v>
      </c>
      <c r="AZ64" s="5">
        <v>0.28000000000000003</v>
      </c>
      <c r="BA64" s="8"/>
      <c r="BC64" s="8"/>
      <c r="BE64" s="8">
        <v>39447</v>
      </c>
      <c r="BF64" s="5">
        <v>15.84</v>
      </c>
      <c r="BG64" s="8"/>
      <c r="BI64" s="8"/>
      <c r="BK64" s="8">
        <v>38868</v>
      </c>
      <c r="BL64" s="5">
        <v>0.1</v>
      </c>
      <c r="BM64" s="8"/>
      <c r="BO64" s="6">
        <v>38383</v>
      </c>
      <c r="BP64" s="5">
        <v>0.6</v>
      </c>
      <c r="BQ64" s="8">
        <v>38383</v>
      </c>
      <c r="BR64" s="5">
        <v>1923</v>
      </c>
      <c r="BS64" s="8">
        <v>39294</v>
      </c>
      <c r="BT64" s="5">
        <v>1405</v>
      </c>
      <c r="BU64" s="8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8">
        <v>38383</v>
      </c>
      <c r="CD64" s="5">
        <v>-56.747999999999998</v>
      </c>
      <c r="CE64" s="8"/>
      <c r="CG64" s="8">
        <v>38383</v>
      </c>
      <c r="CH64" s="5">
        <v>0</v>
      </c>
      <c r="CI64" s="6">
        <v>38383</v>
      </c>
      <c r="CJ64" s="5">
        <v>0</v>
      </c>
      <c r="CK64" s="8"/>
      <c r="CM64" s="8">
        <v>38383</v>
      </c>
      <c r="CN64" s="5">
        <v>0.2</v>
      </c>
      <c r="CO64" s="8">
        <v>38411</v>
      </c>
      <c r="CP64" s="5">
        <v>0.2</v>
      </c>
      <c r="CQ64" s="8">
        <v>39721</v>
      </c>
      <c r="CR64" s="5">
        <v>5</v>
      </c>
      <c r="CS64" s="8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8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8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8">
        <v>38411</v>
      </c>
      <c r="B65" s="5">
        <v>56.6</v>
      </c>
      <c r="C65" s="8"/>
      <c r="E65" s="8">
        <v>38564</v>
      </c>
      <c r="F65" s="5">
        <v>52.2</v>
      </c>
      <c r="G65" s="8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8">
        <v>38411</v>
      </c>
      <c r="P65" s="5">
        <v>60.8</v>
      </c>
      <c r="Q65" s="6">
        <v>39447</v>
      </c>
      <c r="R65" s="5">
        <v>19.899999999999999</v>
      </c>
      <c r="S65" s="8">
        <v>42766</v>
      </c>
      <c r="T65" s="5">
        <v>8</v>
      </c>
      <c r="U65" s="8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8">
        <v>42094</v>
      </c>
      <c r="AJ65" s="5">
        <v>98</v>
      </c>
      <c r="AK65" s="6">
        <v>38411</v>
      </c>
      <c r="AL65" s="5">
        <v>229</v>
      </c>
      <c r="AM65" s="8"/>
      <c r="AO65" s="8">
        <v>40816</v>
      </c>
      <c r="AP65" s="5">
        <v>65.2</v>
      </c>
      <c r="AQ65" s="6">
        <v>38411</v>
      </c>
      <c r="AR65" s="5">
        <v>5.2</v>
      </c>
      <c r="AS65" s="8">
        <v>42094</v>
      </c>
      <c r="AT65" s="5">
        <v>34.6</v>
      </c>
      <c r="AU65" s="8">
        <v>39660</v>
      </c>
      <c r="AV65" s="5">
        <v>-0.4</v>
      </c>
      <c r="AW65" s="6">
        <v>42947</v>
      </c>
      <c r="AX65" s="5">
        <v>0.2</v>
      </c>
      <c r="AY65" s="8">
        <v>38411</v>
      </c>
      <c r="AZ65" s="5">
        <v>0.4</v>
      </c>
      <c r="BA65" s="8"/>
      <c r="BC65" s="8"/>
      <c r="BE65" s="8">
        <v>39478</v>
      </c>
      <c r="BF65" s="5">
        <v>16.03</v>
      </c>
      <c r="BG65" s="8"/>
      <c r="BI65" s="8"/>
      <c r="BK65" s="8">
        <v>38898</v>
      </c>
      <c r="BL65" s="5">
        <v>0.4</v>
      </c>
      <c r="BM65" s="8"/>
      <c r="BO65" s="6">
        <v>38411</v>
      </c>
      <c r="BP65" s="5">
        <v>0.8</v>
      </c>
      <c r="BQ65" s="8">
        <v>38411</v>
      </c>
      <c r="BR65" s="5">
        <v>2036</v>
      </c>
      <c r="BS65" s="8">
        <v>39325</v>
      </c>
      <c r="BT65" s="5">
        <v>1340</v>
      </c>
      <c r="BU65" s="8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8">
        <v>38411</v>
      </c>
      <c r="CD65" s="5">
        <v>-58.917999999999999</v>
      </c>
      <c r="CE65" s="8"/>
      <c r="CG65" s="8">
        <v>38411</v>
      </c>
      <c r="CH65" s="5">
        <v>0.5</v>
      </c>
      <c r="CI65" s="6">
        <v>38411</v>
      </c>
      <c r="CJ65" s="5">
        <v>1</v>
      </c>
      <c r="CK65" s="8"/>
      <c r="CM65" s="8">
        <v>38411</v>
      </c>
      <c r="CN65" s="5">
        <v>0.3</v>
      </c>
      <c r="CO65" s="8">
        <v>38442</v>
      </c>
      <c r="CP65" s="5">
        <v>0.2</v>
      </c>
      <c r="CQ65" s="8">
        <v>39752</v>
      </c>
      <c r="CR65" s="5">
        <v>4</v>
      </c>
      <c r="CS65" s="8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8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8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8">
        <v>38442</v>
      </c>
      <c r="B66" s="5">
        <v>54.9</v>
      </c>
      <c r="C66" s="8"/>
      <c r="E66" s="8">
        <v>38595</v>
      </c>
      <c r="F66" s="5">
        <v>52.3</v>
      </c>
      <c r="G66" s="8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8">
        <v>38442</v>
      </c>
      <c r="P66" s="5">
        <v>60.4</v>
      </c>
      <c r="Q66" s="6">
        <v>39478</v>
      </c>
      <c r="R66" s="5">
        <v>10</v>
      </c>
      <c r="S66" s="8">
        <v>42794</v>
      </c>
      <c r="T66" s="5">
        <v>9.25</v>
      </c>
      <c r="U66" s="8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8">
        <v>42124</v>
      </c>
      <c r="AJ66" s="5">
        <v>96.2</v>
      </c>
      <c r="AK66" s="6">
        <v>38442</v>
      </c>
      <c r="AL66" s="5">
        <v>215</v>
      </c>
      <c r="AM66" s="8"/>
      <c r="AO66" s="8">
        <v>40847</v>
      </c>
      <c r="AP66" s="5">
        <v>106.2</v>
      </c>
      <c r="AQ66" s="6">
        <v>38442</v>
      </c>
      <c r="AR66" s="5">
        <v>5.3</v>
      </c>
      <c r="AS66" s="8">
        <v>42124</v>
      </c>
      <c r="AT66" s="5">
        <v>34.5</v>
      </c>
      <c r="AU66" s="8">
        <v>39691</v>
      </c>
      <c r="AV66" s="5">
        <v>-0.5</v>
      </c>
      <c r="AW66" s="6">
        <v>42978</v>
      </c>
      <c r="AX66" s="5">
        <v>0.3</v>
      </c>
      <c r="AY66" s="8">
        <v>38442</v>
      </c>
      <c r="AZ66" s="5">
        <v>0.3</v>
      </c>
      <c r="BA66" s="8"/>
      <c r="BC66" s="8"/>
      <c r="BE66" s="8">
        <v>39507</v>
      </c>
      <c r="BF66" s="5">
        <v>15.44</v>
      </c>
      <c r="BG66" s="8"/>
      <c r="BI66" s="8"/>
      <c r="BK66" s="8">
        <v>38929</v>
      </c>
      <c r="BL66" s="5">
        <v>0.8</v>
      </c>
      <c r="BM66" s="8"/>
      <c r="BO66" s="6">
        <v>38442</v>
      </c>
      <c r="BP66" s="5">
        <v>0.7</v>
      </c>
      <c r="BQ66" s="8">
        <v>38442</v>
      </c>
      <c r="BR66" s="5">
        <v>2087</v>
      </c>
      <c r="BS66" s="8">
        <v>39355</v>
      </c>
      <c r="BT66" s="5">
        <v>1285</v>
      </c>
      <c r="BU66" s="8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8">
        <v>38442</v>
      </c>
      <c r="CD66" s="5">
        <v>-61.539000000000001</v>
      </c>
      <c r="CE66" s="8"/>
      <c r="CG66" s="8">
        <v>38442</v>
      </c>
      <c r="CH66" s="5">
        <v>-1</v>
      </c>
      <c r="CI66" s="6">
        <v>38442</v>
      </c>
      <c r="CJ66" s="5">
        <v>0.3</v>
      </c>
      <c r="CK66" s="8"/>
      <c r="CM66" s="8">
        <v>38442</v>
      </c>
      <c r="CN66" s="5">
        <v>0.5</v>
      </c>
      <c r="CO66" s="8">
        <v>38472</v>
      </c>
      <c r="CP66" s="5">
        <v>0.2</v>
      </c>
      <c r="CQ66" s="8">
        <v>39782</v>
      </c>
      <c r="CR66" s="5">
        <v>1.5</v>
      </c>
      <c r="CS66" s="8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8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8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8">
        <v>38472</v>
      </c>
      <c r="B67" s="5">
        <v>55</v>
      </c>
      <c r="C67" s="8"/>
      <c r="E67" s="8">
        <v>38625</v>
      </c>
      <c r="F67" s="5">
        <v>73</v>
      </c>
      <c r="G67" s="8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8">
        <v>38472</v>
      </c>
      <c r="P67" s="5">
        <v>62.2</v>
      </c>
      <c r="Q67" s="6">
        <v>39507</v>
      </c>
      <c r="R67" s="5">
        <v>6.4</v>
      </c>
      <c r="S67" s="8">
        <v>42825</v>
      </c>
      <c r="T67" s="5">
        <v>13</v>
      </c>
      <c r="U67" s="8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8">
        <v>42155</v>
      </c>
      <c r="AJ67" s="5">
        <v>97.3</v>
      </c>
      <c r="AK67" s="6">
        <v>38472</v>
      </c>
      <c r="AL67" s="5">
        <v>179</v>
      </c>
      <c r="AM67" s="8"/>
      <c r="AO67" s="8">
        <v>40877</v>
      </c>
      <c r="AP67" s="5">
        <v>131.9</v>
      </c>
      <c r="AQ67" s="6">
        <v>38472</v>
      </c>
      <c r="AR67" s="5">
        <v>5.2</v>
      </c>
      <c r="AS67" s="8">
        <v>42155</v>
      </c>
      <c r="AT67" s="5">
        <v>34.5</v>
      </c>
      <c r="AU67" s="8">
        <v>39721</v>
      </c>
      <c r="AV67" s="5">
        <v>-0.9</v>
      </c>
      <c r="AW67" s="6">
        <v>43008</v>
      </c>
      <c r="AX67" s="5">
        <v>0.1</v>
      </c>
      <c r="AY67" s="8">
        <v>38472</v>
      </c>
      <c r="AZ67" s="5">
        <v>0.22</v>
      </c>
      <c r="BA67" s="8"/>
      <c r="BC67" s="8"/>
      <c r="BE67" s="8">
        <v>39538</v>
      </c>
      <c r="BF67" s="5">
        <v>15.21</v>
      </c>
      <c r="BG67" s="8"/>
      <c r="BI67" s="8"/>
      <c r="BK67" s="8">
        <v>38960</v>
      </c>
      <c r="BL67" s="5">
        <v>-0.2</v>
      </c>
      <c r="BM67" s="8"/>
      <c r="BO67" s="6">
        <v>38472</v>
      </c>
      <c r="BP67" s="5">
        <v>0.4</v>
      </c>
      <c r="BQ67" s="8">
        <v>38472</v>
      </c>
      <c r="BR67" s="5">
        <v>1996</v>
      </c>
      <c r="BS67" s="8">
        <v>39386</v>
      </c>
      <c r="BT67" s="5">
        <v>1201</v>
      </c>
      <c r="BU67" s="8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8">
        <v>38472</v>
      </c>
      <c r="CD67" s="5">
        <v>-57.981000000000002</v>
      </c>
      <c r="CE67" s="8"/>
      <c r="CG67" s="8">
        <v>38472</v>
      </c>
      <c r="CH67" s="5">
        <v>1.1000000000000001</v>
      </c>
      <c r="CI67" s="6">
        <v>38472</v>
      </c>
      <c r="CJ67" s="5">
        <v>1.4</v>
      </c>
      <c r="CK67" s="8"/>
      <c r="CM67" s="8">
        <v>38472</v>
      </c>
      <c r="CN67" s="5">
        <v>0.4</v>
      </c>
      <c r="CO67" s="8">
        <v>38503</v>
      </c>
      <c r="CP67" s="5">
        <v>0.2</v>
      </c>
      <c r="CQ67" s="8">
        <v>39813</v>
      </c>
      <c r="CR67" s="5">
        <v>-0.2</v>
      </c>
      <c r="CS67" s="8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8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8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8">
        <v>38503</v>
      </c>
      <c r="B68" s="5">
        <v>52.2</v>
      </c>
      <c r="C68" s="8"/>
      <c r="E68" s="8">
        <v>38656</v>
      </c>
      <c r="F68" s="5">
        <v>75.5</v>
      </c>
      <c r="G68" s="8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8">
        <v>38503</v>
      </c>
      <c r="P68" s="5">
        <v>61</v>
      </c>
      <c r="Q68" s="6">
        <v>39538</v>
      </c>
      <c r="R68" s="5">
        <v>-7</v>
      </c>
      <c r="S68" s="8">
        <v>42855</v>
      </c>
      <c r="T68" s="5">
        <v>16.329999999999998</v>
      </c>
      <c r="U68" s="8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8">
        <v>42185</v>
      </c>
      <c r="AJ68" s="5">
        <v>98.3</v>
      </c>
      <c r="AK68" s="6">
        <v>38503</v>
      </c>
      <c r="AL68" s="5">
        <v>180</v>
      </c>
      <c r="AM68" s="8"/>
      <c r="AO68" s="8">
        <v>40908</v>
      </c>
      <c r="AP68" s="5">
        <v>176.7</v>
      </c>
      <c r="AQ68" s="6">
        <v>38503</v>
      </c>
      <c r="AR68" s="5">
        <v>5.2</v>
      </c>
      <c r="AS68" s="8">
        <v>42185</v>
      </c>
      <c r="AT68" s="5">
        <v>34.5</v>
      </c>
      <c r="AU68" s="8">
        <v>39752</v>
      </c>
      <c r="AV68" s="5">
        <v>-1</v>
      </c>
      <c r="AW68" s="6">
        <v>43039</v>
      </c>
      <c r="AX68" s="5">
        <v>0.6</v>
      </c>
      <c r="AY68" s="8">
        <v>38503</v>
      </c>
      <c r="AZ68" s="5">
        <v>0.2</v>
      </c>
      <c r="BA68" s="8"/>
      <c r="BC68" s="8"/>
      <c r="BE68" s="8">
        <v>39568</v>
      </c>
      <c r="BF68" s="5">
        <v>15.07</v>
      </c>
      <c r="BG68" s="8"/>
      <c r="BI68" s="8"/>
      <c r="BK68" s="8">
        <v>38990</v>
      </c>
      <c r="BL68" s="5">
        <v>0.2</v>
      </c>
      <c r="BM68" s="8"/>
      <c r="BO68" s="6">
        <v>38503</v>
      </c>
      <c r="BP68" s="5">
        <v>0.5</v>
      </c>
      <c r="BQ68" s="8">
        <v>38503</v>
      </c>
      <c r="BR68" s="5">
        <v>2047</v>
      </c>
      <c r="BS68" s="8">
        <v>39416</v>
      </c>
      <c r="BT68" s="5">
        <v>1150</v>
      </c>
      <c r="BU68" s="8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8">
        <v>38503</v>
      </c>
      <c r="CD68" s="5">
        <v>-56.984000000000002</v>
      </c>
      <c r="CE68" s="8"/>
      <c r="CG68" s="8">
        <v>38503</v>
      </c>
      <c r="CH68" s="5">
        <v>2.9</v>
      </c>
      <c r="CI68" s="6">
        <v>38503</v>
      </c>
      <c r="CJ68" s="5">
        <v>1.6</v>
      </c>
      <c r="CK68" s="8"/>
      <c r="CM68" s="8">
        <v>38503</v>
      </c>
      <c r="CN68" s="5">
        <v>0</v>
      </c>
      <c r="CO68" s="8">
        <v>38533</v>
      </c>
      <c r="CP68" s="5">
        <v>0.2</v>
      </c>
      <c r="CQ68" s="8">
        <v>39844</v>
      </c>
      <c r="CR68" s="5">
        <v>-0.2</v>
      </c>
      <c r="CS68" s="8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8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8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8">
        <v>38533</v>
      </c>
      <c r="B69" s="5">
        <v>51.2</v>
      </c>
      <c r="C69" s="8"/>
      <c r="E69" s="8">
        <v>38686</v>
      </c>
      <c r="F69" s="5">
        <v>78.400000000000006</v>
      </c>
      <c r="G69" s="8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8">
        <v>38533</v>
      </c>
      <c r="P69" s="5">
        <v>54.1</v>
      </c>
      <c r="Q69" s="6">
        <v>39568</v>
      </c>
      <c r="R69" s="5">
        <v>-16.5</v>
      </c>
      <c r="S69" s="8">
        <v>42886</v>
      </c>
      <c r="T69" s="5">
        <v>8.5</v>
      </c>
      <c r="U69" s="8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8">
        <v>42216</v>
      </c>
      <c r="AJ69" s="5">
        <v>95.5</v>
      </c>
      <c r="AK69" s="6">
        <v>38533</v>
      </c>
      <c r="AL69" s="5">
        <v>196</v>
      </c>
      <c r="AM69" s="8"/>
      <c r="AO69" s="8">
        <v>40939</v>
      </c>
      <c r="AP69" s="5">
        <v>187.8</v>
      </c>
      <c r="AQ69" s="6">
        <v>38533</v>
      </c>
      <c r="AR69" s="5">
        <v>5.0999999999999996</v>
      </c>
      <c r="AS69" s="8">
        <v>42216</v>
      </c>
      <c r="AT69" s="5">
        <v>34.5</v>
      </c>
      <c r="AU69" s="8">
        <v>39782</v>
      </c>
      <c r="AV69" s="5">
        <v>-1.4</v>
      </c>
      <c r="AW69" s="6">
        <v>43069</v>
      </c>
      <c r="AX69" s="5">
        <v>0.3</v>
      </c>
      <c r="AY69" s="8">
        <v>38533</v>
      </c>
      <c r="AZ69" s="5">
        <v>0.4</v>
      </c>
      <c r="BA69" s="8"/>
      <c r="BC69" s="8"/>
      <c r="BE69" s="8">
        <v>39599</v>
      </c>
      <c r="BF69" s="5">
        <v>14.57</v>
      </c>
      <c r="BG69" s="8"/>
      <c r="BI69" s="8"/>
      <c r="BK69" s="8">
        <v>39021</v>
      </c>
      <c r="BL69" s="5">
        <v>-0.4</v>
      </c>
      <c r="BM69" s="8"/>
      <c r="BO69" s="6">
        <v>38533</v>
      </c>
      <c r="BP69" s="5">
        <v>0.3</v>
      </c>
      <c r="BQ69" s="8">
        <v>38533</v>
      </c>
      <c r="BR69" s="5">
        <v>2047</v>
      </c>
      <c r="BS69" s="8">
        <v>39447</v>
      </c>
      <c r="BT69" s="5">
        <v>1131</v>
      </c>
      <c r="BU69" s="8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8">
        <v>38533</v>
      </c>
      <c r="CD69" s="5">
        <v>-57.311</v>
      </c>
      <c r="CE69" s="8"/>
      <c r="CG69" s="8">
        <v>38533</v>
      </c>
      <c r="CH69" s="5">
        <v>1.1000000000000001</v>
      </c>
      <c r="CI69" s="6">
        <v>38533</v>
      </c>
      <c r="CJ69" s="5">
        <v>-1</v>
      </c>
      <c r="CK69" s="8"/>
      <c r="CM69" s="8">
        <v>38533</v>
      </c>
      <c r="CN69" s="5">
        <v>0.2</v>
      </c>
      <c r="CO69" s="8">
        <v>38564</v>
      </c>
      <c r="CP69" s="5">
        <v>0.2</v>
      </c>
      <c r="CQ69" s="8">
        <v>39872</v>
      </c>
      <c r="CR69" s="5">
        <v>0</v>
      </c>
      <c r="CS69" s="8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8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8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8">
        <v>38564</v>
      </c>
      <c r="B70" s="5">
        <v>54.5</v>
      </c>
      <c r="C70" s="8"/>
      <c r="E70" s="8">
        <v>38717</v>
      </c>
      <c r="F70" s="5">
        <v>68.400000000000006</v>
      </c>
      <c r="G70" s="8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8">
        <v>38564</v>
      </c>
      <c r="P70" s="5">
        <v>55.4</v>
      </c>
      <c r="Q70" s="6">
        <v>39599</v>
      </c>
      <c r="R70" s="5">
        <v>-1.2</v>
      </c>
      <c r="S70" s="8">
        <v>42916</v>
      </c>
      <c r="T70" s="5">
        <v>8.5</v>
      </c>
      <c r="U70" s="8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8">
        <v>42247</v>
      </c>
      <c r="AJ70" s="5">
        <v>95.7</v>
      </c>
      <c r="AK70" s="6">
        <v>38564</v>
      </c>
      <c r="AL70" s="5">
        <v>180</v>
      </c>
      <c r="AM70" s="8"/>
      <c r="AO70" s="8">
        <v>40968</v>
      </c>
      <c r="AP70" s="5">
        <v>211.4</v>
      </c>
      <c r="AQ70" s="6">
        <v>38564</v>
      </c>
      <c r="AR70" s="5">
        <v>5</v>
      </c>
      <c r="AS70" s="8">
        <v>42247</v>
      </c>
      <c r="AT70" s="5">
        <v>34.5</v>
      </c>
      <c r="AU70" s="8">
        <v>39813</v>
      </c>
      <c r="AV70" s="5">
        <v>-1.2</v>
      </c>
      <c r="AW70" s="6">
        <v>43100</v>
      </c>
      <c r="AX70" s="5">
        <v>0.3</v>
      </c>
      <c r="AY70" s="8">
        <v>38564</v>
      </c>
      <c r="AZ70" s="5">
        <v>0.46</v>
      </c>
      <c r="BA70" s="8"/>
      <c r="BC70" s="8"/>
      <c r="BE70" s="8">
        <v>39629</v>
      </c>
      <c r="BF70" s="5">
        <v>13.89</v>
      </c>
      <c r="BG70" s="8"/>
      <c r="BI70" s="8"/>
      <c r="BK70" s="8">
        <v>39051</v>
      </c>
      <c r="BL70" s="5">
        <v>0.1</v>
      </c>
      <c r="BM70" s="8"/>
      <c r="BO70" s="6">
        <v>38564</v>
      </c>
      <c r="BP70" s="5">
        <v>0.5</v>
      </c>
      <c r="BQ70" s="8">
        <v>38564</v>
      </c>
      <c r="BR70" s="5">
        <v>2027</v>
      </c>
      <c r="BS70" s="8">
        <v>39478</v>
      </c>
      <c r="BT70" s="5">
        <v>1040</v>
      </c>
      <c r="BU70" s="8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8">
        <v>38564</v>
      </c>
      <c r="CD70" s="5">
        <v>-59.634999999999998</v>
      </c>
      <c r="CE70" s="8"/>
      <c r="CG70" s="8">
        <v>38564</v>
      </c>
      <c r="CH70" s="5">
        <v>-2.2999999999999998</v>
      </c>
      <c r="CI70" s="6">
        <v>38564</v>
      </c>
      <c r="CJ70" s="5">
        <v>-1.8</v>
      </c>
      <c r="CK70" s="8"/>
      <c r="CM70" s="8">
        <v>38564</v>
      </c>
      <c r="CN70" s="5">
        <v>0.4</v>
      </c>
      <c r="CO70" s="8">
        <v>38595</v>
      </c>
      <c r="CP70" s="5">
        <v>0.2</v>
      </c>
      <c r="CQ70" s="8">
        <v>39903</v>
      </c>
      <c r="CR70" s="5">
        <v>-0.1</v>
      </c>
      <c r="CS70" s="8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8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8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8">
        <v>38595</v>
      </c>
      <c r="B71" s="5">
        <v>56.8</v>
      </c>
      <c r="C71" s="8"/>
      <c r="E71" s="8">
        <v>38748</v>
      </c>
      <c r="F71" s="5">
        <v>63.5</v>
      </c>
      <c r="G71" s="8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8">
        <v>38595</v>
      </c>
      <c r="P71" s="5">
        <v>61.2</v>
      </c>
      <c r="Q71" s="6">
        <v>39629</v>
      </c>
      <c r="R71" s="5">
        <v>-1.6</v>
      </c>
      <c r="S71" s="8">
        <v>42947</v>
      </c>
      <c r="T71" s="5">
        <v>11.17</v>
      </c>
      <c r="U71" s="8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8">
        <v>42277</v>
      </c>
      <c r="AJ71" s="5">
        <v>95.4</v>
      </c>
      <c r="AK71" s="6">
        <v>38595</v>
      </c>
      <c r="AL71" s="5">
        <v>193</v>
      </c>
      <c r="AM71" s="8"/>
      <c r="AO71" s="8">
        <v>40999</v>
      </c>
      <c r="AP71" s="5">
        <v>208</v>
      </c>
      <c r="AQ71" s="6">
        <v>38595</v>
      </c>
      <c r="AR71" s="5">
        <v>5</v>
      </c>
      <c r="AS71" s="8">
        <v>42277</v>
      </c>
      <c r="AT71" s="5">
        <v>34.6</v>
      </c>
      <c r="AU71" s="8">
        <v>39844</v>
      </c>
      <c r="AV71" s="5">
        <v>-1.6</v>
      </c>
      <c r="AW71" s="6">
        <v>43131</v>
      </c>
      <c r="AX71" s="5">
        <v>0.2</v>
      </c>
      <c r="AY71" s="8">
        <v>38595</v>
      </c>
      <c r="AZ71" s="5">
        <v>0.27</v>
      </c>
      <c r="BA71" s="8"/>
      <c r="BC71" s="8"/>
      <c r="BE71" s="8">
        <v>39660</v>
      </c>
      <c r="BF71" s="5">
        <v>13.67</v>
      </c>
      <c r="BG71" s="8"/>
      <c r="BI71" s="8"/>
      <c r="BK71" s="8">
        <v>39082</v>
      </c>
      <c r="BL71" s="5">
        <v>0.7</v>
      </c>
      <c r="BM71" s="8"/>
      <c r="BO71" s="6">
        <v>38595</v>
      </c>
      <c r="BP71" s="5">
        <v>0.4</v>
      </c>
      <c r="BQ71" s="8">
        <v>38595</v>
      </c>
      <c r="BR71" s="5">
        <v>2031</v>
      </c>
      <c r="BS71" s="8">
        <v>39507</v>
      </c>
      <c r="BT71" s="5">
        <v>1019</v>
      </c>
      <c r="BU71" s="8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8">
        <v>38595</v>
      </c>
      <c r="CD71" s="5">
        <v>-59.564999999999998</v>
      </c>
      <c r="CE71" s="8"/>
      <c r="CG71" s="8">
        <v>38595</v>
      </c>
      <c r="CH71" s="5">
        <v>2</v>
      </c>
      <c r="CI71" s="6">
        <v>38595</v>
      </c>
      <c r="CJ71" s="5">
        <v>0.7</v>
      </c>
      <c r="CK71" s="8"/>
      <c r="CM71" s="8">
        <v>38595</v>
      </c>
      <c r="CN71" s="5">
        <v>0.5</v>
      </c>
      <c r="CO71" s="8">
        <v>38625</v>
      </c>
      <c r="CP71" s="5">
        <v>0.2</v>
      </c>
      <c r="CQ71" s="8">
        <v>39933</v>
      </c>
      <c r="CR71" s="5">
        <v>-0.6</v>
      </c>
      <c r="CS71" s="8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8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8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8">
        <v>38625</v>
      </c>
      <c r="B72" s="5">
        <v>52.1</v>
      </c>
      <c r="C72" s="8"/>
      <c r="E72" s="8">
        <v>38776</v>
      </c>
      <c r="F72" s="5">
        <v>63.9</v>
      </c>
      <c r="G72" s="8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8">
        <v>38625</v>
      </c>
      <c r="P72" s="5">
        <v>51.4</v>
      </c>
      <c r="Q72" s="6">
        <v>39660</v>
      </c>
      <c r="R72" s="5">
        <v>-7.2</v>
      </c>
      <c r="S72" s="8">
        <v>42978</v>
      </c>
      <c r="T72" s="5">
        <v>11</v>
      </c>
      <c r="U72" s="8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8">
        <v>42308</v>
      </c>
      <c r="AJ72" s="5">
        <v>96.4</v>
      </c>
      <c r="AK72" s="6">
        <v>38625</v>
      </c>
      <c r="AL72" s="5">
        <v>-148</v>
      </c>
      <c r="AM72" s="8"/>
      <c r="AO72" s="8">
        <v>41029</v>
      </c>
      <c r="AP72" s="5">
        <v>169</v>
      </c>
      <c r="AQ72" s="6">
        <v>38625</v>
      </c>
      <c r="AR72" s="5">
        <v>5</v>
      </c>
      <c r="AS72" s="8">
        <v>42308</v>
      </c>
      <c r="AT72" s="5">
        <v>34.5</v>
      </c>
      <c r="AU72" s="8">
        <v>39872</v>
      </c>
      <c r="AV72" s="5">
        <v>-1.6</v>
      </c>
      <c r="AW72" s="6">
        <v>43159</v>
      </c>
      <c r="AX72" s="5">
        <v>0.6</v>
      </c>
      <c r="AY72" s="8">
        <v>38625</v>
      </c>
      <c r="AZ72" s="5">
        <v>-0.43</v>
      </c>
      <c r="BA72" s="8"/>
      <c r="BC72" s="8"/>
      <c r="BE72" s="8">
        <v>39691</v>
      </c>
      <c r="BF72" s="5">
        <v>12.9</v>
      </c>
      <c r="BG72" s="8"/>
      <c r="BI72" s="8"/>
      <c r="BK72" s="8">
        <v>39113</v>
      </c>
      <c r="BL72" s="5">
        <v>0.3</v>
      </c>
      <c r="BM72" s="8"/>
      <c r="BO72" s="6">
        <v>38625</v>
      </c>
      <c r="BP72" s="5">
        <v>0.3</v>
      </c>
      <c r="BQ72" s="8">
        <v>38625</v>
      </c>
      <c r="BR72" s="5">
        <v>1964</v>
      </c>
      <c r="BS72" s="8">
        <v>39538</v>
      </c>
      <c r="BT72" s="5">
        <v>973</v>
      </c>
      <c r="BU72" s="8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8">
        <v>38625</v>
      </c>
      <c r="CD72" s="5">
        <v>-61.456000000000003</v>
      </c>
      <c r="CE72" s="8"/>
      <c r="CG72" s="8">
        <v>38625</v>
      </c>
      <c r="CH72" s="5">
        <v>-0.9</v>
      </c>
      <c r="CI72" s="6">
        <v>38625</v>
      </c>
      <c r="CJ72" s="5">
        <v>-1.3</v>
      </c>
      <c r="CK72" s="8"/>
      <c r="CM72" s="8">
        <v>38625</v>
      </c>
      <c r="CN72" s="5">
        <v>0.9</v>
      </c>
      <c r="CO72" s="8">
        <v>38656</v>
      </c>
      <c r="CP72" s="5">
        <v>0.2</v>
      </c>
      <c r="CQ72" s="8">
        <v>39964</v>
      </c>
      <c r="CR72" s="5">
        <v>-0.9</v>
      </c>
      <c r="CS72" s="8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8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8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8">
        <v>38656</v>
      </c>
      <c r="B73" s="5">
        <v>57.2</v>
      </c>
      <c r="C73" s="8"/>
      <c r="E73" s="8">
        <v>38807</v>
      </c>
      <c r="F73" s="5">
        <v>60.7</v>
      </c>
      <c r="G73" s="8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8">
        <v>38656</v>
      </c>
      <c r="P73" s="5">
        <v>57.3</v>
      </c>
      <c r="Q73" s="6">
        <v>39691</v>
      </c>
      <c r="R73" s="5">
        <v>-4.3</v>
      </c>
      <c r="S73" s="8">
        <v>43008</v>
      </c>
      <c r="T73" s="5">
        <v>14.5</v>
      </c>
      <c r="U73" s="8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8">
        <v>42338</v>
      </c>
      <c r="AJ73" s="5">
        <v>96.1</v>
      </c>
      <c r="AK73" s="6">
        <v>38656</v>
      </c>
      <c r="AL73" s="5">
        <v>116</v>
      </c>
      <c r="AM73" s="8"/>
      <c r="AO73" s="8">
        <v>41060</v>
      </c>
      <c r="AP73" s="5">
        <v>145.1</v>
      </c>
      <c r="AQ73" s="6">
        <v>38656</v>
      </c>
      <c r="AR73" s="5">
        <v>5.0999999999999996</v>
      </c>
      <c r="AS73" s="8">
        <v>42338</v>
      </c>
      <c r="AT73" s="5">
        <v>34.5</v>
      </c>
      <c r="AU73" s="8">
        <v>39903</v>
      </c>
      <c r="AV73" s="5">
        <v>-1.6</v>
      </c>
      <c r="AW73" s="6">
        <v>43190</v>
      </c>
      <c r="AX73" s="5">
        <v>0.1</v>
      </c>
      <c r="AY73" s="8">
        <v>38656</v>
      </c>
      <c r="AZ73" s="5">
        <v>0.99</v>
      </c>
      <c r="BA73" s="8"/>
      <c r="BC73" s="8"/>
      <c r="BE73" s="8">
        <v>39721</v>
      </c>
      <c r="BF73" s="5">
        <v>13.49</v>
      </c>
      <c r="BG73" s="8"/>
      <c r="BI73" s="8"/>
      <c r="BK73" s="8">
        <v>39141</v>
      </c>
      <c r="BL73" s="5">
        <v>0.2</v>
      </c>
      <c r="BM73" s="8"/>
      <c r="BO73" s="6">
        <v>38656</v>
      </c>
      <c r="BP73" s="5">
        <v>0.5</v>
      </c>
      <c r="BQ73" s="8">
        <v>38656</v>
      </c>
      <c r="BR73" s="5">
        <v>2066</v>
      </c>
      <c r="BS73" s="8">
        <v>39568</v>
      </c>
      <c r="BT73" s="5">
        <v>916</v>
      </c>
      <c r="BU73" s="8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8">
        <v>38656</v>
      </c>
      <c r="CD73" s="5">
        <v>-62.820999999999998</v>
      </c>
      <c r="CE73" s="8"/>
      <c r="CG73" s="8">
        <v>38656</v>
      </c>
      <c r="CH73" s="5">
        <v>2.2000000000000002</v>
      </c>
      <c r="CI73" s="6">
        <v>38656</v>
      </c>
      <c r="CJ73" s="5">
        <v>1.4</v>
      </c>
      <c r="CK73" s="8"/>
      <c r="CM73" s="8">
        <v>38656</v>
      </c>
      <c r="CN73" s="5">
        <v>0</v>
      </c>
      <c r="CO73" s="8">
        <v>38686</v>
      </c>
      <c r="CP73" s="5">
        <v>0.2</v>
      </c>
      <c r="CQ73" s="8">
        <v>39994</v>
      </c>
      <c r="CR73" s="5">
        <v>-1.4</v>
      </c>
      <c r="CS73" s="8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8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8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8">
        <v>38686</v>
      </c>
      <c r="B74" s="5">
        <v>57.8</v>
      </c>
      <c r="C74" s="8"/>
      <c r="E74" s="8">
        <v>38837</v>
      </c>
      <c r="F74" s="5">
        <v>69.599999999999994</v>
      </c>
      <c r="G74" s="8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8">
        <v>38686</v>
      </c>
      <c r="P74" s="5">
        <v>60</v>
      </c>
      <c r="Q74" s="6">
        <v>39721</v>
      </c>
      <c r="R74" s="5">
        <v>1.3</v>
      </c>
      <c r="S74" s="8">
        <v>43039</v>
      </c>
      <c r="T74" s="5">
        <v>16.829999999999998</v>
      </c>
      <c r="U74" s="8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8">
        <v>42369</v>
      </c>
      <c r="AJ74" s="5">
        <v>95.1</v>
      </c>
      <c r="AK74" s="6">
        <v>38686</v>
      </c>
      <c r="AL74" s="5">
        <v>216</v>
      </c>
      <c r="AM74" s="8"/>
      <c r="AO74" s="8">
        <v>41090</v>
      </c>
      <c r="AP74" s="5">
        <v>100.5</v>
      </c>
      <c r="AQ74" s="6">
        <v>38686</v>
      </c>
      <c r="AR74" s="5">
        <v>5</v>
      </c>
      <c r="AS74" s="8">
        <v>42369</v>
      </c>
      <c r="AT74" s="5">
        <v>34.5</v>
      </c>
      <c r="AU74" s="8">
        <v>39933</v>
      </c>
      <c r="AV74" s="5">
        <v>-1.4</v>
      </c>
      <c r="AW74" s="6">
        <v>43220</v>
      </c>
      <c r="AX74" s="5">
        <v>0.5</v>
      </c>
      <c r="AY74" s="8">
        <v>38686</v>
      </c>
      <c r="AZ74" s="5">
        <v>0.48</v>
      </c>
      <c r="BA74" s="8"/>
      <c r="BC74" s="8"/>
      <c r="BE74" s="8">
        <v>39752</v>
      </c>
      <c r="BF74" s="5">
        <v>11.89</v>
      </c>
      <c r="BG74" s="8"/>
      <c r="BI74" s="8"/>
      <c r="BK74" s="8">
        <v>39172</v>
      </c>
      <c r="BL74" s="5">
        <v>0.6</v>
      </c>
      <c r="BM74" s="8"/>
      <c r="BO74" s="6">
        <v>38686</v>
      </c>
      <c r="BP74" s="5">
        <v>0.4</v>
      </c>
      <c r="BQ74" s="8">
        <v>38686</v>
      </c>
      <c r="BR74" s="5">
        <v>2024</v>
      </c>
      <c r="BS74" s="8">
        <v>39599</v>
      </c>
      <c r="BT74" s="5">
        <v>956</v>
      </c>
      <c r="BU74" s="8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8">
        <v>38686</v>
      </c>
      <c r="CD74" s="5">
        <v>-66.117999999999995</v>
      </c>
      <c r="CE74" s="8"/>
      <c r="CG74" s="8">
        <v>38686</v>
      </c>
      <c r="CH74" s="5">
        <v>2.2000000000000002</v>
      </c>
      <c r="CI74" s="6">
        <v>38686</v>
      </c>
      <c r="CJ74" s="5">
        <v>1.4</v>
      </c>
      <c r="CK74" s="8"/>
      <c r="CM74" s="8">
        <v>38686</v>
      </c>
      <c r="CN74" s="5">
        <v>-0.4</v>
      </c>
      <c r="CO74" s="8">
        <v>38717</v>
      </c>
      <c r="CP74" s="5">
        <v>0.2</v>
      </c>
      <c r="CQ74" s="8">
        <v>40025</v>
      </c>
      <c r="CR74" s="5">
        <v>-1.9</v>
      </c>
      <c r="CS74" s="8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8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8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8">
        <v>38717</v>
      </c>
      <c r="B75" s="5">
        <v>57.5</v>
      </c>
      <c r="C75" s="8"/>
      <c r="E75" s="8">
        <v>38868</v>
      </c>
      <c r="F75" s="5">
        <v>74.400000000000006</v>
      </c>
      <c r="G75" s="8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8">
        <v>38717</v>
      </c>
      <c r="P75" s="5">
        <v>60.3</v>
      </c>
      <c r="Q75" s="6">
        <v>39752</v>
      </c>
      <c r="R75" s="5">
        <v>-11</v>
      </c>
      <c r="S75" s="8">
        <v>43069</v>
      </c>
      <c r="T75" s="5">
        <v>21.38</v>
      </c>
      <c r="U75" s="8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8">
        <v>42400</v>
      </c>
      <c r="AJ75" s="5">
        <v>94.5</v>
      </c>
      <c r="AK75" s="6">
        <v>38717</v>
      </c>
      <c r="AL75" s="5">
        <v>207</v>
      </c>
      <c r="AM75" s="8"/>
      <c r="AO75" s="8">
        <v>41121</v>
      </c>
      <c r="AP75" s="5">
        <v>118</v>
      </c>
      <c r="AQ75" s="6">
        <v>38717</v>
      </c>
      <c r="AR75" s="5">
        <v>5</v>
      </c>
      <c r="AS75" s="8">
        <v>42400</v>
      </c>
      <c r="AT75" s="5">
        <v>34.5</v>
      </c>
      <c r="AU75" s="8">
        <v>39964</v>
      </c>
      <c r="AV75" s="5">
        <v>-0.6</v>
      </c>
      <c r="AW75" s="6">
        <v>43251</v>
      </c>
      <c r="AX75" s="5">
        <v>-0.1</v>
      </c>
      <c r="AY75" s="8">
        <v>38717</v>
      </c>
      <c r="AZ75" s="5">
        <v>0.55000000000000004</v>
      </c>
      <c r="BA75" s="8"/>
      <c r="BC75" s="8"/>
      <c r="BE75" s="8">
        <v>39782</v>
      </c>
      <c r="BF75" s="5">
        <v>10.6</v>
      </c>
      <c r="BG75" s="8"/>
      <c r="BI75" s="8"/>
      <c r="BK75" s="8">
        <v>39202</v>
      </c>
      <c r="BL75" s="5">
        <v>0.4</v>
      </c>
      <c r="BM75" s="8"/>
      <c r="BO75" s="6">
        <v>38717</v>
      </c>
      <c r="BP75" s="5">
        <v>0.5</v>
      </c>
      <c r="BQ75" s="8">
        <v>38717</v>
      </c>
      <c r="BR75" s="5">
        <v>2036</v>
      </c>
      <c r="BS75" s="8">
        <v>39629</v>
      </c>
      <c r="BT75" s="5">
        <v>962</v>
      </c>
      <c r="BU75" s="8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8">
        <v>38717</v>
      </c>
      <c r="CD75" s="5">
        <v>-64.694999999999993</v>
      </c>
      <c r="CE75" s="8"/>
      <c r="CG75" s="8">
        <v>38717</v>
      </c>
      <c r="CH75" s="5">
        <v>1</v>
      </c>
      <c r="CI75" s="6">
        <v>38717</v>
      </c>
      <c r="CJ75" s="5">
        <v>0.7</v>
      </c>
      <c r="CK75" s="8"/>
      <c r="CM75" s="8">
        <v>38717</v>
      </c>
      <c r="CN75" s="5">
        <v>0.2</v>
      </c>
      <c r="CO75" s="8">
        <v>38748</v>
      </c>
      <c r="CP75" s="5">
        <v>0.2</v>
      </c>
      <c r="CQ75" s="8">
        <v>40056</v>
      </c>
      <c r="CR75" s="5">
        <v>-1.7</v>
      </c>
      <c r="CS75" s="8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8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8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8">
        <v>38748</v>
      </c>
      <c r="B76" s="5">
        <v>55.7</v>
      </c>
      <c r="C76" s="8"/>
      <c r="E76" s="8">
        <v>38898</v>
      </c>
      <c r="F76" s="5">
        <v>75.400000000000006</v>
      </c>
      <c r="G76" s="8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8">
        <v>38748</v>
      </c>
      <c r="P76" s="5">
        <v>59.5</v>
      </c>
      <c r="Q76" s="6">
        <v>39782</v>
      </c>
      <c r="R76" s="5">
        <v>-26.1</v>
      </c>
      <c r="S76" s="8">
        <v>43100</v>
      </c>
      <c r="T76" s="5">
        <v>15.75</v>
      </c>
      <c r="U76" s="8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8">
        <v>42429</v>
      </c>
      <c r="AJ76" s="5">
        <v>93.9</v>
      </c>
      <c r="AK76" s="6">
        <v>38748</v>
      </c>
      <c r="AL76" s="5">
        <v>251</v>
      </c>
      <c r="AM76" s="8"/>
      <c r="AO76" s="8">
        <v>41152</v>
      </c>
      <c r="AP76" s="5">
        <v>137</v>
      </c>
      <c r="AQ76" s="6">
        <v>38748</v>
      </c>
      <c r="AR76" s="5">
        <v>4.9000000000000004</v>
      </c>
      <c r="AS76" s="8">
        <v>42429</v>
      </c>
      <c r="AT76" s="5">
        <v>34.6</v>
      </c>
      <c r="AU76" s="8">
        <v>39994</v>
      </c>
      <c r="AV76" s="5">
        <v>-0.5</v>
      </c>
      <c r="AW76" s="6">
        <v>43281</v>
      </c>
      <c r="AX76" s="5">
        <v>0.7</v>
      </c>
      <c r="AY76" s="8">
        <v>38748</v>
      </c>
      <c r="AZ76" s="5">
        <v>0.21</v>
      </c>
      <c r="BA76" s="8"/>
      <c r="BC76" s="8"/>
      <c r="BE76" s="8">
        <v>39813</v>
      </c>
      <c r="BF76" s="5">
        <v>10.01</v>
      </c>
      <c r="BG76" s="8"/>
      <c r="BI76" s="8"/>
      <c r="BK76" s="8">
        <v>39233</v>
      </c>
      <c r="BL76" s="5">
        <v>0.6</v>
      </c>
      <c r="BM76" s="8"/>
      <c r="BO76" s="6">
        <v>38748</v>
      </c>
      <c r="BP76" s="5">
        <v>0.5</v>
      </c>
      <c r="BQ76" s="8">
        <v>38748</v>
      </c>
      <c r="BR76" s="5">
        <v>2021</v>
      </c>
      <c r="BS76" s="8">
        <v>39660</v>
      </c>
      <c r="BT76" s="5">
        <v>958</v>
      </c>
      <c r="BU76" s="8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8">
        <v>38748</v>
      </c>
      <c r="CD76" s="5">
        <v>-66.504000000000005</v>
      </c>
      <c r="CE76" s="8"/>
      <c r="CG76" s="8">
        <v>38748</v>
      </c>
      <c r="CH76" s="5">
        <v>-5.3</v>
      </c>
      <c r="CI76" s="6">
        <v>38748</v>
      </c>
      <c r="CJ76" s="5">
        <v>-2.4</v>
      </c>
      <c r="CK76" s="8"/>
      <c r="CM76" s="8">
        <v>38748</v>
      </c>
      <c r="CN76" s="5">
        <v>0.5</v>
      </c>
      <c r="CO76" s="8">
        <v>38776</v>
      </c>
      <c r="CP76" s="5">
        <v>0.2</v>
      </c>
      <c r="CQ76" s="8">
        <v>40086</v>
      </c>
      <c r="CR76" s="5">
        <v>-1.4</v>
      </c>
      <c r="CS76" s="8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8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8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8">
        <v>38776</v>
      </c>
      <c r="B77" s="5">
        <v>55.5</v>
      </c>
      <c r="C77" s="8"/>
      <c r="E77" s="8">
        <v>38929</v>
      </c>
      <c r="F77" s="5">
        <v>75.900000000000006</v>
      </c>
      <c r="G77" s="8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8">
        <v>38776</v>
      </c>
      <c r="P77" s="5">
        <v>58.4</v>
      </c>
      <c r="Q77" s="6">
        <v>39813</v>
      </c>
      <c r="R77" s="5">
        <v>-27.5</v>
      </c>
      <c r="S77" s="8">
        <v>43131</v>
      </c>
      <c r="T77" s="5">
        <v>14.64</v>
      </c>
      <c r="U77" s="8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8">
        <v>42460</v>
      </c>
      <c r="AJ77" s="5">
        <v>93.4</v>
      </c>
      <c r="AK77" s="6">
        <v>38776</v>
      </c>
      <c r="AL77" s="5">
        <v>208</v>
      </c>
      <c r="AM77" s="8"/>
      <c r="AO77" s="8">
        <v>41182</v>
      </c>
      <c r="AP77" s="5">
        <v>139.9</v>
      </c>
      <c r="AQ77" s="6">
        <v>38776</v>
      </c>
      <c r="AR77" s="5">
        <v>4.7</v>
      </c>
      <c r="AS77" s="8">
        <v>42460</v>
      </c>
      <c r="AT77" s="5">
        <v>34.5</v>
      </c>
      <c r="AU77" s="8">
        <v>40025</v>
      </c>
      <c r="AV77" s="5">
        <v>-0.1</v>
      </c>
      <c r="AW77" s="6">
        <v>43312</v>
      </c>
      <c r="AX77" s="5">
        <v>0.3</v>
      </c>
      <c r="AY77" s="8">
        <v>38776</v>
      </c>
      <c r="AZ77" s="5">
        <v>0.8</v>
      </c>
      <c r="BA77" s="8"/>
      <c r="BC77" s="8"/>
      <c r="BE77" s="8">
        <v>39844</v>
      </c>
      <c r="BF77" s="5">
        <v>10.19</v>
      </c>
      <c r="BG77" s="8"/>
      <c r="BI77" s="8"/>
      <c r="BK77" s="8">
        <v>39263</v>
      </c>
      <c r="BL77" s="5">
        <v>-0.1</v>
      </c>
      <c r="BM77" s="8"/>
      <c r="BO77" s="6">
        <v>38776</v>
      </c>
      <c r="BP77" s="5">
        <v>0.4</v>
      </c>
      <c r="BQ77" s="8">
        <v>38776</v>
      </c>
      <c r="BR77" s="5">
        <v>2035</v>
      </c>
      <c r="BS77" s="8">
        <v>39691</v>
      </c>
      <c r="BT77" s="5">
        <v>926</v>
      </c>
      <c r="BU77" s="8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8">
        <v>38776</v>
      </c>
      <c r="CD77" s="5">
        <v>-67.460999999999999</v>
      </c>
      <c r="CE77" s="8"/>
      <c r="CG77" s="8">
        <v>38776</v>
      </c>
      <c r="CH77" s="5">
        <v>1.3</v>
      </c>
      <c r="CI77" s="6">
        <v>38776</v>
      </c>
      <c r="CJ77" s="5">
        <v>1.5</v>
      </c>
      <c r="CK77" s="8"/>
      <c r="CM77" s="8">
        <v>38776</v>
      </c>
      <c r="CN77" s="5">
        <v>0.1</v>
      </c>
      <c r="CO77" s="8">
        <v>38807</v>
      </c>
      <c r="CP77" s="5">
        <v>0.2</v>
      </c>
      <c r="CQ77" s="8">
        <v>40117</v>
      </c>
      <c r="CR77" s="5">
        <v>-0.3</v>
      </c>
      <c r="CS77" s="8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8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8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8">
        <v>38807</v>
      </c>
      <c r="B78" s="5">
        <v>57.6</v>
      </c>
      <c r="C78" s="8"/>
      <c r="E78" s="8">
        <v>38960</v>
      </c>
      <c r="F78" s="5">
        <v>76.099999999999994</v>
      </c>
      <c r="G78" s="8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8">
        <v>38807</v>
      </c>
      <c r="P78" s="5">
        <v>57.1</v>
      </c>
      <c r="Q78" s="6">
        <v>39844</v>
      </c>
      <c r="R78" s="5">
        <v>-24.7</v>
      </c>
      <c r="S78" s="8">
        <v>43159</v>
      </c>
      <c r="T78" s="5">
        <v>16.829999999999998</v>
      </c>
      <c r="U78" s="8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8">
        <v>42490</v>
      </c>
      <c r="AJ78" s="5">
        <v>93.2</v>
      </c>
      <c r="AK78" s="6">
        <v>38807</v>
      </c>
      <c r="AL78" s="5">
        <v>194</v>
      </c>
      <c r="AM78" s="8"/>
      <c r="AO78" s="8">
        <v>41213</v>
      </c>
      <c r="AP78" s="5">
        <v>129.69999999999999</v>
      </c>
      <c r="AQ78" s="6">
        <v>38807</v>
      </c>
      <c r="AR78" s="5">
        <v>4.8</v>
      </c>
      <c r="AS78" s="8">
        <v>42490</v>
      </c>
      <c r="AT78" s="5">
        <v>34.5</v>
      </c>
      <c r="AU78" s="8">
        <v>40056</v>
      </c>
      <c r="AV78" s="5">
        <v>0</v>
      </c>
      <c r="AW78" s="6">
        <v>43343</v>
      </c>
      <c r="AX78" s="5">
        <v>0.3</v>
      </c>
      <c r="AY78" s="8">
        <v>38807</v>
      </c>
      <c r="AZ78" s="5">
        <v>0.46</v>
      </c>
      <c r="BA78" s="8"/>
      <c r="BC78" s="8"/>
      <c r="BE78" s="8">
        <v>39872</v>
      </c>
      <c r="BF78" s="5">
        <v>9.44</v>
      </c>
      <c r="BG78" s="8"/>
      <c r="BI78" s="8"/>
      <c r="BK78" s="8">
        <v>39294</v>
      </c>
      <c r="BL78" s="5">
        <v>0.2</v>
      </c>
      <c r="BM78" s="8"/>
      <c r="BO78" s="6">
        <v>38807</v>
      </c>
      <c r="BP78" s="5">
        <v>0.5</v>
      </c>
      <c r="BQ78" s="8">
        <v>38807</v>
      </c>
      <c r="BR78" s="5">
        <v>2027</v>
      </c>
      <c r="BS78" s="8">
        <v>39721</v>
      </c>
      <c r="BT78" s="5">
        <v>843</v>
      </c>
      <c r="BU78" s="8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8">
        <v>38807</v>
      </c>
      <c r="CD78" s="5">
        <v>-67.052999999999997</v>
      </c>
      <c r="CE78" s="8"/>
      <c r="CG78" s="8">
        <v>38807</v>
      </c>
      <c r="CH78" s="5">
        <v>3.5</v>
      </c>
      <c r="CI78" s="6">
        <v>38807</v>
      </c>
      <c r="CJ78" s="5">
        <v>2</v>
      </c>
      <c r="CK78" s="8"/>
      <c r="CM78" s="8">
        <v>38807</v>
      </c>
      <c r="CN78" s="5">
        <v>0.4</v>
      </c>
      <c r="CO78" s="8">
        <v>38837</v>
      </c>
      <c r="CP78" s="5">
        <v>0.2</v>
      </c>
      <c r="CQ78" s="8">
        <v>40147</v>
      </c>
      <c r="CR78" s="5">
        <v>1.8</v>
      </c>
      <c r="CS78" s="8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8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8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8">
        <v>38837</v>
      </c>
      <c r="B79" s="5">
        <v>55.2</v>
      </c>
      <c r="C79" s="8"/>
      <c r="E79" s="8">
        <v>38990</v>
      </c>
      <c r="F79" s="5">
        <v>66.8</v>
      </c>
      <c r="G79" s="8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8">
        <v>38837</v>
      </c>
      <c r="P79" s="5">
        <v>58.2</v>
      </c>
      <c r="Q79" s="6">
        <v>39872</v>
      </c>
      <c r="R79" s="5">
        <v>-23</v>
      </c>
      <c r="S79" s="8">
        <v>43190</v>
      </c>
      <c r="T79" s="5">
        <v>17</v>
      </c>
      <c r="U79" s="8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8">
        <v>42521</v>
      </c>
      <c r="AJ79" s="5">
        <v>93.4</v>
      </c>
      <c r="AK79" s="6">
        <v>38837</v>
      </c>
      <c r="AL79" s="5">
        <v>202</v>
      </c>
      <c r="AM79" s="8"/>
      <c r="AO79" s="8">
        <v>41243</v>
      </c>
      <c r="AP79" s="5">
        <v>121.4</v>
      </c>
      <c r="AQ79" s="6">
        <v>38837</v>
      </c>
      <c r="AR79" s="5">
        <v>4.7</v>
      </c>
      <c r="AS79" s="8">
        <v>42521</v>
      </c>
      <c r="AT79" s="5">
        <v>34.5</v>
      </c>
      <c r="AU79" s="8">
        <v>40086</v>
      </c>
      <c r="AV79" s="5">
        <v>-0.2</v>
      </c>
      <c r="AW79" s="6">
        <v>43373</v>
      </c>
      <c r="AX79" s="5">
        <v>0.2</v>
      </c>
      <c r="AY79" s="8">
        <v>38837</v>
      </c>
      <c r="AZ79" s="5">
        <v>0.48</v>
      </c>
      <c r="BA79" s="8"/>
      <c r="BC79" s="8"/>
      <c r="BE79" s="8">
        <v>39903</v>
      </c>
      <c r="BF79" s="5">
        <v>9.19</v>
      </c>
      <c r="BG79" s="8"/>
      <c r="BI79" s="8"/>
      <c r="BK79" s="8">
        <v>39325</v>
      </c>
      <c r="BL79" s="5">
        <v>0.5</v>
      </c>
      <c r="BM79" s="8"/>
      <c r="BO79" s="6">
        <v>38837</v>
      </c>
      <c r="BP79" s="5">
        <v>0.5</v>
      </c>
      <c r="BQ79" s="8">
        <v>38837</v>
      </c>
      <c r="BR79" s="5">
        <v>1957</v>
      </c>
      <c r="BS79" s="8">
        <v>39752</v>
      </c>
      <c r="BT79" s="5">
        <v>773</v>
      </c>
      <c r="BU79" s="8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8">
        <v>38837</v>
      </c>
      <c r="CD79" s="5">
        <v>-65.257000000000005</v>
      </c>
      <c r="CE79" s="8"/>
      <c r="CG79" s="8">
        <v>38837</v>
      </c>
      <c r="CH79" s="5">
        <v>-1.9</v>
      </c>
      <c r="CI79" s="6">
        <v>38837</v>
      </c>
      <c r="CJ79" s="5">
        <v>-0.6</v>
      </c>
      <c r="CK79" s="8"/>
      <c r="CM79" s="8">
        <v>38837</v>
      </c>
      <c r="CN79" s="5">
        <v>0.6</v>
      </c>
      <c r="CO79" s="8">
        <v>38868</v>
      </c>
      <c r="CP79" s="5">
        <v>0.2</v>
      </c>
      <c r="CQ79" s="8">
        <v>40178</v>
      </c>
      <c r="CR79" s="5">
        <v>2.8</v>
      </c>
      <c r="CS79" s="8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8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8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8">
        <v>38868</v>
      </c>
      <c r="B80" s="5">
        <v>55.6</v>
      </c>
      <c r="C80" s="8"/>
      <c r="E80" s="8">
        <v>39021</v>
      </c>
      <c r="F80" s="5">
        <v>57.6</v>
      </c>
      <c r="G80" s="8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8">
        <v>38868</v>
      </c>
      <c r="P80" s="5">
        <v>56.1</v>
      </c>
      <c r="Q80" s="6">
        <v>39903</v>
      </c>
      <c r="R80" s="5">
        <v>-31.9</v>
      </c>
      <c r="S80" s="8">
        <v>43220</v>
      </c>
      <c r="T80" s="5">
        <v>17</v>
      </c>
      <c r="U80" s="8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8">
        <v>42551</v>
      </c>
      <c r="AJ80" s="5">
        <v>93.7</v>
      </c>
      <c r="AK80" s="6">
        <v>38868</v>
      </c>
      <c r="AL80" s="5">
        <v>171</v>
      </c>
      <c r="AM80" s="8"/>
      <c r="AO80" s="8">
        <v>41274</v>
      </c>
      <c r="AP80" s="5">
        <v>139.5</v>
      </c>
      <c r="AQ80" s="6">
        <v>38868</v>
      </c>
      <c r="AR80" s="5">
        <v>4.7</v>
      </c>
      <c r="AS80" s="8">
        <v>42551</v>
      </c>
      <c r="AT80" s="5">
        <v>34.4</v>
      </c>
      <c r="AU80" s="8">
        <v>40117</v>
      </c>
      <c r="AV80" s="5">
        <v>-0.5</v>
      </c>
      <c r="AW80" s="6">
        <v>43404</v>
      </c>
      <c r="AX80" s="5">
        <v>0.2</v>
      </c>
      <c r="AY80" s="8">
        <v>38868</v>
      </c>
      <c r="AZ80" s="5">
        <v>0.18</v>
      </c>
      <c r="BA80" s="8"/>
      <c r="BC80" s="8"/>
      <c r="BE80" s="8">
        <v>39933</v>
      </c>
      <c r="BF80" s="5">
        <v>9.73</v>
      </c>
      <c r="BG80" s="8"/>
      <c r="BI80" s="8"/>
      <c r="BK80" s="8">
        <v>39355</v>
      </c>
      <c r="BL80" s="5">
        <v>0.2</v>
      </c>
      <c r="BM80" s="8"/>
      <c r="BO80" s="6">
        <v>38868</v>
      </c>
      <c r="BP80" s="5">
        <v>0.5</v>
      </c>
      <c r="BQ80" s="8">
        <v>38868</v>
      </c>
      <c r="BR80" s="5">
        <v>1859</v>
      </c>
      <c r="BS80" s="8">
        <v>39782</v>
      </c>
      <c r="BT80" s="5">
        <v>703</v>
      </c>
      <c r="BU80" s="8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8">
        <v>38868</v>
      </c>
      <c r="CD80" s="5">
        <v>-64.837999999999994</v>
      </c>
      <c r="CE80" s="8"/>
      <c r="CG80" s="8">
        <v>38868</v>
      </c>
      <c r="CH80" s="5">
        <v>0.1</v>
      </c>
      <c r="CI80" s="6">
        <v>38868</v>
      </c>
      <c r="CJ80" s="5">
        <v>0.1</v>
      </c>
      <c r="CK80" s="8"/>
      <c r="CM80" s="8">
        <v>38868</v>
      </c>
      <c r="CN80" s="5">
        <v>0.4</v>
      </c>
      <c r="CO80" s="8">
        <v>38898</v>
      </c>
      <c r="CP80" s="5">
        <v>0.2</v>
      </c>
      <c r="CQ80" s="8">
        <v>40209</v>
      </c>
      <c r="CR80" s="5">
        <v>2.7</v>
      </c>
      <c r="CS80" s="8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8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8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8">
        <v>38898</v>
      </c>
      <c r="B81" s="5">
        <v>54.9</v>
      </c>
      <c r="C81" s="8"/>
      <c r="E81" s="8">
        <v>39051</v>
      </c>
      <c r="F81" s="5">
        <v>48.1</v>
      </c>
      <c r="G81" s="8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8">
        <v>38898</v>
      </c>
      <c r="P81" s="5">
        <v>59</v>
      </c>
      <c r="Q81" s="6">
        <v>39933</v>
      </c>
      <c r="R81" s="5">
        <v>-34.200000000000003</v>
      </c>
      <c r="S81" s="8">
        <v>43251</v>
      </c>
      <c r="T81" s="5">
        <v>21.6</v>
      </c>
      <c r="U81" s="8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8">
        <v>42582</v>
      </c>
      <c r="AJ81" s="5">
        <v>94.5</v>
      </c>
      <c r="AK81" s="6">
        <v>38898</v>
      </c>
      <c r="AL81" s="5">
        <v>178</v>
      </c>
      <c r="AM81" s="8"/>
      <c r="AO81" s="8">
        <v>41305</v>
      </c>
      <c r="AP81" s="5">
        <v>167.9</v>
      </c>
      <c r="AQ81" s="6">
        <v>38898</v>
      </c>
      <c r="AR81" s="5">
        <v>4.5999999999999996</v>
      </c>
      <c r="AS81" s="8">
        <v>42582</v>
      </c>
      <c r="AT81" s="5">
        <v>34.4</v>
      </c>
      <c r="AU81" s="8">
        <v>40147</v>
      </c>
      <c r="AV81" s="5">
        <v>-0.4</v>
      </c>
      <c r="AW81" s="6">
        <v>43434</v>
      </c>
      <c r="AX81" s="5">
        <v>0.3</v>
      </c>
      <c r="AY81" s="8">
        <v>38898</v>
      </c>
      <c r="AZ81" s="5">
        <v>0.49</v>
      </c>
      <c r="BA81" s="8"/>
      <c r="BC81" s="8"/>
      <c r="BE81" s="8">
        <v>39964</v>
      </c>
      <c r="BF81" s="5">
        <v>9.43</v>
      </c>
      <c r="BG81" s="8"/>
      <c r="BI81" s="8"/>
      <c r="BK81" s="8">
        <v>39386</v>
      </c>
      <c r="BL81" s="5">
        <v>0.1</v>
      </c>
      <c r="BM81" s="8"/>
      <c r="BO81" s="6">
        <v>38898</v>
      </c>
      <c r="BP81" s="5">
        <v>0.6</v>
      </c>
      <c r="BQ81" s="8">
        <v>38898</v>
      </c>
      <c r="BR81" s="5">
        <v>1897</v>
      </c>
      <c r="BS81" s="8">
        <v>39813</v>
      </c>
      <c r="BT81" s="5">
        <v>600</v>
      </c>
      <c r="BU81" s="8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8">
        <v>38898</v>
      </c>
      <c r="CD81" s="5">
        <v>-64.477000000000004</v>
      </c>
      <c r="CE81" s="8"/>
      <c r="CG81" s="8">
        <v>38898</v>
      </c>
      <c r="CH81" s="5">
        <v>1.7</v>
      </c>
      <c r="CI81" s="6">
        <v>38898</v>
      </c>
      <c r="CJ81" s="5">
        <v>2.2999999999999998</v>
      </c>
      <c r="CK81" s="8"/>
      <c r="CM81" s="8">
        <v>38898</v>
      </c>
      <c r="CN81" s="5">
        <v>0.2</v>
      </c>
      <c r="CO81" s="8">
        <v>38929</v>
      </c>
      <c r="CP81" s="5">
        <v>0.2</v>
      </c>
      <c r="CQ81" s="8">
        <v>40237</v>
      </c>
      <c r="CR81" s="5">
        <v>2.2999999999999998</v>
      </c>
      <c r="CS81" s="8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8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8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8">
        <v>38929</v>
      </c>
      <c r="B82" s="5">
        <v>53.6</v>
      </c>
      <c r="C82" s="8"/>
      <c r="E82" s="8">
        <v>39082</v>
      </c>
      <c r="F82" s="5">
        <v>55</v>
      </c>
      <c r="G82" s="8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8">
        <v>38929</v>
      </c>
      <c r="P82" s="5">
        <v>55.9</v>
      </c>
      <c r="Q82" s="6">
        <v>39964</v>
      </c>
      <c r="R82" s="5">
        <v>-12.4</v>
      </c>
      <c r="S82" s="8">
        <v>43281</v>
      </c>
      <c r="T82" s="5">
        <v>26.5</v>
      </c>
      <c r="U82" s="8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8">
        <v>42613</v>
      </c>
      <c r="AJ82" s="5">
        <v>94.7</v>
      </c>
      <c r="AK82" s="6">
        <v>38929</v>
      </c>
      <c r="AL82" s="5">
        <v>142</v>
      </c>
      <c r="AM82" s="8"/>
      <c r="AO82" s="8">
        <v>41333</v>
      </c>
      <c r="AP82" s="5">
        <v>167.4</v>
      </c>
      <c r="AQ82" s="6">
        <v>38929</v>
      </c>
      <c r="AR82" s="5">
        <v>4.5999999999999996</v>
      </c>
      <c r="AS82" s="8">
        <v>42613</v>
      </c>
      <c r="AT82" s="5">
        <v>34.5</v>
      </c>
      <c r="AU82" s="8">
        <v>40178</v>
      </c>
      <c r="AV82" s="5">
        <v>-0.5</v>
      </c>
      <c r="AW82" s="6">
        <v>43465</v>
      </c>
      <c r="AX82" s="5">
        <v>0.3</v>
      </c>
      <c r="AY82" s="8">
        <v>38929</v>
      </c>
      <c r="AZ82" s="5">
        <v>0.52</v>
      </c>
      <c r="BA82" s="8"/>
      <c r="BC82" s="8"/>
      <c r="BE82" s="8">
        <v>39994</v>
      </c>
      <c r="BF82" s="5">
        <v>9.89</v>
      </c>
      <c r="BG82" s="8"/>
      <c r="BI82" s="8"/>
      <c r="BK82" s="8">
        <v>39416</v>
      </c>
      <c r="BL82" s="5">
        <v>0.6</v>
      </c>
      <c r="BM82" s="8"/>
      <c r="BO82" s="6">
        <v>38929</v>
      </c>
      <c r="BP82" s="5">
        <v>0.6</v>
      </c>
      <c r="BQ82" s="8">
        <v>38929</v>
      </c>
      <c r="BR82" s="5">
        <v>1814</v>
      </c>
      <c r="BS82" s="8">
        <v>39844</v>
      </c>
      <c r="BT82" s="5">
        <v>522</v>
      </c>
      <c r="BU82" s="8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8">
        <v>38929</v>
      </c>
      <c r="CD82" s="5">
        <v>-65.382999999999996</v>
      </c>
      <c r="CE82" s="8"/>
      <c r="CG82" s="8">
        <v>38929</v>
      </c>
      <c r="CH82" s="5">
        <v>-0.8</v>
      </c>
      <c r="CI82" s="6">
        <v>38929</v>
      </c>
      <c r="CJ82" s="5">
        <v>-0.7</v>
      </c>
      <c r="CK82" s="8"/>
      <c r="CM82" s="8">
        <v>38929</v>
      </c>
      <c r="CN82" s="5">
        <v>0.4</v>
      </c>
      <c r="CO82" s="8">
        <v>38960</v>
      </c>
      <c r="CP82" s="5">
        <v>0.2</v>
      </c>
      <c r="CQ82" s="8">
        <v>40268</v>
      </c>
      <c r="CR82" s="5">
        <v>2.4</v>
      </c>
      <c r="CS82" s="8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8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8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8">
        <v>38960</v>
      </c>
      <c r="B83" s="5">
        <v>54.6</v>
      </c>
      <c r="C83" s="8"/>
      <c r="E83" s="8">
        <v>39113</v>
      </c>
      <c r="F83" s="5">
        <v>47.7</v>
      </c>
      <c r="G83" s="8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8">
        <v>38960</v>
      </c>
      <c r="P83" s="5">
        <v>56.7</v>
      </c>
      <c r="Q83" s="6">
        <v>39994</v>
      </c>
      <c r="R83" s="5">
        <v>-3.7</v>
      </c>
      <c r="S83" s="8">
        <v>43312</v>
      </c>
      <c r="T83" s="5">
        <v>25.83</v>
      </c>
      <c r="U83" s="8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8">
        <v>42643</v>
      </c>
      <c r="AJ83" s="5">
        <v>95</v>
      </c>
      <c r="AK83" s="6">
        <v>38960</v>
      </c>
      <c r="AL83" s="5">
        <v>123</v>
      </c>
      <c r="AM83" s="8"/>
      <c r="AO83" s="8">
        <v>41364</v>
      </c>
      <c r="AP83" s="5">
        <v>197.9</v>
      </c>
      <c r="AQ83" s="6">
        <v>38960</v>
      </c>
      <c r="AR83" s="5">
        <v>4.7</v>
      </c>
      <c r="AS83" s="8">
        <v>42643</v>
      </c>
      <c r="AT83" s="5">
        <v>34.4</v>
      </c>
      <c r="AU83" s="8">
        <v>40209</v>
      </c>
      <c r="AV83" s="5">
        <v>-0.6</v>
      </c>
      <c r="AW83" s="6">
        <v>43496</v>
      </c>
      <c r="AX83" s="5">
        <v>-0.1</v>
      </c>
      <c r="AY83" s="8">
        <v>38960</v>
      </c>
      <c r="AZ83" s="5">
        <v>0.22</v>
      </c>
      <c r="BA83" s="8"/>
      <c r="BC83" s="8"/>
      <c r="BE83" s="8">
        <v>40025</v>
      </c>
      <c r="BF83" s="5">
        <v>10.55</v>
      </c>
      <c r="BG83" s="8"/>
      <c r="BI83" s="8"/>
      <c r="BK83" s="8">
        <v>39447</v>
      </c>
      <c r="BL83" s="5">
        <v>0</v>
      </c>
      <c r="BM83" s="8"/>
      <c r="BO83" s="6">
        <v>38960</v>
      </c>
      <c r="BP83" s="5">
        <v>0.6</v>
      </c>
      <c r="BQ83" s="8">
        <v>38960</v>
      </c>
      <c r="BR83" s="5">
        <v>1744</v>
      </c>
      <c r="BS83" s="8">
        <v>39872</v>
      </c>
      <c r="BT83" s="5">
        <v>502</v>
      </c>
      <c r="BU83" s="8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8">
        <v>38960</v>
      </c>
      <c r="CD83" s="5">
        <v>-66.721000000000004</v>
      </c>
      <c r="CE83" s="8"/>
      <c r="CG83" s="8">
        <v>38960</v>
      </c>
      <c r="CH83" s="5">
        <v>-0.1</v>
      </c>
      <c r="CI83" s="6">
        <v>38960</v>
      </c>
      <c r="CJ83" s="5">
        <v>0.4</v>
      </c>
      <c r="CK83" s="8"/>
      <c r="CM83" s="8">
        <v>38960</v>
      </c>
      <c r="CN83" s="5">
        <v>0.2</v>
      </c>
      <c r="CO83" s="8">
        <v>38990</v>
      </c>
      <c r="CP83" s="5">
        <v>0.2</v>
      </c>
      <c r="CQ83" s="8">
        <v>40298</v>
      </c>
      <c r="CR83" s="5">
        <v>2.4</v>
      </c>
      <c r="CS83" s="8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8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8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8">
        <v>38990</v>
      </c>
      <c r="B84" s="5">
        <v>53.7</v>
      </c>
      <c r="C84" s="8"/>
      <c r="E84" s="8">
        <v>39141</v>
      </c>
      <c r="F84" s="5">
        <v>55.3</v>
      </c>
      <c r="G84" s="8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8">
        <v>38990</v>
      </c>
      <c r="P84" s="5">
        <v>55.6</v>
      </c>
      <c r="Q84" s="6">
        <v>40025</v>
      </c>
      <c r="R84" s="5">
        <v>-4.8</v>
      </c>
      <c r="S84" s="8">
        <v>43343</v>
      </c>
      <c r="T84" s="5">
        <v>22.5</v>
      </c>
      <c r="U84" s="8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8">
        <v>42674</v>
      </c>
      <c r="AJ84" s="5">
        <v>94.2</v>
      </c>
      <c r="AK84" s="6">
        <v>38990</v>
      </c>
      <c r="AL84" s="5">
        <v>119</v>
      </c>
      <c r="AM84" s="8"/>
      <c r="AO84" s="8">
        <v>41394</v>
      </c>
      <c r="AP84" s="5">
        <v>153.1</v>
      </c>
      <c r="AQ84" s="6">
        <v>38990</v>
      </c>
      <c r="AR84" s="5">
        <v>4.7</v>
      </c>
      <c r="AS84" s="8">
        <v>42674</v>
      </c>
      <c r="AT84" s="5">
        <v>34.4</v>
      </c>
      <c r="AU84" s="8">
        <v>40237</v>
      </c>
      <c r="AV84" s="5">
        <v>-1.1000000000000001</v>
      </c>
      <c r="AW84" s="6">
        <v>43524</v>
      </c>
      <c r="AX84" s="5">
        <v>0.2</v>
      </c>
      <c r="AY84" s="8">
        <v>38990</v>
      </c>
      <c r="AZ84" s="5">
        <v>-7.0000000000000007E-2</v>
      </c>
      <c r="BA84" s="8"/>
      <c r="BC84" s="8"/>
      <c r="BE84" s="8">
        <v>40056</v>
      </c>
      <c r="BF84" s="5">
        <v>13.46</v>
      </c>
      <c r="BG84" s="8"/>
      <c r="BI84" s="8"/>
      <c r="BK84" s="8">
        <v>39478</v>
      </c>
      <c r="BL84" s="5">
        <v>-0.3</v>
      </c>
      <c r="BM84" s="8"/>
      <c r="BO84" s="6">
        <v>38990</v>
      </c>
      <c r="BP84" s="5">
        <v>0.5</v>
      </c>
      <c r="BQ84" s="8">
        <v>38990</v>
      </c>
      <c r="BR84" s="5">
        <v>1643</v>
      </c>
      <c r="BS84" s="8">
        <v>39903</v>
      </c>
      <c r="BT84" s="5">
        <v>545</v>
      </c>
      <c r="BU84" s="8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8">
        <v>38990</v>
      </c>
      <c r="CD84" s="5">
        <v>-66.192999999999998</v>
      </c>
      <c r="CE84" s="8"/>
      <c r="CG84" s="8">
        <v>38990</v>
      </c>
      <c r="CH84" s="5">
        <v>3.7</v>
      </c>
      <c r="CI84" s="6">
        <v>38990</v>
      </c>
      <c r="CJ84" s="5">
        <v>2.6</v>
      </c>
      <c r="CK84" s="8"/>
      <c r="CM84" s="8">
        <v>38990</v>
      </c>
      <c r="CN84" s="5">
        <v>-0.3</v>
      </c>
      <c r="CO84" s="8">
        <v>39021</v>
      </c>
      <c r="CP84" s="5">
        <v>0.2</v>
      </c>
      <c r="CQ84" s="8">
        <v>40329</v>
      </c>
      <c r="CR84" s="5">
        <v>2</v>
      </c>
      <c r="CS84" s="8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8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8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8">
        <v>39021</v>
      </c>
      <c r="B85" s="5">
        <v>52.9</v>
      </c>
      <c r="C85" s="8"/>
      <c r="E85" s="8">
        <v>39172</v>
      </c>
      <c r="F85" s="5">
        <v>58.9</v>
      </c>
      <c r="G85" s="8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8">
        <v>39021</v>
      </c>
      <c r="P85" s="5">
        <v>58</v>
      </c>
      <c r="Q85" s="6">
        <v>40056</v>
      </c>
      <c r="R85" s="5">
        <v>3</v>
      </c>
      <c r="S85" s="8">
        <v>43373</v>
      </c>
      <c r="T85" s="5">
        <v>17</v>
      </c>
      <c r="U85" s="8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8">
        <v>42704</v>
      </c>
      <c r="AJ85" s="5">
        <v>96.6</v>
      </c>
      <c r="AK85" s="6">
        <v>39021</v>
      </c>
      <c r="AL85" s="5">
        <v>118</v>
      </c>
      <c r="AM85" s="8"/>
      <c r="AO85" s="8">
        <v>41425</v>
      </c>
      <c r="AP85" s="5">
        <v>163.30000000000001</v>
      </c>
      <c r="AQ85" s="6">
        <v>39021</v>
      </c>
      <c r="AR85" s="5">
        <v>4.5999999999999996</v>
      </c>
      <c r="AS85" s="8">
        <v>42704</v>
      </c>
      <c r="AT85" s="5">
        <v>34.4</v>
      </c>
      <c r="AU85" s="8">
        <v>40268</v>
      </c>
      <c r="AV85" s="5">
        <v>-0.3</v>
      </c>
      <c r="AW85" s="6">
        <v>43555</v>
      </c>
      <c r="AX85" s="5">
        <v>0.1</v>
      </c>
      <c r="AY85" s="8">
        <v>39021</v>
      </c>
      <c r="AZ85" s="5">
        <v>0.23</v>
      </c>
      <c r="BA85" s="8"/>
      <c r="BC85" s="8"/>
      <c r="BE85" s="8">
        <v>40086</v>
      </c>
      <c r="BF85" s="5">
        <v>9.6199999999999992</v>
      </c>
      <c r="BG85" s="8"/>
      <c r="BI85" s="8"/>
      <c r="BK85" s="8">
        <v>39507</v>
      </c>
      <c r="BL85" s="5">
        <v>0.1</v>
      </c>
      <c r="BM85" s="8"/>
      <c r="BO85" s="6">
        <v>39021</v>
      </c>
      <c r="BP85" s="5">
        <v>0.6</v>
      </c>
      <c r="BQ85" s="8">
        <v>39021</v>
      </c>
      <c r="BR85" s="5">
        <v>1679</v>
      </c>
      <c r="BS85" s="8">
        <v>39933</v>
      </c>
      <c r="BT85" s="5">
        <v>526</v>
      </c>
      <c r="BU85" s="8">
        <v>41333</v>
      </c>
      <c r="BV85" s="5">
        <v>1.57</v>
      </c>
      <c r="BW85" s="6">
        <v>39021</v>
      </c>
      <c r="BX85" s="5">
        <v>1042</v>
      </c>
      <c r="BY85" s="8"/>
      <c r="CA85" s="8"/>
      <c r="CC85" s="8">
        <v>39021</v>
      </c>
      <c r="CD85" s="5">
        <v>-62.973999999999997</v>
      </c>
      <c r="CE85" s="8"/>
      <c r="CG85" s="8">
        <v>39021</v>
      </c>
      <c r="CH85" s="5">
        <v>-4</v>
      </c>
      <c r="CI85" s="6">
        <v>39021</v>
      </c>
      <c r="CJ85" s="5">
        <v>-4.9000000000000004</v>
      </c>
      <c r="CK85" s="8"/>
      <c r="CM85" s="8">
        <v>39021</v>
      </c>
      <c r="CN85" s="5">
        <v>-0.3</v>
      </c>
      <c r="CO85" s="8">
        <v>39051</v>
      </c>
      <c r="CP85" s="5">
        <v>0.2</v>
      </c>
      <c r="CQ85" s="8">
        <v>40359</v>
      </c>
      <c r="CR85" s="5">
        <v>1.2</v>
      </c>
      <c r="CS85" s="8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8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8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8">
        <v>39051</v>
      </c>
      <c r="B86" s="5">
        <v>51.7</v>
      </c>
      <c r="C86" s="8"/>
      <c r="E86" s="8">
        <v>39202</v>
      </c>
      <c r="F86" s="5">
        <v>66.8</v>
      </c>
      <c r="G86" s="8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8">
        <v>39051</v>
      </c>
      <c r="P86" s="5">
        <v>54.3</v>
      </c>
      <c r="Q86" s="6">
        <v>40086</v>
      </c>
      <c r="R86" s="5">
        <v>14</v>
      </c>
      <c r="S86" s="8">
        <v>43404</v>
      </c>
      <c r="T86" s="5">
        <v>13.63</v>
      </c>
      <c r="U86" s="8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8">
        <v>42735</v>
      </c>
      <c r="AJ86" s="5">
        <v>99.5</v>
      </c>
      <c r="AK86" s="6">
        <v>39051</v>
      </c>
      <c r="AL86" s="5">
        <v>106</v>
      </c>
      <c r="AM86" s="8"/>
      <c r="AO86" s="8">
        <v>41455</v>
      </c>
      <c r="AP86" s="5">
        <v>158.9</v>
      </c>
      <c r="AQ86" s="6">
        <v>39051</v>
      </c>
      <c r="AR86" s="5">
        <v>4.5</v>
      </c>
      <c r="AS86" s="8">
        <v>42735</v>
      </c>
      <c r="AT86" s="5">
        <v>34.4</v>
      </c>
      <c r="AU86" s="8">
        <v>40298</v>
      </c>
      <c r="AV86" s="5">
        <v>0.1</v>
      </c>
      <c r="AW86" s="6">
        <v>43585</v>
      </c>
      <c r="AX86" s="5">
        <v>0</v>
      </c>
      <c r="AY86" s="8">
        <v>39051</v>
      </c>
      <c r="AZ86" s="5">
        <v>0.03</v>
      </c>
      <c r="BA86" s="8"/>
      <c r="BC86" s="8"/>
      <c r="BE86" s="8">
        <v>40117</v>
      </c>
      <c r="BF86" s="5">
        <v>9.82</v>
      </c>
      <c r="BG86" s="8"/>
      <c r="BI86" s="8"/>
      <c r="BK86" s="8">
        <v>39538</v>
      </c>
      <c r="BL86" s="5">
        <v>0</v>
      </c>
      <c r="BM86" s="8"/>
      <c r="BO86" s="6">
        <v>39051</v>
      </c>
      <c r="BP86" s="5">
        <v>0.5</v>
      </c>
      <c r="BQ86" s="8">
        <v>39051</v>
      </c>
      <c r="BR86" s="5">
        <v>1532</v>
      </c>
      <c r="BS86" s="8">
        <v>39964</v>
      </c>
      <c r="BT86" s="5">
        <v>510</v>
      </c>
      <c r="BU86" s="8">
        <v>41364</v>
      </c>
      <c r="BV86" s="5">
        <v>0.6</v>
      </c>
      <c r="BW86" s="6">
        <v>39051</v>
      </c>
      <c r="BX86" s="5">
        <v>1016.9</v>
      </c>
      <c r="BY86" s="8"/>
      <c r="CA86" s="8"/>
      <c r="CC86" s="8">
        <v>39051</v>
      </c>
      <c r="CD86" s="5">
        <v>-59.877000000000002</v>
      </c>
      <c r="CE86" s="8"/>
      <c r="CG86" s="8">
        <v>39051</v>
      </c>
      <c r="CH86" s="5">
        <v>1.3</v>
      </c>
      <c r="CI86" s="6">
        <v>39051</v>
      </c>
      <c r="CJ86" s="5">
        <v>1.3</v>
      </c>
      <c r="CK86" s="8"/>
      <c r="CM86" s="8">
        <v>39051</v>
      </c>
      <c r="CN86" s="5">
        <v>0.2</v>
      </c>
      <c r="CO86" s="8">
        <v>39082</v>
      </c>
      <c r="CP86" s="5">
        <v>0.2</v>
      </c>
      <c r="CQ86" s="8">
        <v>40390</v>
      </c>
      <c r="CR86" s="5">
        <v>1.2</v>
      </c>
      <c r="CS86" s="8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8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8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8">
        <v>39082</v>
      </c>
      <c r="B87" s="5">
        <v>50</v>
      </c>
      <c r="C87" s="8"/>
      <c r="E87" s="8">
        <v>39233</v>
      </c>
      <c r="F87" s="5">
        <v>72.7</v>
      </c>
      <c r="G87" s="8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8">
        <v>39082</v>
      </c>
      <c r="P87" s="5">
        <v>50.6</v>
      </c>
      <c r="Q87" s="6">
        <v>40117</v>
      </c>
      <c r="R87" s="5">
        <v>17.2</v>
      </c>
      <c r="S87" s="8">
        <v>43434</v>
      </c>
      <c r="T87" s="5">
        <v>10.5</v>
      </c>
      <c r="U87" s="8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8">
        <v>42766</v>
      </c>
      <c r="AJ87" s="5">
        <v>104.7</v>
      </c>
      <c r="AK87" s="6">
        <v>39082</v>
      </c>
      <c r="AL87" s="5">
        <v>96</v>
      </c>
      <c r="AM87" s="8"/>
      <c r="AO87" s="8">
        <v>41486</v>
      </c>
      <c r="AP87" s="5">
        <v>180.1</v>
      </c>
      <c r="AQ87" s="6">
        <v>39082</v>
      </c>
      <c r="AR87" s="5">
        <v>4.5</v>
      </c>
      <c r="AS87" s="8">
        <v>42766</v>
      </c>
      <c r="AT87" s="5">
        <v>34.299999999999997</v>
      </c>
      <c r="AU87" s="8">
        <v>40329</v>
      </c>
      <c r="AV87" s="5">
        <v>-0.8</v>
      </c>
      <c r="AW87" s="6">
        <v>43616</v>
      </c>
      <c r="AX87" s="5">
        <v>0.2</v>
      </c>
      <c r="AY87" s="8">
        <v>39082</v>
      </c>
      <c r="AZ87" s="5">
        <v>0.06</v>
      </c>
      <c r="BA87" s="8"/>
      <c r="BC87" s="8"/>
      <c r="BE87" s="8">
        <v>40147</v>
      </c>
      <c r="BF87" s="5">
        <v>10.47</v>
      </c>
      <c r="BG87" s="8"/>
      <c r="BI87" s="8"/>
      <c r="BK87" s="8">
        <v>39568</v>
      </c>
      <c r="BL87" s="5">
        <v>-0.2</v>
      </c>
      <c r="BM87" s="8"/>
      <c r="BO87" s="6">
        <v>39082</v>
      </c>
      <c r="BP87" s="5">
        <v>0.5</v>
      </c>
      <c r="BQ87" s="8">
        <v>39082</v>
      </c>
      <c r="BR87" s="5">
        <v>1569</v>
      </c>
      <c r="BS87" s="8">
        <v>39994</v>
      </c>
      <c r="BT87" s="5">
        <v>524</v>
      </c>
      <c r="BU87" s="8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8">
        <v>39082</v>
      </c>
      <c r="CD87" s="5">
        <v>-59.445999999999998</v>
      </c>
      <c r="CE87" s="8"/>
      <c r="CG87" s="8">
        <v>39082</v>
      </c>
      <c r="CH87" s="5">
        <v>2</v>
      </c>
      <c r="CI87" s="6">
        <v>39082</v>
      </c>
      <c r="CJ87" s="5">
        <v>3.3</v>
      </c>
      <c r="CK87" s="8"/>
      <c r="CM87" s="8">
        <v>39082</v>
      </c>
      <c r="CN87" s="5">
        <v>0.4</v>
      </c>
      <c r="CO87" s="8">
        <v>39113</v>
      </c>
      <c r="CP87" s="5">
        <v>0.2</v>
      </c>
      <c r="CQ87" s="8">
        <v>40421</v>
      </c>
      <c r="CR87" s="5">
        <v>1.1000000000000001</v>
      </c>
      <c r="CS87" s="8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8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8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8">
        <v>39113</v>
      </c>
      <c r="B88" s="5">
        <v>51.5</v>
      </c>
      <c r="C88" s="8"/>
      <c r="E88" s="8">
        <v>39263</v>
      </c>
      <c r="F88" s="5">
        <v>69.2</v>
      </c>
      <c r="G88" s="8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8">
        <v>39113</v>
      </c>
      <c r="P88" s="5">
        <v>52.3</v>
      </c>
      <c r="Q88" s="6">
        <v>40147</v>
      </c>
      <c r="R88" s="5">
        <v>29.3</v>
      </c>
      <c r="S88" s="8">
        <v>43465</v>
      </c>
      <c r="T88" s="5">
        <v>13.67</v>
      </c>
      <c r="U88" s="8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8">
        <v>42794</v>
      </c>
      <c r="AJ88" s="5">
        <v>105.5</v>
      </c>
      <c r="AK88" s="6">
        <v>39113</v>
      </c>
      <c r="AL88" s="5">
        <v>149</v>
      </c>
      <c r="AM88" s="8"/>
      <c r="AO88" s="8">
        <v>41517</v>
      </c>
      <c r="AP88" s="5">
        <v>181.8</v>
      </c>
      <c r="AQ88" s="6">
        <v>39113</v>
      </c>
      <c r="AR88" s="5">
        <v>4.5</v>
      </c>
      <c r="AS88" s="8">
        <v>42794</v>
      </c>
      <c r="AT88" s="5">
        <v>34.4</v>
      </c>
      <c r="AU88" s="8">
        <v>40359</v>
      </c>
      <c r="AV88" s="5">
        <v>-0.6</v>
      </c>
      <c r="AW88" s="6">
        <v>43646</v>
      </c>
      <c r="AX88" s="5">
        <v>0.3</v>
      </c>
      <c r="AY88" s="8">
        <v>39113</v>
      </c>
      <c r="AZ88" s="5">
        <v>-0.04</v>
      </c>
      <c r="BA88" s="8"/>
      <c r="BC88" s="8"/>
      <c r="BE88" s="8">
        <v>40178</v>
      </c>
      <c r="BF88" s="5">
        <v>11.09</v>
      </c>
      <c r="BG88" s="8"/>
      <c r="BI88" s="8"/>
      <c r="BK88" s="8">
        <v>39599</v>
      </c>
      <c r="BL88" s="5">
        <v>0.5</v>
      </c>
      <c r="BM88" s="8"/>
      <c r="BO88" s="6">
        <v>39113</v>
      </c>
      <c r="BP88" s="5">
        <v>0.1</v>
      </c>
      <c r="BQ88" s="8">
        <v>39113</v>
      </c>
      <c r="BR88" s="5">
        <v>1602</v>
      </c>
      <c r="BS88" s="8">
        <v>40025</v>
      </c>
      <c r="BT88" s="5">
        <v>576</v>
      </c>
      <c r="BU88" s="8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8">
        <v>39113</v>
      </c>
      <c r="CD88" s="5">
        <v>-60.037999999999997</v>
      </c>
      <c r="CE88" s="8"/>
      <c r="CG88" s="8">
        <v>39113</v>
      </c>
      <c r="CH88" s="5">
        <v>-4.2</v>
      </c>
      <c r="CI88" s="6">
        <v>39113</v>
      </c>
      <c r="CJ88" s="5">
        <v>-3.1</v>
      </c>
      <c r="CK88" s="8"/>
      <c r="CM88" s="8">
        <v>39113</v>
      </c>
      <c r="CN88" s="5">
        <v>0</v>
      </c>
      <c r="CO88" s="8">
        <v>39141</v>
      </c>
      <c r="CP88" s="5">
        <v>0.2</v>
      </c>
      <c r="CQ88" s="8">
        <v>40451</v>
      </c>
      <c r="CR88" s="5">
        <v>1.2</v>
      </c>
      <c r="CS88" s="8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8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8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8">
        <v>39141</v>
      </c>
      <c r="B89" s="5">
        <v>49.8</v>
      </c>
      <c r="C89" s="8"/>
      <c r="E89" s="8">
        <v>39294</v>
      </c>
      <c r="F89" s="5">
        <v>67.2</v>
      </c>
      <c r="G89" s="8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8">
        <v>39141</v>
      </c>
      <c r="P89" s="5">
        <v>49.9</v>
      </c>
      <c r="Q89" s="6">
        <v>40178</v>
      </c>
      <c r="R89" s="5">
        <v>23.2</v>
      </c>
      <c r="S89" s="8">
        <v>43496</v>
      </c>
      <c r="T89" s="5">
        <v>2.5</v>
      </c>
      <c r="U89" s="8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8">
        <v>42825</v>
      </c>
      <c r="AJ89" s="5">
        <v>104.6</v>
      </c>
      <c r="AK89" s="6">
        <v>39141</v>
      </c>
      <c r="AL89" s="5">
        <v>98</v>
      </c>
      <c r="AM89" s="8"/>
      <c r="AO89" s="8">
        <v>41547</v>
      </c>
      <c r="AP89" s="5">
        <v>181.9</v>
      </c>
      <c r="AQ89" s="6">
        <v>39141</v>
      </c>
      <c r="AR89" s="5">
        <v>4.5999999999999996</v>
      </c>
      <c r="AS89" s="8">
        <v>42825</v>
      </c>
      <c r="AT89" s="5">
        <v>34.4</v>
      </c>
      <c r="AU89" s="8">
        <v>40390</v>
      </c>
      <c r="AV89" s="5">
        <v>-0.5</v>
      </c>
      <c r="AW89" s="6">
        <v>43677</v>
      </c>
      <c r="AX89" s="5">
        <v>-0.2</v>
      </c>
      <c r="AY89" s="8">
        <v>39141</v>
      </c>
      <c r="AZ89" s="5">
        <v>0.32</v>
      </c>
      <c r="BA89" s="8"/>
      <c r="BC89" s="8"/>
      <c r="BE89" s="8">
        <v>40209</v>
      </c>
      <c r="BF89" s="5">
        <v>10.86</v>
      </c>
      <c r="BG89" s="8"/>
      <c r="BI89" s="8"/>
      <c r="BK89" s="8">
        <v>39629</v>
      </c>
      <c r="BL89" s="5">
        <v>0.4</v>
      </c>
      <c r="BM89" s="8"/>
      <c r="BO89" s="6">
        <v>39141</v>
      </c>
      <c r="BP89" s="5">
        <v>0.4</v>
      </c>
      <c r="BQ89" s="8">
        <v>39141</v>
      </c>
      <c r="BR89" s="5">
        <v>1445</v>
      </c>
      <c r="BS89" s="8">
        <v>40056</v>
      </c>
      <c r="BT89" s="5">
        <v>584</v>
      </c>
      <c r="BU89" s="8">
        <v>41455</v>
      </c>
      <c r="BV89" s="5">
        <v>1.43</v>
      </c>
      <c r="BW89" s="6">
        <v>39141</v>
      </c>
      <c r="BX89" s="5">
        <v>987</v>
      </c>
      <c r="BY89" s="8"/>
      <c r="CA89" s="8"/>
      <c r="CC89" s="8">
        <v>39141</v>
      </c>
      <c r="CD89" s="5">
        <v>-59.732999999999997</v>
      </c>
      <c r="CE89" s="8"/>
      <c r="CG89" s="8">
        <v>39141</v>
      </c>
      <c r="CH89" s="5">
        <v>1.9</v>
      </c>
      <c r="CI89" s="6">
        <v>39141</v>
      </c>
      <c r="CJ89" s="5">
        <v>3.5</v>
      </c>
      <c r="CK89" s="8"/>
      <c r="CM89" s="8">
        <v>39141</v>
      </c>
      <c r="CN89" s="5">
        <v>0.3</v>
      </c>
      <c r="CO89" s="8">
        <v>39172</v>
      </c>
      <c r="CP89" s="5">
        <v>0.2</v>
      </c>
      <c r="CQ89" s="8">
        <v>40482</v>
      </c>
      <c r="CR89" s="5">
        <v>1.2</v>
      </c>
      <c r="CS89" s="8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8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8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8">
        <v>39172</v>
      </c>
      <c r="B90" s="5">
        <v>51.5</v>
      </c>
      <c r="C90" s="8"/>
      <c r="E90" s="8">
        <v>39325</v>
      </c>
      <c r="F90" s="5">
        <v>62.5</v>
      </c>
      <c r="G90" s="8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8">
        <v>39172</v>
      </c>
      <c r="P90" s="5">
        <v>49.3</v>
      </c>
      <c r="Q90" s="6">
        <v>40209</v>
      </c>
      <c r="R90" s="5">
        <v>11.9</v>
      </c>
      <c r="S90" s="8">
        <v>43524</v>
      </c>
      <c r="T90" s="5">
        <v>5.8</v>
      </c>
      <c r="U90" s="8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8">
        <v>42855</v>
      </c>
      <c r="AJ90" s="5">
        <v>104.1</v>
      </c>
      <c r="AK90" s="6">
        <v>39172</v>
      </c>
      <c r="AL90" s="5">
        <v>134</v>
      </c>
      <c r="AM90" s="8"/>
      <c r="AO90" s="8">
        <v>41578</v>
      </c>
      <c r="AP90" s="5">
        <v>142.19999999999999</v>
      </c>
      <c r="AQ90" s="6">
        <v>39172</v>
      </c>
      <c r="AR90" s="5">
        <v>4.5999999999999996</v>
      </c>
      <c r="AS90" s="8">
        <v>42855</v>
      </c>
      <c r="AT90" s="5">
        <v>34.4</v>
      </c>
      <c r="AU90" s="8">
        <v>40421</v>
      </c>
      <c r="AV90" s="5">
        <v>-0.4</v>
      </c>
      <c r="AW90" s="6">
        <v>43708</v>
      </c>
      <c r="AX90" s="5">
        <v>0.2</v>
      </c>
      <c r="AY90" s="8">
        <v>39172</v>
      </c>
      <c r="AZ90" s="5">
        <v>0.02</v>
      </c>
      <c r="BA90" s="8"/>
      <c r="BC90" s="8"/>
      <c r="BE90" s="8">
        <v>40237</v>
      </c>
      <c r="BF90" s="5">
        <v>10.42</v>
      </c>
      <c r="BG90" s="8"/>
      <c r="BI90" s="8"/>
      <c r="BK90" s="8">
        <v>39660</v>
      </c>
      <c r="BL90" s="5">
        <v>-0.1</v>
      </c>
      <c r="BM90" s="8"/>
      <c r="BO90" s="6">
        <v>39172</v>
      </c>
      <c r="BP90" s="5">
        <v>0.4</v>
      </c>
      <c r="BQ90" s="8">
        <v>39172</v>
      </c>
      <c r="BR90" s="5">
        <v>1490</v>
      </c>
      <c r="BS90" s="8">
        <v>40086</v>
      </c>
      <c r="BT90" s="5">
        <v>594</v>
      </c>
      <c r="BU90" s="8">
        <v>41486</v>
      </c>
      <c r="BV90" s="5">
        <v>1.54</v>
      </c>
      <c r="BW90" s="6">
        <v>39172</v>
      </c>
      <c r="BX90" s="5">
        <v>893.24</v>
      </c>
      <c r="BY90" s="8"/>
      <c r="CA90" s="8"/>
      <c r="CC90" s="8">
        <v>39172</v>
      </c>
      <c r="CD90" s="5">
        <v>-59.893999999999998</v>
      </c>
      <c r="CE90" s="8"/>
      <c r="CG90" s="8">
        <v>39172</v>
      </c>
      <c r="CH90" s="5">
        <v>2.2000000000000002</v>
      </c>
      <c r="CI90" s="6">
        <v>39172</v>
      </c>
      <c r="CJ90" s="5">
        <v>2.6</v>
      </c>
      <c r="CK90" s="8"/>
      <c r="CM90" s="8">
        <v>39172</v>
      </c>
      <c r="CN90" s="5">
        <v>0.6</v>
      </c>
      <c r="CO90" s="8">
        <v>39202</v>
      </c>
      <c r="CP90" s="5">
        <v>0.2</v>
      </c>
      <c r="CQ90" s="8">
        <v>40512</v>
      </c>
      <c r="CR90" s="5">
        <v>1.1000000000000001</v>
      </c>
      <c r="CS90" s="8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8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8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8">
        <v>39202</v>
      </c>
      <c r="B91" s="5">
        <v>50.9</v>
      </c>
      <c r="C91" s="8"/>
      <c r="E91" s="8">
        <v>39355</v>
      </c>
      <c r="F91" s="5">
        <v>63</v>
      </c>
      <c r="G91" s="8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8">
        <v>39202</v>
      </c>
      <c r="P91" s="5">
        <v>53.8</v>
      </c>
      <c r="Q91" s="6">
        <v>40237</v>
      </c>
      <c r="R91" s="5">
        <v>17.600000000000001</v>
      </c>
      <c r="S91" s="8">
        <v>43555</v>
      </c>
      <c r="T91" s="5">
        <v>1.4</v>
      </c>
      <c r="U91" s="8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8">
        <v>42886</v>
      </c>
      <c r="AJ91" s="5">
        <v>104.4</v>
      </c>
      <c r="AK91" s="6">
        <v>39202</v>
      </c>
      <c r="AL91" s="5">
        <v>100</v>
      </c>
      <c r="AM91" s="8"/>
      <c r="AO91" s="8">
        <v>41608</v>
      </c>
      <c r="AP91" s="5">
        <v>169.9</v>
      </c>
      <c r="AQ91" s="6">
        <v>39202</v>
      </c>
      <c r="AR91" s="5">
        <v>4.5</v>
      </c>
      <c r="AS91" s="8">
        <v>42886</v>
      </c>
      <c r="AT91" s="5">
        <v>34.4</v>
      </c>
      <c r="AU91" s="8">
        <v>40451</v>
      </c>
      <c r="AV91" s="5">
        <v>-0.4</v>
      </c>
      <c r="AW91" s="6">
        <v>43738</v>
      </c>
      <c r="AX91" s="5">
        <v>-0.3</v>
      </c>
      <c r="AY91" s="8">
        <v>39202</v>
      </c>
      <c r="AZ91" s="5">
        <v>0.3</v>
      </c>
      <c r="BA91" s="8"/>
      <c r="BC91" s="8"/>
      <c r="BE91" s="8">
        <v>40268</v>
      </c>
      <c r="BF91" s="5">
        <v>12.06</v>
      </c>
      <c r="BG91" s="8"/>
      <c r="BI91" s="8"/>
      <c r="BK91" s="8">
        <v>39691</v>
      </c>
      <c r="BL91" s="5">
        <v>0.3</v>
      </c>
      <c r="BM91" s="8"/>
      <c r="BO91" s="6">
        <v>39202</v>
      </c>
      <c r="BP91" s="5">
        <v>0.3</v>
      </c>
      <c r="BQ91" s="8">
        <v>39202</v>
      </c>
      <c r="BR91" s="5">
        <v>1478</v>
      </c>
      <c r="BS91" s="8">
        <v>40117</v>
      </c>
      <c r="BT91" s="5">
        <v>581</v>
      </c>
      <c r="BU91" s="8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8">
        <v>39202</v>
      </c>
      <c r="CD91" s="5">
        <v>-63.363999999999997</v>
      </c>
      <c r="CE91" s="8"/>
      <c r="CG91" s="8">
        <v>39202</v>
      </c>
      <c r="CH91" s="5">
        <v>0.8</v>
      </c>
      <c r="CI91" s="6">
        <v>39202</v>
      </c>
      <c r="CJ91" s="5">
        <v>0.7</v>
      </c>
      <c r="CK91" s="8"/>
      <c r="CM91" s="8">
        <v>39202</v>
      </c>
      <c r="CN91" s="5">
        <v>0.5</v>
      </c>
      <c r="CO91" s="8">
        <v>39233</v>
      </c>
      <c r="CP91" s="5">
        <v>0.2</v>
      </c>
      <c r="CQ91" s="8">
        <v>40543</v>
      </c>
      <c r="CR91" s="5">
        <v>1.4</v>
      </c>
      <c r="CS91" s="8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8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8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8">
        <v>39233</v>
      </c>
      <c r="B92" s="5">
        <v>53.8</v>
      </c>
      <c r="C92" s="8"/>
      <c r="E92" s="8">
        <v>39386</v>
      </c>
      <c r="F92" s="5">
        <v>62.8</v>
      </c>
      <c r="G92" s="8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8">
        <v>39233</v>
      </c>
      <c r="P92" s="5">
        <v>54</v>
      </c>
      <c r="Q92" s="6">
        <v>40268</v>
      </c>
      <c r="R92" s="5">
        <v>22</v>
      </c>
      <c r="S92" s="8">
        <v>43585</v>
      </c>
      <c r="T92" s="5">
        <v>8.33</v>
      </c>
      <c r="U92" s="8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8">
        <v>42916</v>
      </c>
      <c r="AJ92" s="5">
        <v>104.2</v>
      </c>
      <c r="AK92" s="6">
        <v>39233</v>
      </c>
      <c r="AL92" s="5">
        <v>133</v>
      </c>
      <c r="AM92" s="8"/>
      <c r="AO92" s="8">
        <v>41639</v>
      </c>
      <c r="AP92" s="5">
        <v>198.3</v>
      </c>
      <c r="AQ92" s="6">
        <v>39233</v>
      </c>
      <c r="AR92" s="5">
        <v>4.5</v>
      </c>
      <c r="AS92" s="8">
        <v>42916</v>
      </c>
      <c r="AT92" s="5">
        <v>34.4</v>
      </c>
      <c r="AU92" s="8">
        <v>40482</v>
      </c>
      <c r="AV92" s="5">
        <v>-0.3</v>
      </c>
      <c r="AW92" s="6">
        <v>43769</v>
      </c>
      <c r="AX92" s="5">
        <v>-0.6</v>
      </c>
      <c r="AY92" s="8">
        <v>39233</v>
      </c>
      <c r="AZ92" s="5">
        <v>0.18</v>
      </c>
      <c r="BA92" s="8"/>
      <c r="BC92" s="8"/>
      <c r="BE92" s="8">
        <v>40298</v>
      </c>
      <c r="BF92" s="5">
        <v>11.43</v>
      </c>
      <c r="BG92" s="8"/>
      <c r="BI92" s="8"/>
      <c r="BK92" s="8">
        <v>39721</v>
      </c>
      <c r="BL92" s="5">
        <v>-0.7</v>
      </c>
      <c r="BM92" s="8"/>
      <c r="BO92" s="6">
        <v>39233</v>
      </c>
      <c r="BP92" s="5">
        <v>0.4</v>
      </c>
      <c r="BQ92" s="8">
        <v>39233</v>
      </c>
      <c r="BR92" s="5">
        <v>1476</v>
      </c>
      <c r="BS92" s="8">
        <v>40147</v>
      </c>
      <c r="BT92" s="5">
        <v>572</v>
      </c>
      <c r="BU92" s="8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8">
        <v>39233</v>
      </c>
      <c r="CD92" s="5">
        <v>-60.003999999999998</v>
      </c>
      <c r="CE92" s="8"/>
      <c r="CG92" s="8">
        <v>39233</v>
      </c>
      <c r="CH92" s="5">
        <v>-1.2</v>
      </c>
      <c r="CI92" s="6">
        <v>39233</v>
      </c>
      <c r="CJ92" s="5">
        <v>-1.1000000000000001</v>
      </c>
      <c r="CK92" s="8"/>
      <c r="CM92" s="8">
        <v>39233</v>
      </c>
      <c r="CN92" s="5">
        <v>0.6</v>
      </c>
      <c r="CO92" s="8">
        <v>39263</v>
      </c>
      <c r="CP92" s="5">
        <v>0.2</v>
      </c>
      <c r="CQ92" s="8">
        <v>40574</v>
      </c>
      <c r="CR92" s="5">
        <v>1.6</v>
      </c>
      <c r="CS92" s="8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8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8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8">
        <v>39263</v>
      </c>
      <c r="B93" s="5">
        <v>55.1</v>
      </c>
      <c r="C93" s="8"/>
      <c r="E93" s="8">
        <v>39416</v>
      </c>
      <c r="F93" s="5">
        <v>65.7</v>
      </c>
      <c r="G93" s="8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8">
        <v>39263</v>
      </c>
      <c r="P93" s="5">
        <v>57.7</v>
      </c>
      <c r="Q93" s="6">
        <v>40298</v>
      </c>
      <c r="R93" s="5">
        <v>23.5</v>
      </c>
      <c r="S93" s="8">
        <v>43616</v>
      </c>
      <c r="T93" s="5">
        <v>6.2</v>
      </c>
      <c r="U93" s="8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8">
        <v>42947</v>
      </c>
      <c r="AJ93" s="5">
        <v>103.4</v>
      </c>
      <c r="AK93" s="6">
        <v>39263</v>
      </c>
      <c r="AL93" s="5">
        <v>122</v>
      </c>
      <c r="AM93" s="8"/>
      <c r="AO93" s="8">
        <v>41670</v>
      </c>
      <c r="AP93" s="5">
        <v>185.1</v>
      </c>
      <c r="AQ93" s="6">
        <v>39263</v>
      </c>
      <c r="AR93" s="5">
        <v>4.5</v>
      </c>
      <c r="AS93" s="8">
        <v>42947</v>
      </c>
      <c r="AT93" s="5">
        <v>34.5</v>
      </c>
      <c r="AU93" s="8">
        <v>40512</v>
      </c>
      <c r="AV93" s="5">
        <v>0.1</v>
      </c>
      <c r="AW93" s="6">
        <v>43799</v>
      </c>
      <c r="AX93" s="5">
        <v>0.9</v>
      </c>
      <c r="AY93" s="8">
        <v>39263</v>
      </c>
      <c r="AZ93" s="5">
        <v>0.48</v>
      </c>
      <c r="BA93" s="8"/>
      <c r="BC93" s="8"/>
      <c r="BE93" s="8">
        <v>40329</v>
      </c>
      <c r="BF93" s="5">
        <v>11.37</v>
      </c>
      <c r="BG93" s="8"/>
      <c r="BI93" s="8"/>
      <c r="BK93" s="8">
        <v>39752</v>
      </c>
      <c r="BL93" s="5">
        <v>-2.1</v>
      </c>
      <c r="BM93" s="8"/>
      <c r="BO93" s="6">
        <v>39263</v>
      </c>
      <c r="BP93" s="5">
        <v>0.4</v>
      </c>
      <c r="BQ93" s="8">
        <v>39263</v>
      </c>
      <c r="BR93" s="5">
        <v>1450</v>
      </c>
      <c r="BS93" s="8">
        <v>40178</v>
      </c>
      <c r="BT93" s="5">
        <v>581</v>
      </c>
      <c r="BU93" s="8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8">
        <v>39263</v>
      </c>
      <c r="CD93" s="5">
        <v>-60.883000000000003</v>
      </c>
      <c r="CE93" s="8"/>
      <c r="CG93" s="8">
        <v>39263</v>
      </c>
      <c r="CH93" s="5">
        <v>0.9</v>
      </c>
      <c r="CI93" s="6">
        <v>39263</v>
      </c>
      <c r="CJ93" s="5">
        <v>1.9</v>
      </c>
      <c r="CK93" s="8"/>
      <c r="CM93" s="8">
        <v>39263</v>
      </c>
      <c r="CN93" s="5">
        <v>0.1</v>
      </c>
      <c r="CO93" s="8">
        <v>39294</v>
      </c>
      <c r="CP93" s="5">
        <v>0.2</v>
      </c>
      <c r="CQ93" s="8">
        <v>40602</v>
      </c>
      <c r="CR93" s="5">
        <v>2</v>
      </c>
      <c r="CS93" s="8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8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8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8">
        <v>39294</v>
      </c>
      <c r="B94" s="5">
        <v>55.4</v>
      </c>
      <c r="C94" s="8"/>
      <c r="E94" s="8">
        <v>39447</v>
      </c>
      <c r="F94" s="5">
        <v>65.3</v>
      </c>
      <c r="G94" s="8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8">
        <v>39294</v>
      </c>
      <c r="P94" s="5">
        <v>58.4</v>
      </c>
      <c r="Q94" s="6">
        <v>40329</v>
      </c>
      <c r="R94" s="5">
        <v>29.6</v>
      </c>
      <c r="S94" s="8">
        <v>43646</v>
      </c>
      <c r="T94" s="5">
        <v>1.33</v>
      </c>
      <c r="U94" s="8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8">
        <v>42978</v>
      </c>
      <c r="AJ94" s="5">
        <v>104.7</v>
      </c>
      <c r="AK94" s="6">
        <v>39294</v>
      </c>
      <c r="AL94" s="5">
        <v>128</v>
      </c>
      <c r="AM94" s="8"/>
      <c r="AO94" s="8">
        <v>41698</v>
      </c>
      <c r="AP94" s="5">
        <v>155.4</v>
      </c>
      <c r="AQ94" s="6">
        <v>39294</v>
      </c>
      <c r="AR94" s="5">
        <v>4.5</v>
      </c>
      <c r="AS94" s="8">
        <v>42978</v>
      </c>
      <c r="AT94" s="5">
        <v>34.5</v>
      </c>
      <c r="AU94" s="8">
        <v>40543</v>
      </c>
      <c r="AV94" s="5">
        <v>0</v>
      </c>
      <c r="AW94" s="6">
        <v>43830</v>
      </c>
      <c r="AX94" s="5">
        <v>0</v>
      </c>
      <c r="AY94" s="8">
        <v>39294</v>
      </c>
      <c r="AZ94" s="5">
        <v>0.24</v>
      </c>
      <c r="BA94" s="8"/>
      <c r="BC94" s="8"/>
      <c r="BE94" s="8">
        <v>40359</v>
      </c>
      <c r="BF94" s="5">
        <v>11.37</v>
      </c>
      <c r="BG94" s="8"/>
      <c r="BI94" s="8"/>
      <c r="BK94" s="8">
        <v>39782</v>
      </c>
      <c r="BL94" s="5">
        <v>-1.9</v>
      </c>
      <c r="BM94" s="8"/>
      <c r="BO94" s="6">
        <v>39294</v>
      </c>
      <c r="BP94" s="5">
        <v>0.4</v>
      </c>
      <c r="BQ94" s="8">
        <v>39294</v>
      </c>
      <c r="BR94" s="5">
        <v>1409</v>
      </c>
      <c r="BS94" s="8">
        <v>40209</v>
      </c>
      <c r="BT94" s="5">
        <v>614</v>
      </c>
      <c r="BU94" s="8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8">
        <v>39294</v>
      </c>
      <c r="CD94" s="5">
        <v>-59.152999999999999</v>
      </c>
      <c r="CE94" s="8"/>
      <c r="CG94" s="8">
        <v>39294</v>
      </c>
      <c r="CH94" s="5">
        <v>3</v>
      </c>
      <c r="CI94" s="6">
        <v>39294</v>
      </c>
      <c r="CJ94" s="5">
        <v>1.3</v>
      </c>
      <c r="CK94" s="8"/>
      <c r="CM94" s="8">
        <v>39294</v>
      </c>
      <c r="CN94" s="5">
        <v>0.1</v>
      </c>
      <c r="CO94" s="8">
        <v>39325</v>
      </c>
      <c r="CP94" s="5">
        <v>0.2</v>
      </c>
      <c r="CQ94" s="8">
        <v>40633</v>
      </c>
      <c r="CR94" s="5">
        <v>2.6</v>
      </c>
      <c r="CS94" s="8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8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8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8">
        <v>39325</v>
      </c>
      <c r="B95" s="5">
        <v>53</v>
      </c>
      <c r="C95" s="8"/>
      <c r="E95" s="8">
        <v>39478</v>
      </c>
      <c r="F95" s="5">
        <v>67.099999999999994</v>
      </c>
      <c r="G95" s="8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8">
        <v>39325</v>
      </c>
      <c r="P95" s="5">
        <v>53</v>
      </c>
      <c r="Q95" s="6">
        <v>40359</v>
      </c>
      <c r="R95" s="5">
        <v>19.7</v>
      </c>
      <c r="S95" s="8">
        <v>43677</v>
      </c>
      <c r="T95" s="5">
        <v>2.94</v>
      </c>
      <c r="U95" s="8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8">
        <v>43008</v>
      </c>
      <c r="AJ95" s="5">
        <v>104.8</v>
      </c>
      <c r="AK95" s="6">
        <v>39325</v>
      </c>
      <c r="AL95" s="5">
        <v>100</v>
      </c>
      <c r="AM95" s="8"/>
      <c r="AO95" s="8">
        <v>41729</v>
      </c>
      <c r="AP95" s="5">
        <v>194.6</v>
      </c>
      <c r="AQ95" s="6">
        <v>39325</v>
      </c>
      <c r="AR95" s="5">
        <v>4.5999999999999996</v>
      </c>
      <c r="AS95" s="8">
        <v>43008</v>
      </c>
      <c r="AT95" s="5">
        <v>34.4</v>
      </c>
      <c r="AU95" s="8">
        <v>40574</v>
      </c>
      <c r="AV95" s="5">
        <v>-0.4</v>
      </c>
      <c r="AW95" s="6">
        <v>43861</v>
      </c>
      <c r="AX95" s="5">
        <v>-0.1</v>
      </c>
      <c r="AY95" s="8">
        <v>39325</v>
      </c>
      <c r="AZ95" s="5">
        <v>0.27</v>
      </c>
      <c r="BA95" s="8"/>
      <c r="BC95" s="8"/>
      <c r="BE95" s="8">
        <v>40390</v>
      </c>
      <c r="BF95" s="5">
        <v>11.61</v>
      </c>
      <c r="BG95" s="8"/>
      <c r="BI95" s="8"/>
      <c r="BK95" s="8">
        <v>39813</v>
      </c>
      <c r="BL95" s="5">
        <v>-1.3</v>
      </c>
      <c r="BM95" s="8"/>
      <c r="BO95" s="6">
        <v>39325</v>
      </c>
      <c r="BP95" s="5">
        <v>0.3</v>
      </c>
      <c r="BQ95" s="8">
        <v>39325</v>
      </c>
      <c r="BR95" s="5">
        <v>1343</v>
      </c>
      <c r="BS95" s="8">
        <v>40237</v>
      </c>
      <c r="BT95" s="5">
        <v>603</v>
      </c>
      <c r="BU95" s="8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8">
        <v>39325</v>
      </c>
      <c r="CD95" s="5">
        <v>-59.104999999999997</v>
      </c>
      <c r="CE95" s="8"/>
      <c r="CG95" s="8">
        <v>39325</v>
      </c>
      <c r="CH95" s="5">
        <v>-2.7</v>
      </c>
      <c r="CI95" s="6">
        <v>39325</v>
      </c>
      <c r="CJ95" s="5">
        <v>-3.9</v>
      </c>
      <c r="CK95" s="8"/>
      <c r="CM95" s="8">
        <v>39325</v>
      </c>
      <c r="CN95" s="5">
        <v>0</v>
      </c>
      <c r="CO95" s="8">
        <v>39355</v>
      </c>
      <c r="CP95" s="5">
        <v>0.2</v>
      </c>
      <c r="CQ95" s="8">
        <v>40663</v>
      </c>
      <c r="CR95" s="5">
        <v>3.1</v>
      </c>
      <c r="CS95" s="8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8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8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8">
        <v>39355</v>
      </c>
      <c r="B96" s="5">
        <v>52.6</v>
      </c>
      <c r="C96" s="8"/>
      <c r="E96" s="8">
        <v>39507</v>
      </c>
      <c r="F96" s="5">
        <v>73.900000000000006</v>
      </c>
      <c r="G96" s="8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8">
        <v>39355</v>
      </c>
      <c r="P96" s="5">
        <v>53.3</v>
      </c>
      <c r="Q96" s="6">
        <v>40390</v>
      </c>
      <c r="R96" s="5">
        <v>17.399999999999999</v>
      </c>
      <c r="S96" s="8">
        <v>43708</v>
      </c>
      <c r="T96" s="5">
        <v>1.6</v>
      </c>
      <c r="U96" s="8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8">
        <v>43039</v>
      </c>
      <c r="AJ96" s="5">
        <v>104</v>
      </c>
      <c r="AK96" s="6">
        <v>39355</v>
      </c>
      <c r="AL96" s="5">
        <v>98</v>
      </c>
      <c r="AM96" s="8"/>
      <c r="AO96" s="8">
        <v>41759</v>
      </c>
      <c r="AP96" s="5">
        <v>208.4</v>
      </c>
      <c r="AQ96" s="6">
        <v>39355</v>
      </c>
      <c r="AR96" s="5">
        <v>4.7</v>
      </c>
      <c r="AS96" s="8">
        <v>43039</v>
      </c>
      <c r="AT96" s="5">
        <v>34.4</v>
      </c>
      <c r="AU96" s="8">
        <v>40602</v>
      </c>
      <c r="AV96" s="5">
        <v>0</v>
      </c>
      <c r="AW96" s="6">
        <v>43890</v>
      </c>
      <c r="AX96" s="5">
        <v>0.3</v>
      </c>
      <c r="AY96" s="8">
        <v>39355</v>
      </c>
      <c r="AZ96" s="5">
        <v>0.08</v>
      </c>
      <c r="BA96" s="8"/>
      <c r="BC96" s="8"/>
      <c r="BE96" s="8">
        <v>40421</v>
      </c>
      <c r="BF96" s="5">
        <v>11.57</v>
      </c>
      <c r="BG96" s="8"/>
      <c r="BI96" s="8"/>
      <c r="BK96" s="8">
        <v>39844</v>
      </c>
      <c r="BL96" s="5">
        <v>-0.8</v>
      </c>
      <c r="BM96" s="8"/>
      <c r="BO96" s="6">
        <v>39355</v>
      </c>
      <c r="BP96" s="5">
        <v>0.2</v>
      </c>
      <c r="BQ96" s="8">
        <v>39355</v>
      </c>
      <c r="BR96" s="5">
        <v>1281</v>
      </c>
      <c r="BS96" s="8">
        <v>40268</v>
      </c>
      <c r="BT96" s="5">
        <v>628</v>
      </c>
      <c r="BU96" s="8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8">
        <v>39355</v>
      </c>
      <c r="CD96" s="5">
        <v>-58.688000000000002</v>
      </c>
      <c r="CE96" s="8"/>
      <c r="CG96" s="8">
        <v>39355</v>
      </c>
      <c r="CH96" s="5">
        <v>-0.6</v>
      </c>
      <c r="CI96" s="6">
        <v>39355</v>
      </c>
      <c r="CJ96" s="5">
        <v>1.5</v>
      </c>
      <c r="CK96" s="8"/>
      <c r="CM96" s="8">
        <v>39355</v>
      </c>
      <c r="CN96" s="5">
        <v>0.2</v>
      </c>
      <c r="CO96" s="8">
        <v>39386</v>
      </c>
      <c r="CP96" s="5">
        <v>0.2</v>
      </c>
      <c r="CQ96" s="8">
        <v>40694</v>
      </c>
      <c r="CR96" s="5">
        <v>3.4</v>
      </c>
      <c r="CS96" s="8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8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8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8">
        <v>39386</v>
      </c>
      <c r="B97" s="5">
        <v>51.5</v>
      </c>
      <c r="C97" s="8"/>
      <c r="E97" s="8">
        <v>39538</v>
      </c>
      <c r="F97" s="5">
        <v>74.7</v>
      </c>
      <c r="G97" s="8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8">
        <v>39386</v>
      </c>
      <c r="P97" s="5">
        <v>52.9</v>
      </c>
      <c r="Q97" s="6">
        <v>40421</v>
      </c>
      <c r="R97" s="5">
        <v>8.4</v>
      </c>
      <c r="S97" s="8">
        <v>43738</v>
      </c>
      <c r="T97" s="5">
        <v>-2.6</v>
      </c>
      <c r="U97" s="8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8">
        <v>43069</v>
      </c>
      <c r="AJ97" s="5">
        <v>104.2</v>
      </c>
      <c r="AK97" s="6">
        <v>39386</v>
      </c>
      <c r="AL97" s="5">
        <v>83</v>
      </c>
      <c r="AM97" s="8"/>
      <c r="AO97" s="8">
        <v>41790</v>
      </c>
      <c r="AP97" s="5">
        <v>213.6</v>
      </c>
      <c r="AQ97" s="6">
        <v>39386</v>
      </c>
      <c r="AR97" s="5">
        <v>4.7</v>
      </c>
      <c r="AS97" s="8">
        <v>43069</v>
      </c>
      <c r="AT97" s="5">
        <v>34.4</v>
      </c>
      <c r="AU97" s="8">
        <v>40633</v>
      </c>
      <c r="AV97" s="5">
        <v>0.4</v>
      </c>
      <c r="AW97" s="6">
        <v>43921</v>
      </c>
      <c r="AX97" s="5">
        <v>-4.5999999999999996</v>
      </c>
      <c r="AY97" s="8">
        <v>39386</v>
      </c>
      <c r="AZ97" s="5">
        <v>0.02</v>
      </c>
      <c r="BA97" s="8"/>
      <c r="BC97" s="8"/>
      <c r="BE97" s="8">
        <v>40451</v>
      </c>
      <c r="BF97" s="5">
        <v>11.53</v>
      </c>
      <c r="BG97" s="8"/>
      <c r="BI97" s="8"/>
      <c r="BK97" s="8">
        <v>39872</v>
      </c>
      <c r="BL97" s="5">
        <v>-0.4</v>
      </c>
      <c r="BM97" s="8"/>
      <c r="BO97" s="6">
        <v>39386</v>
      </c>
      <c r="BP97" s="5">
        <v>0.5</v>
      </c>
      <c r="BQ97" s="8">
        <v>39386</v>
      </c>
      <c r="BR97" s="5">
        <v>1174</v>
      </c>
      <c r="BS97" s="8">
        <v>40298</v>
      </c>
      <c r="BT97" s="5">
        <v>681</v>
      </c>
      <c r="BU97" s="8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8">
        <v>39386</v>
      </c>
      <c r="CD97" s="5">
        <v>-57.276000000000003</v>
      </c>
      <c r="CE97" s="8"/>
      <c r="CG97" s="8">
        <v>39386</v>
      </c>
      <c r="CH97" s="5">
        <v>0</v>
      </c>
      <c r="CI97" s="6">
        <v>39386</v>
      </c>
      <c r="CJ97" s="5">
        <v>-0.2</v>
      </c>
      <c r="CK97" s="8"/>
      <c r="CM97" s="8">
        <v>39386</v>
      </c>
      <c r="CN97" s="5">
        <v>0.3</v>
      </c>
      <c r="CO97" s="8">
        <v>39416</v>
      </c>
      <c r="CP97" s="5">
        <v>0.2</v>
      </c>
      <c r="CQ97" s="8">
        <v>40724</v>
      </c>
      <c r="CR97" s="5">
        <v>3.6</v>
      </c>
      <c r="CS97" s="8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8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8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8">
        <v>39416</v>
      </c>
      <c r="B98" s="5">
        <v>50.7</v>
      </c>
      <c r="C98" s="8"/>
      <c r="E98" s="8">
        <v>39568</v>
      </c>
      <c r="F98" s="5">
        <v>83.1</v>
      </c>
      <c r="G98" s="8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8">
        <v>39416</v>
      </c>
      <c r="P98" s="5">
        <v>50.5</v>
      </c>
      <c r="Q98" s="6">
        <v>40451</v>
      </c>
      <c r="R98" s="5">
        <v>7.5</v>
      </c>
      <c r="S98" s="8">
        <v>43769</v>
      </c>
      <c r="T98" s="5">
        <v>-2.38</v>
      </c>
      <c r="U98" s="8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8">
        <v>43100</v>
      </c>
      <c r="AJ98" s="5">
        <v>107.6</v>
      </c>
      <c r="AK98" s="6">
        <v>39416</v>
      </c>
      <c r="AL98" s="5">
        <v>83</v>
      </c>
      <c r="AM98" s="8"/>
      <c r="AO98" s="8">
        <v>41820</v>
      </c>
      <c r="AP98" s="5">
        <v>205.9</v>
      </c>
      <c r="AQ98" s="6">
        <v>39416</v>
      </c>
      <c r="AR98" s="5">
        <v>4.8</v>
      </c>
      <c r="AS98" s="8">
        <v>43100</v>
      </c>
      <c r="AT98" s="5">
        <v>34.5</v>
      </c>
      <c r="AU98" s="8">
        <v>40663</v>
      </c>
      <c r="AV98" s="5">
        <v>0.1</v>
      </c>
      <c r="AW98" s="6">
        <v>43951</v>
      </c>
      <c r="AX98" s="5">
        <v>-13.8</v>
      </c>
      <c r="AY98" s="8">
        <v>39416</v>
      </c>
      <c r="AZ98" s="5">
        <v>0.17</v>
      </c>
      <c r="BA98" s="8"/>
      <c r="BC98" s="8"/>
      <c r="BE98" s="8">
        <v>40482</v>
      </c>
      <c r="BF98" s="5">
        <v>11.85</v>
      </c>
      <c r="BG98" s="8"/>
      <c r="BI98" s="8"/>
      <c r="BK98" s="8">
        <v>39903</v>
      </c>
      <c r="BL98" s="5">
        <v>0.3</v>
      </c>
      <c r="BM98" s="8"/>
      <c r="BO98" s="6">
        <v>39416</v>
      </c>
      <c r="BP98" s="5">
        <v>0.4</v>
      </c>
      <c r="BQ98" s="8">
        <v>39416</v>
      </c>
      <c r="BR98" s="5">
        <v>1173</v>
      </c>
      <c r="BS98" s="8">
        <v>40329</v>
      </c>
      <c r="BT98" s="5">
        <v>626</v>
      </c>
      <c r="BU98" s="8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8">
        <v>39416</v>
      </c>
      <c r="CD98" s="5">
        <v>-59.386000000000003</v>
      </c>
      <c r="CE98" s="8"/>
      <c r="CG98" s="8">
        <v>39416</v>
      </c>
      <c r="CH98" s="5">
        <v>0.6</v>
      </c>
      <c r="CI98" s="6">
        <v>39416</v>
      </c>
      <c r="CJ98" s="5">
        <v>2.1</v>
      </c>
      <c r="CK98" s="8"/>
      <c r="CM98" s="8">
        <v>39416</v>
      </c>
      <c r="CN98" s="5">
        <v>0.6</v>
      </c>
      <c r="CO98" s="8">
        <v>39447</v>
      </c>
      <c r="CP98" s="5">
        <v>0.2</v>
      </c>
      <c r="CQ98" s="8">
        <v>40755</v>
      </c>
      <c r="CR98" s="5">
        <v>3.4</v>
      </c>
      <c r="CS98" s="8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8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8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8">
        <v>39447</v>
      </c>
      <c r="B99" s="5">
        <v>50.5</v>
      </c>
      <c r="C99" s="8"/>
      <c r="E99" s="8">
        <v>39599</v>
      </c>
      <c r="F99" s="5">
        <v>84.4</v>
      </c>
      <c r="G99" s="8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8">
        <v>39447</v>
      </c>
      <c r="P99" s="5">
        <v>51.6</v>
      </c>
      <c r="Q99" s="6">
        <v>40482</v>
      </c>
      <c r="R99" s="5">
        <v>6.1</v>
      </c>
      <c r="S99" s="8">
        <v>43799</v>
      </c>
      <c r="T99" s="5">
        <v>-2.57</v>
      </c>
      <c r="U99" s="8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8">
        <v>43131</v>
      </c>
      <c r="AJ99" s="5">
        <v>105.3</v>
      </c>
      <c r="AK99" s="6">
        <v>39447</v>
      </c>
      <c r="AL99" s="5">
        <v>68</v>
      </c>
      <c r="AM99" s="8"/>
      <c r="AO99" s="8">
        <v>41851</v>
      </c>
      <c r="AP99" s="5">
        <v>233.9</v>
      </c>
      <c r="AQ99" s="6">
        <v>39447</v>
      </c>
      <c r="AR99" s="5">
        <v>4.8</v>
      </c>
      <c r="AS99" s="8">
        <v>43131</v>
      </c>
      <c r="AT99" s="5">
        <v>34.5</v>
      </c>
      <c r="AU99" s="8">
        <v>40694</v>
      </c>
      <c r="AV99" s="5">
        <v>0.1</v>
      </c>
      <c r="AW99" s="6">
        <v>43982</v>
      </c>
      <c r="AX99" s="5">
        <v>5.2</v>
      </c>
      <c r="AY99" s="8">
        <v>39447</v>
      </c>
      <c r="AZ99" s="5">
        <v>-0.15</v>
      </c>
      <c r="BA99" s="8"/>
      <c r="BC99" s="8"/>
      <c r="BE99" s="8">
        <v>40512</v>
      </c>
      <c r="BF99" s="5">
        <v>12.1</v>
      </c>
      <c r="BG99" s="8"/>
      <c r="BI99" s="8"/>
      <c r="BK99" s="8">
        <v>39933</v>
      </c>
      <c r="BL99" s="5">
        <v>0</v>
      </c>
      <c r="BM99" s="8"/>
      <c r="BO99" s="6">
        <v>39447</v>
      </c>
      <c r="BP99" s="5">
        <v>0.3</v>
      </c>
      <c r="BQ99" s="8">
        <v>39447</v>
      </c>
      <c r="BR99" s="5">
        <v>1142</v>
      </c>
      <c r="BS99" s="8">
        <v>40359</v>
      </c>
      <c r="BT99" s="5">
        <v>570</v>
      </c>
      <c r="BU99" s="8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8">
        <v>39447</v>
      </c>
      <c r="CD99" s="5">
        <v>-61.454000000000001</v>
      </c>
      <c r="CE99" s="8"/>
      <c r="CG99" s="8">
        <v>39447</v>
      </c>
      <c r="CH99" s="5">
        <v>2.5</v>
      </c>
      <c r="CI99" s="6">
        <v>39447</v>
      </c>
      <c r="CJ99" s="5">
        <v>1.9</v>
      </c>
      <c r="CK99" s="8"/>
      <c r="CM99" s="8">
        <v>39447</v>
      </c>
      <c r="CN99" s="5">
        <v>0.2</v>
      </c>
      <c r="CO99" s="8">
        <v>39478</v>
      </c>
      <c r="CP99" s="5">
        <v>0.2</v>
      </c>
      <c r="CQ99" s="8">
        <v>40786</v>
      </c>
      <c r="CR99" s="5">
        <v>3.6</v>
      </c>
      <c r="CS99" s="8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8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8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8">
        <v>39478</v>
      </c>
      <c r="B100" s="5">
        <v>47.3</v>
      </c>
      <c r="C100" s="8"/>
      <c r="E100" s="8">
        <v>39629</v>
      </c>
      <c r="F100" s="5">
        <v>87.1</v>
      </c>
      <c r="G100" s="8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8">
        <v>39478</v>
      </c>
      <c r="P100" s="5">
        <v>52.1</v>
      </c>
      <c r="Q100" s="6">
        <v>40512</v>
      </c>
      <c r="R100" s="5">
        <v>13.8</v>
      </c>
      <c r="S100" s="8">
        <v>43830</v>
      </c>
      <c r="T100" s="5">
        <v>-2.17</v>
      </c>
      <c r="U100" s="8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8">
        <v>43159</v>
      </c>
      <c r="AJ100" s="5">
        <v>107.2</v>
      </c>
      <c r="AK100" s="6">
        <v>39478</v>
      </c>
      <c r="AL100" s="5">
        <v>72</v>
      </c>
      <c r="AM100" s="8"/>
      <c r="AO100" s="8">
        <v>41882</v>
      </c>
      <c r="AP100" s="5">
        <v>223.3</v>
      </c>
      <c r="AQ100" s="6">
        <v>39478</v>
      </c>
      <c r="AR100" s="5">
        <v>5</v>
      </c>
      <c r="AS100" s="8">
        <v>43159</v>
      </c>
      <c r="AT100" s="5">
        <v>34.4</v>
      </c>
      <c r="AU100" s="8">
        <v>40724</v>
      </c>
      <c r="AV100" s="5">
        <v>0.1</v>
      </c>
      <c r="AW100" s="6">
        <v>44012</v>
      </c>
      <c r="AX100" s="5">
        <v>6</v>
      </c>
      <c r="AY100" s="8">
        <v>39478</v>
      </c>
      <c r="AZ100" s="5">
        <v>0.1</v>
      </c>
      <c r="BA100" s="8"/>
      <c r="BC100" s="8"/>
      <c r="BE100" s="8">
        <v>40543</v>
      </c>
      <c r="BF100" s="5">
        <v>12.31</v>
      </c>
      <c r="BG100" s="8"/>
      <c r="BI100" s="8"/>
      <c r="BK100" s="8">
        <v>39964</v>
      </c>
      <c r="BL100" s="5">
        <v>0.5</v>
      </c>
      <c r="BM100" s="8"/>
      <c r="BO100" s="6">
        <v>39478</v>
      </c>
      <c r="BP100" s="5">
        <v>0.5</v>
      </c>
      <c r="BQ100" s="8">
        <v>39478</v>
      </c>
      <c r="BR100" s="5">
        <v>1015</v>
      </c>
      <c r="BS100" s="8">
        <v>40390</v>
      </c>
      <c r="BT100" s="5">
        <v>576</v>
      </c>
      <c r="BU100" s="8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8">
        <v>39478</v>
      </c>
      <c r="CD100" s="5">
        <v>-59.698999999999998</v>
      </c>
      <c r="CE100" s="8"/>
      <c r="CG100" s="8">
        <v>39478</v>
      </c>
      <c r="CH100" s="5">
        <v>-2.5</v>
      </c>
      <c r="CI100" s="6">
        <v>39478</v>
      </c>
      <c r="CJ100" s="5">
        <v>-4</v>
      </c>
      <c r="CK100" s="8"/>
      <c r="CM100" s="8">
        <v>39478</v>
      </c>
      <c r="CN100" s="5">
        <v>0.3</v>
      </c>
      <c r="CO100" s="8">
        <v>39507</v>
      </c>
      <c r="CP100" s="5">
        <v>0.2</v>
      </c>
      <c r="CQ100" s="8">
        <v>40816</v>
      </c>
      <c r="CR100" s="5">
        <v>3.8</v>
      </c>
      <c r="CS100" s="8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8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8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8">
        <v>39507</v>
      </c>
      <c r="B101" s="5">
        <v>48.1</v>
      </c>
      <c r="C101" s="8"/>
      <c r="E101" s="8">
        <v>39660</v>
      </c>
      <c r="F101" s="5">
        <v>87.4</v>
      </c>
      <c r="G101" s="8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8">
        <v>39507</v>
      </c>
      <c r="P101" s="5">
        <v>49.4</v>
      </c>
      <c r="Q101" s="6">
        <v>40543</v>
      </c>
      <c r="R101" s="5">
        <v>4.3</v>
      </c>
      <c r="S101" s="8">
        <v>43861</v>
      </c>
      <c r="T101" s="5">
        <v>-5.43</v>
      </c>
      <c r="U101" s="8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8">
        <v>43190</v>
      </c>
      <c r="AJ101" s="5">
        <v>107</v>
      </c>
      <c r="AK101" s="6">
        <v>39507</v>
      </c>
      <c r="AL101" s="5">
        <v>13</v>
      </c>
      <c r="AM101" s="8"/>
      <c r="AO101" s="8">
        <v>41912</v>
      </c>
      <c r="AP101" s="5">
        <v>206.4</v>
      </c>
      <c r="AQ101" s="6">
        <v>39507</v>
      </c>
      <c r="AR101" s="5">
        <v>5</v>
      </c>
      <c r="AS101" s="8">
        <v>43190</v>
      </c>
      <c r="AT101" s="5">
        <v>34.5</v>
      </c>
      <c r="AU101" s="8">
        <v>40755</v>
      </c>
      <c r="AV101" s="5">
        <v>0.1</v>
      </c>
      <c r="AW101" s="6">
        <v>44043</v>
      </c>
      <c r="AX101" s="5">
        <v>3.2</v>
      </c>
      <c r="AY101" s="8">
        <v>39507</v>
      </c>
      <c r="AZ101" s="5">
        <v>-0.11</v>
      </c>
      <c r="BA101" s="8"/>
      <c r="BC101" s="8"/>
      <c r="BE101" s="8">
        <v>40574</v>
      </c>
      <c r="BF101" s="5">
        <v>12.54</v>
      </c>
      <c r="BG101" s="8"/>
      <c r="BI101" s="8"/>
      <c r="BK101" s="8">
        <v>39994</v>
      </c>
      <c r="BL101" s="5">
        <v>0.4</v>
      </c>
      <c r="BM101" s="8"/>
      <c r="BO101" s="6">
        <v>39507</v>
      </c>
      <c r="BP101" s="5">
        <v>0.5</v>
      </c>
      <c r="BQ101" s="8">
        <v>39507</v>
      </c>
      <c r="BR101" s="5">
        <v>992</v>
      </c>
      <c r="BS101" s="8">
        <v>40421</v>
      </c>
      <c r="BT101" s="5">
        <v>560</v>
      </c>
      <c r="BU101" s="8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8">
        <v>39507</v>
      </c>
      <c r="CD101" s="5">
        <v>-57.603999999999999</v>
      </c>
      <c r="CE101" s="8"/>
      <c r="CG101" s="8">
        <v>39507</v>
      </c>
      <c r="CH101" s="5">
        <v>-0.7</v>
      </c>
      <c r="CI101" s="6">
        <v>39507</v>
      </c>
      <c r="CJ101" s="5">
        <v>0.8</v>
      </c>
      <c r="CK101" s="8"/>
      <c r="CM101" s="8">
        <v>39507</v>
      </c>
      <c r="CN101" s="5">
        <v>0.3</v>
      </c>
      <c r="CO101" s="8">
        <v>39538</v>
      </c>
      <c r="CP101" s="5">
        <v>0.2</v>
      </c>
      <c r="CQ101" s="8">
        <v>40847</v>
      </c>
      <c r="CR101" s="5">
        <v>3.7</v>
      </c>
      <c r="CS101" s="8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8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8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8">
        <v>39538</v>
      </c>
      <c r="B102" s="5">
        <v>47.3</v>
      </c>
      <c r="C102" s="8"/>
      <c r="E102" s="8">
        <v>39691</v>
      </c>
      <c r="F102" s="5">
        <v>81.2</v>
      </c>
      <c r="G102" s="8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8">
        <v>39538</v>
      </c>
      <c r="P102" s="5">
        <v>45.9</v>
      </c>
      <c r="Q102" s="6">
        <v>40574</v>
      </c>
      <c r="R102" s="5">
        <v>12.6</v>
      </c>
      <c r="S102" s="8">
        <v>43890</v>
      </c>
      <c r="T102" s="5">
        <v>0.28000000000000003</v>
      </c>
      <c r="U102" s="8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8">
        <v>43220</v>
      </c>
      <c r="AJ102" s="5">
        <v>104.5</v>
      </c>
      <c r="AK102" s="6">
        <v>39538</v>
      </c>
      <c r="AL102" s="5">
        <v>-53</v>
      </c>
      <c r="AM102" s="8"/>
      <c r="AO102" s="8">
        <v>41943</v>
      </c>
      <c r="AP102" s="5">
        <v>220.5</v>
      </c>
      <c r="AQ102" s="6">
        <v>39538</v>
      </c>
      <c r="AR102" s="5">
        <v>5</v>
      </c>
      <c r="AS102" s="8">
        <v>43220</v>
      </c>
      <c r="AT102" s="5">
        <v>34.5</v>
      </c>
      <c r="AU102" s="8">
        <v>40786</v>
      </c>
      <c r="AV102" s="5">
        <v>-0.2</v>
      </c>
      <c r="AW102" s="6">
        <v>44074</v>
      </c>
      <c r="AX102" s="5">
        <v>1.5</v>
      </c>
      <c r="AY102" s="8">
        <v>39538</v>
      </c>
      <c r="AZ102" s="5">
        <v>-0.06</v>
      </c>
      <c r="BA102" s="8"/>
      <c r="BC102" s="8"/>
      <c r="BE102" s="8">
        <v>40602</v>
      </c>
      <c r="BF102" s="5">
        <v>12.62</v>
      </c>
      <c r="BG102" s="8"/>
      <c r="BI102" s="8"/>
      <c r="BK102" s="8">
        <v>40025</v>
      </c>
      <c r="BL102" s="5">
        <v>0.8</v>
      </c>
      <c r="BM102" s="8"/>
      <c r="BO102" s="6">
        <v>39538</v>
      </c>
      <c r="BP102" s="5">
        <v>0.5</v>
      </c>
      <c r="BQ102" s="8">
        <v>39538</v>
      </c>
      <c r="BR102" s="5">
        <v>1010</v>
      </c>
      <c r="BS102" s="8">
        <v>40451</v>
      </c>
      <c r="BT102" s="5">
        <v>573</v>
      </c>
      <c r="BU102" s="8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8">
        <v>39538</v>
      </c>
      <c r="CD102" s="5">
        <v>-61.448</v>
      </c>
      <c r="CE102" s="8"/>
      <c r="CG102" s="8">
        <v>39538</v>
      </c>
      <c r="CH102" s="5">
        <v>0.2</v>
      </c>
      <c r="CI102" s="6">
        <v>39538</v>
      </c>
      <c r="CJ102" s="5">
        <v>0.2</v>
      </c>
      <c r="CK102" s="8"/>
      <c r="CM102" s="8">
        <v>39538</v>
      </c>
      <c r="CN102" s="5">
        <v>0.4</v>
      </c>
      <c r="CO102" s="8">
        <v>39568</v>
      </c>
      <c r="CP102" s="5">
        <v>0.2</v>
      </c>
      <c r="CQ102" s="8">
        <v>40877</v>
      </c>
      <c r="CR102" s="5">
        <v>3.5</v>
      </c>
      <c r="CS102" s="8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8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8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8">
        <v>39568</v>
      </c>
      <c r="B103" s="5">
        <v>47.9</v>
      </c>
      <c r="C103" s="8"/>
      <c r="E103" s="8">
        <v>39721</v>
      </c>
      <c r="F103" s="5">
        <v>73.2</v>
      </c>
      <c r="G103" s="8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8">
        <v>39568</v>
      </c>
      <c r="P103" s="5">
        <v>47.6</v>
      </c>
      <c r="Q103" s="6">
        <v>40602</v>
      </c>
      <c r="R103" s="5">
        <v>15.2</v>
      </c>
      <c r="S103" s="8">
        <v>43921</v>
      </c>
      <c r="T103" s="5">
        <v>-10.67</v>
      </c>
      <c r="U103" s="8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8">
        <v>43251</v>
      </c>
      <c r="AJ103" s="5">
        <v>104.8</v>
      </c>
      <c r="AK103" s="6">
        <v>39568</v>
      </c>
      <c r="AL103" s="5">
        <v>-77</v>
      </c>
      <c r="AM103" s="8"/>
      <c r="AO103" s="8">
        <v>41973</v>
      </c>
      <c r="AP103" s="5">
        <v>222.2</v>
      </c>
      <c r="AQ103" s="6">
        <v>39568</v>
      </c>
      <c r="AR103" s="5">
        <v>5.2</v>
      </c>
      <c r="AS103" s="8">
        <v>43251</v>
      </c>
      <c r="AT103" s="5">
        <v>34.5</v>
      </c>
      <c r="AU103" s="8">
        <v>40816</v>
      </c>
      <c r="AV103" s="5">
        <v>0.3</v>
      </c>
      <c r="AW103" s="6">
        <v>44104</v>
      </c>
      <c r="AX103" s="5">
        <v>0.6</v>
      </c>
      <c r="AY103" s="8">
        <v>39568</v>
      </c>
      <c r="AZ103" s="5">
        <v>-0.35</v>
      </c>
      <c r="BA103" s="8"/>
      <c r="BC103" s="8"/>
      <c r="BE103" s="8">
        <v>40633</v>
      </c>
      <c r="BF103" s="5">
        <v>13.26</v>
      </c>
      <c r="BG103" s="8"/>
      <c r="BI103" s="8"/>
      <c r="BK103" s="8">
        <v>40056</v>
      </c>
      <c r="BL103" s="5">
        <v>1.9</v>
      </c>
      <c r="BM103" s="8"/>
      <c r="BO103" s="6">
        <v>39568</v>
      </c>
      <c r="BP103" s="5">
        <v>0.4</v>
      </c>
      <c r="BQ103" s="8">
        <v>39568</v>
      </c>
      <c r="BR103" s="5">
        <v>939</v>
      </c>
      <c r="BS103" s="8">
        <v>40482</v>
      </c>
      <c r="BT103" s="5">
        <v>566</v>
      </c>
      <c r="BU103" s="8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8">
        <v>39568</v>
      </c>
      <c r="CD103" s="5">
        <v>-59.911000000000001</v>
      </c>
      <c r="CE103" s="8"/>
      <c r="CG103" s="8">
        <v>39568</v>
      </c>
      <c r="CH103" s="5">
        <v>-0.1</v>
      </c>
      <c r="CI103" s="6">
        <v>39568</v>
      </c>
      <c r="CJ103" s="5">
        <v>-1.6</v>
      </c>
      <c r="CK103" s="8"/>
      <c r="CM103" s="8">
        <v>39568</v>
      </c>
      <c r="CN103" s="5">
        <v>0.3</v>
      </c>
      <c r="CO103" s="8">
        <v>39599</v>
      </c>
      <c r="CP103" s="5">
        <v>0.2</v>
      </c>
      <c r="CQ103" s="8">
        <v>40908</v>
      </c>
      <c r="CR103" s="5">
        <v>3</v>
      </c>
      <c r="CS103" s="8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8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8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8">
        <v>39599</v>
      </c>
      <c r="B104" s="5">
        <v>48.5</v>
      </c>
      <c r="C104" s="8"/>
      <c r="E104" s="8">
        <v>39752</v>
      </c>
      <c r="F104" s="5">
        <v>48.1</v>
      </c>
      <c r="G104" s="8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8">
        <v>39599</v>
      </c>
      <c r="P104" s="5">
        <v>48.2</v>
      </c>
      <c r="Q104" s="6">
        <v>40633</v>
      </c>
      <c r="R104" s="5">
        <v>16.600000000000001</v>
      </c>
      <c r="S104" s="8">
        <v>43951</v>
      </c>
      <c r="T104" s="5">
        <v>-37.17</v>
      </c>
      <c r="U104" s="8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8">
        <v>43281</v>
      </c>
      <c r="AJ104" s="5">
        <v>106.8</v>
      </c>
      <c r="AK104" s="6">
        <v>39599</v>
      </c>
      <c r="AL104" s="5">
        <v>-58</v>
      </c>
      <c r="AM104" s="8"/>
      <c r="AO104" s="8">
        <v>42004</v>
      </c>
      <c r="AP104" s="5">
        <v>231.4</v>
      </c>
      <c r="AQ104" s="6">
        <v>39599</v>
      </c>
      <c r="AR104" s="5">
        <v>5.0999999999999996</v>
      </c>
      <c r="AS104" s="8">
        <v>43281</v>
      </c>
      <c r="AT104" s="5">
        <v>34.5</v>
      </c>
      <c r="AU104" s="8">
        <v>40847</v>
      </c>
      <c r="AV104" s="5">
        <v>0.3</v>
      </c>
      <c r="AW104" s="6">
        <v>44135</v>
      </c>
      <c r="AX104" s="5">
        <v>0.9</v>
      </c>
      <c r="AY104" s="8">
        <v>39599</v>
      </c>
      <c r="AZ104" s="5">
        <v>0.08</v>
      </c>
      <c r="BA104" s="8"/>
      <c r="BC104" s="8"/>
      <c r="BE104" s="8">
        <v>40663</v>
      </c>
      <c r="BF104" s="5">
        <v>13.01</v>
      </c>
      <c r="BG104" s="8"/>
      <c r="BI104" s="8"/>
      <c r="BK104" s="8">
        <v>40086</v>
      </c>
      <c r="BL104" s="5">
        <v>-2.1</v>
      </c>
      <c r="BM104" s="8"/>
      <c r="BO104" s="6">
        <v>39599</v>
      </c>
      <c r="BP104" s="5">
        <v>0.6</v>
      </c>
      <c r="BQ104" s="8">
        <v>39599</v>
      </c>
      <c r="BR104" s="5">
        <v>981</v>
      </c>
      <c r="BS104" s="8">
        <v>40512</v>
      </c>
      <c r="BT104" s="5">
        <v>558</v>
      </c>
      <c r="BU104" s="8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8">
        <v>39599</v>
      </c>
      <c r="CD104" s="5">
        <v>-62.603999999999999</v>
      </c>
      <c r="CE104" s="8"/>
      <c r="CG104" s="8">
        <v>39599</v>
      </c>
      <c r="CH104" s="5">
        <v>0.5</v>
      </c>
      <c r="CI104" s="6">
        <v>39599</v>
      </c>
      <c r="CJ104" s="5">
        <v>-0.2</v>
      </c>
      <c r="CK104" s="8"/>
      <c r="CM104" s="8">
        <v>39599</v>
      </c>
      <c r="CN104" s="5">
        <v>0.5</v>
      </c>
      <c r="CO104" s="8">
        <v>39629</v>
      </c>
      <c r="CP104" s="5">
        <v>0.2</v>
      </c>
      <c r="CQ104" s="8">
        <v>40939</v>
      </c>
      <c r="CR104" s="5">
        <v>2.8</v>
      </c>
      <c r="CS104" s="8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8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8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8">
        <v>39629</v>
      </c>
      <c r="B105" s="5">
        <v>48.6</v>
      </c>
      <c r="C105" s="8"/>
      <c r="E105" s="8">
        <v>39782</v>
      </c>
      <c r="F105" s="5">
        <v>33.4</v>
      </c>
      <c r="G105" s="8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8">
        <v>39629</v>
      </c>
      <c r="P105" s="5">
        <v>48.3</v>
      </c>
      <c r="Q105" s="6">
        <v>40663</v>
      </c>
      <c r="R105" s="5">
        <v>16.5</v>
      </c>
      <c r="S105" s="8">
        <v>43982</v>
      </c>
      <c r="T105" s="5">
        <v>-19.88</v>
      </c>
      <c r="U105" s="8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8">
        <v>43312</v>
      </c>
      <c r="AJ105" s="5">
        <v>106.7</v>
      </c>
      <c r="AK105" s="6">
        <v>39629</v>
      </c>
      <c r="AL105" s="5">
        <v>-60</v>
      </c>
      <c r="AM105" s="8"/>
      <c r="AO105" s="8">
        <v>42035</v>
      </c>
      <c r="AP105" s="5">
        <v>225.5</v>
      </c>
      <c r="AQ105" s="6">
        <v>39629</v>
      </c>
      <c r="AR105" s="5">
        <v>5.4</v>
      </c>
      <c r="AS105" s="8">
        <v>43312</v>
      </c>
      <c r="AT105" s="5">
        <v>34.5</v>
      </c>
      <c r="AU105" s="8">
        <v>40877</v>
      </c>
      <c r="AV105" s="5">
        <v>0.4</v>
      </c>
      <c r="AW105" s="6">
        <v>44165</v>
      </c>
      <c r="AX105" s="5">
        <v>0.3</v>
      </c>
      <c r="AY105" s="8">
        <v>39629</v>
      </c>
      <c r="AZ105" s="5">
        <v>7.0000000000000007E-2</v>
      </c>
      <c r="BA105" s="8"/>
      <c r="BC105" s="8"/>
      <c r="BE105" s="8">
        <v>40694</v>
      </c>
      <c r="BF105" s="5">
        <v>12.5</v>
      </c>
      <c r="BG105" s="8"/>
      <c r="BI105" s="8"/>
      <c r="BK105" s="8">
        <v>40117</v>
      </c>
      <c r="BL105" s="5">
        <v>1</v>
      </c>
      <c r="BM105" s="8"/>
      <c r="BO105" s="6">
        <v>39629</v>
      </c>
      <c r="BP105" s="5">
        <v>0.6</v>
      </c>
      <c r="BQ105" s="8">
        <v>39629</v>
      </c>
      <c r="BR105" s="5">
        <v>964</v>
      </c>
      <c r="BS105" s="8">
        <v>40543</v>
      </c>
      <c r="BT105" s="5">
        <v>554</v>
      </c>
      <c r="BU105" s="8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8">
        <v>39629</v>
      </c>
      <c r="CD105" s="5">
        <v>-61.951000000000001</v>
      </c>
      <c r="CE105" s="8"/>
      <c r="CG105" s="8">
        <v>39629</v>
      </c>
      <c r="CH105" s="5">
        <v>0.7</v>
      </c>
      <c r="CI105" s="6">
        <v>39629</v>
      </c>
      <c r="CJ105" s="5">
        <v>-0.4</v>
      </c>
      <c r="CK105" s="8"/>
      <c r="CM105" s="8">
        <v>39629</v>
      </c>
      <c r="CN105" s="5">
        <v>0.7</v>
      </c>
      <c r="CO105" s="8">
        <v>39660</v>
      </c>
      <c r="CP105" s="5">
        <v>0.2</v>
      </c>
      <c r="CQ105" s="8">
        <v>40968</v>
      </c>
      <c r="CR105" s="5">
        <v>2.9</v>
      </c>
      <c r="CS105" s="8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8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8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8">
        <v>39660</v>
      </c>
      <c r="B106" s="5">
        <v>49.3</v>
      </c>
      <c r="C106" s="8"/>
      <c r="E106" s="8">
        <v>39813</v>
      </c>
      <c r="F106" s="5">
        <v>19.3</v>
      </c>
      <c r="G106" s="8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8">
        <v>39660</v>
      </c>
      <c r="P106" s="5">
        <v>49</v>
      </c>
      <c r="Q106" s="6">
        <v>40694</v>
      </c>
      <c r="R106" s="5">
        <v>19.100000000000001</v>
      </c>
      <c r="S106" s="8">
        <v>44012</v>
      </c>
      <c r="T106" s="5">
        <v>-1.33</v>
      </c>
      <c r="U106" s="8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8">
        <v>43343</v>
      </c>
      <c r="AJ106" s="5">
        <v>108</v>
      </c>
      <c r="AK106" s="6">
        <v>39660</v>
      </c>
      <c r="AL106" s="5">
        <v>-72</v>
      </c>
      <c r="AM106" s="8"/>
      <c r="AO106" s="8">
        <v>42063</v>
      </c>
      <c r="AP106" s="5">
        <v>215.8</v>
      </c>
      <c r="AQ106" s="6">
        <v>39660</v>
      </c>
      <c r="AR106" s="5">
        <v>5.6</v>
      </c>
      <c r="AS106" s="8">
        <v>43343</v>
      </c>
      <c r="AT106" s="5">
        <v>34.5</v>
      </c>
      <c r="AU106" s="8">
        <v>40908</v>
      </c>
      <c r="AV106" s="5">
        <v>0.5</v>
      </c>
      <c r="AW106" s="6">
        <v>44196</v>
      </c>
      <c r="AX106" s="5">
        <v>0.5</v>
      </c>
      <c r="AY106" s="8">
        <v>39660</v>
      </c>
      <c r="AZ106" s="5">
        <v>-0.01</v>
      </c>
      <c r="BA106" s="8"/>
      <c r="BC106" s="8"/>
      <c r="BE106" s="8">
        <v>40724</v>
      </c>
      <c r="BF106" s="5">
        <v>12.07</v>
      </c>
      <c r="BG106" s="8"/>
      <c r="BI106" s="8"/>
      <c r="BK106" s="8">
        <v>40147</v>
      </c>
      <c r="BL106" s="5">
        <v>0.6</v>
      </c>
      <c r="BM106" s="8"/>
      <c r="BO106" s="6">
        <v>39660</v>
      </c>
      <c r="BP106" s="5">
        <v>0.7</v>
      </c>
      <c r="BQ106" s="8">
        <v>39660</v>
      </c>
      <c r="BR106" s="5">
        <v>961</v>
      </c>
      <c r="BS106" s="8">
        <v>40574</v>
      </c>
      <c r="BT106" s="5">
        <v>555</v>
      </c>
      <c r="BU106" s="8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8">
        <v>39660</v>
      </c>
      <c r="CD106" s="5">
        <v>-58.183</v>
      </c>
      <c r="CE106" s="8"/>
      <c r="CG106" s="8">
        <v>39660</v>
      </c>
      <c r="CH106" s="5">
        <v>1</v>
      </c>
      <c r="CI106" s="6">
        <v>39660</v>
      </c>
      <c r="CJ106" s="5">
        <v>-0.1</v>
      </c>
      <c r="CK106" s="8"/>
      <c r="CM106" s="8">
        <v>39660</v>
      </c>
      <c r="CN106" s="5">
        <v>0.4</v>
      </c>
      <c r="CO106" s="8">
        <v>39691</v>
      </c>
      <c r="CP106" s="5">
        <v>0.2</v>
      </c>
      <c r="CQ106" s="8">
        <v>40999</v>
      </c>
      <c r="CR106" s="5">
        <v>2.7</v>
      </c>
      <c r="CS106" s="8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8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8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8">
        <v>39691</v>
      </c>
      <c r="B107" s="5">
        <v>49.9</v>
      </c>
      <c r="C107" s="8"/>
      <c r="E107" s="8">
        <v>39844</v>
      </c>
      <c r="F107" s="5">
        <v>18.100000000000001</v>
      </c>
      <c r="G107" s="8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8">
        <v>39691</v>
      </c>
      <c r="P107" s="5">
        <v>50</v>
      </c>
      <c r="Q107" s="6">
        <v>40724</v>
      </c>
      <c r="R107" s="5">
        <v>11.9</v>
      </c>
      <c r="S107" s="8">
        <v>44043</v>
      </c>
      <c r="T107" s="5">
        <v>5.5</v>
      </c>
      <c r="U107" s="8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8">
        <v>43373</v>
      </c>
      <c r="AJ107" s="5">
        <v>108.4</v>
      </c>
      <c r="AK107" s="6">
        <v>39691</v>
      </c>
      <c r="AL107" s="5">
        <v>-77</v>
      </c>
      <c r="AM107" s="8"/>
      <c r="AO107" s="8">
        <v>42094</v>
      </c>
      <c r="AP107" s="5">
        <v>224.6</v>
      </c>
      <c r="AQ107" s="6">
        <v>39691</v>
      </c>
      <c r="AR107" s="5">
        <v>5.7</v>
      </c>
      <c r="AS107" s="8">
        <v>43373</v>
      </c>
      <c r="AT107" s="5">
        <v>34.5</v>
      </c>
      <c r="AU107" s="8">
        <v>40939</v>
      </c>
      <c r="AV107" s="5">
        <v>1</v>
      </c>
      <c r="AW107" s="6">
        <v>44227</v>
      </c>
      <c r="AX107" s="5">
        <v>0.6</v>
      </c>
      <c r="AY107" s="8">
        <v>39691</v>
      </c>
      <c r="AZ107" s="5">
        <v>-0.31</v>
      </c>
      <c r="BA107" s="8"/>
      <c r="BC107" s="8"/>
      <c r="BE107" s="8">
        <v>40755</v>
      </c>
      <c r="BF107" s="5">
        <v>11.83</v>
      </c>
      <c r="BG107" s="8"/>
      <c r="BI107" s="8"/>
      <c r="BK107" s="8">
        <v>40178</v>
      </c>
      <c r="BL107" s="5">
        <v>0.5</v>
      </c>
      <c r="BM107" s="8"/>
      <c r="BO107" s="6">
        <v>39691</v>
      </c>
      <c r="BP107" s="5">
        <v>0.4</v>
      </c>
      <c r="BQ107" s="8">
        <v>39691</v>
      </c>
      <c r="BR107" s="5">
        <v>951</v>
      </c>
      <c r="BS107" s="8">
        <v>40602</v>
      </c>
      <c r="BT107" s="5">
        <v>570</v>
      </c>
      <c r="BU107" s="8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8">
        <v>39691</v>
      </c>
      <c r="CD107" s="5">
        <v>-58.636000000000003</v>
      </c>
      <c r="CE107" s="8"/>
      <c r="CG107" s="8">
        <v>39691</v>
      </c>
      <c r="CH107" s="5">
        <v>-2.7</v>
      </c>
      <c r="CI107" s="6">
        <v>39691</v>
      </c>
      <c r="CJ107" s="5">
        <v>-1.9</v>
      </c>
      <c r="CK107" s="8"/>
      <c r="CM107" s="8">
        <v>39691</v>
      </c>
      <c r="CN107" s="5">
        <v>-0.1</v>
      </c>
      <c r="CO107" s="8">
        <v>39721</v>
      </c>
      <c r="CP107" s="5">
        <v>0.2</v>
      </c>
      <c r="CQ107" s="8">
        <v>41029</v>
      </c>
      <c r="CR107" s="5">
        <v>2.2999999999999998</v>
      </c>
      <c r="CS107" s="8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8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8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8">
        <v>39721</v>
      </c>
      <c r="B108" s="5">
        <v>49.4</v>
      </c>
      <c r="C108" s="8"/>
      <c r="E108" s="8">
        <v>39872</v>
      </c>
      <c r="F108" s="5">
        <v>32.299999999999997</v>
      </c>
      <c r="G108" s="8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8">
        <v>39721</v>
      </c>
      <c r="P108" s="5">
        <v>52.8</v>
      </c>
      <c r="Q108" s="6">
        <v>40755</v>
      </c>
      <c r="R108" s="5">
        <v>5</v>
      </c>
      <c r="S108" s="8">
        <v>44074</v>
      </c>
      <c r="T108" s="5">
        <v>4.33</v>
      </c>
      <c r="U108" s="8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8">
        <v>43404</v>
      </c>
      <c r="AJ108" s="5">
        <v>107.7</v>
      </c>
      <c r="AK108" s="6">
        <v>39721</v>
      </c>
      <c r="AL108" s="5">
        <v>-109</v>
      </c>
      <c r="AM108" s="8"/>
      <c r="AO108" s="8">
        <v>42124</v>
      </c>
      <c r="AP108" s="5">
        <v>198.8</v>
      </c>
      <c r="AQ108" s="6">
        <v>39721</v>
      </c>
      <c r="AR108" s="5">
        <v>6.1</v>
      </c>
      <c r="AS108" s="8">
        <v>43404</v>
      </c>
      <c r="AT108" s="5">
        <v>34.5</v>
      </c>
      <c r="AU108" s="8">
        <v>40968</v>
      </c>
      <c r="AV108" s="5">
        <v>0.6</v>
      </c>
      <c r="AW108" s="6">
        <v>44255</v>
      </c>
      <c r="AX108" s="5">
        <v>0</v>
      </c>
      <c r="AY108" s="8">
        <v>39721</v>
      </c>
      <c r="AZ108" s="5">
        <v>-0.93</v>
      </c>
      <c r="BA108" s="8"/>
      <c r="BC108" s="8"/>
      <c r="BE108" s="8">
        <v>40786</v>
      </c>
      <c r="BF108" s="5">
        <v>11.99</v>
      </c>
      <c r="BG108" s="8"/>
      <c r="BI108" s="8"/>
      <c r="BK108" s="8">
        <v>40209</v>
      </c>
      <c r="BL108" s="5">
        <v>0.3</v>
      </c>
      <c r="BM108" s="8"/>
      <c r="BO108" s="6">
        <v>39721</v>
      </c>
      <c r="BP108" s="5">
        <v>0.3</v>
      </c>
      <c r="BQ108" s="8">
        <v>39721</v>
      </c>
      <c r="BR108" s="5">
        <v>875</v>
      </c>
      <c r="BS108" s="8">
        <v>40633</v>
      </c>
      <c r="BT108" s="5">
        <v>542</v>
      </c>
      <c r="BU108" s="8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8">
        <v>39721</v>
      </c>
      <c r="CD108" s="5">
        <v>-56.572000000000003</v>
      </c>
      <c r="CE108" s="8"/>
      <c r="CG108" s="8">
        <v>39721</v>
      </c>
      <c r="CH108" s="5">
        <v>-0.7</v>
      </c>
      <c r="CI108" s="6">
        <v>39721</v>
      </c>
      <c r="CJ108" s="5">
        <v>-1.2</v>
      </c>
      <c r="CK108" s="8"/>
      <c r="CM108" s="8">
        <v>39721</v>
      </c>
      <c r="CN108" s="5">
        <v>0.1</v>
      </c>
      <c r="CO108" s="8">
        <v>39752</v>
      </c>
      <c r="CP108" s="5">
        <v>0.1</v>
      </c>
      <c r="CQ108" s="8">
        <v>41060</v>
      </c>
      <c r="CR108" s="5">
        <v>1.8</v>
      </c>
      <c r="CS108" s="8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8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8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8">
        <v>39752</v>
      </c>
      <c r="B109" s="5">
        <v>41.6</v>
      </c>
      <c r="C109" s="8"/>
      <c r="E109" s="8">
        <v>39903</v>
      </c>
      <c r="F109" s="5">
        <v>32.4</v>
      </c>
      <c r="G109" s="8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8">
        <v>39752</v>
      </c>
      <c r="P109" s="5">
        <v>47.9</v>
      </c>
      <c r="Q109" s="6">
        <v>40786</v>
      </c>
      <c r="R109" s="5">
        <v>-0.3</v>
      </c>
      <c r="S109" s="8">
        <v>44104</v>
      </c>
      <c r="T109" s="5">
        <v>12.8</v>
      </c>
      <c r="U109" s="8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8">
        <v>43434</v>
      </c>
      <c r="AJ109" s="5">
        <v>106.8</v>
      </c>
      <c r="AK109" s="6">
        <v>39752</v>
      </c>
      <c r="AL109" s="5">
        <v>-207</v>
      </c>
      <c r="AM109" s="8"/>
      <c r="AO109" s="8">
        <v>42155</v>
      </c>
      <c r="AP109" s="5">
        <v>200.3</v>
      </c>
      <c r="AQ109" s="6">
        <v>39752</v>
      </c>
      <c r="AR109" s="5">
        <v>6.3</v>
      </c>
      <c r="AS109" s="8">
        <v>43434</v>
      </c>
      <c r="AT109" s="5">
        <v>34.5</v>
      </c>
      <c r="AU109" s="8">
        <v>40999</v>
      </c>
      <c r="AV109" s="5">
        <v>0.5</v>
      </c>
      <c r="AW109" s="6">
        <v>44286</v>
      </c>
      <c r="AX109" s="5">
        <v>3.4</v>
      </c>
      <c r="AY109" s="8">
        <v>39752</v>
      </c>
      <c r="AZ109" s="5">
        <v>0.2</v>
      </c>
      <c r="BA109" s="8"/>
      <c r="BC109" s="8"/>
      <c r="BE109" s="8">
        <v>40816</v>
      </c>
      <c r="BF109" s="5">
        <v>12.51</v>
      </c>
      <c r="BG109" s="8"/>
      <c r="BI109" s="8"/>
      <c r="BK109" s="8">
        <v>40237</v>
      </c>
      <c r="BL109" s="5">
        <v>-0.2</v>
      </c>
      <c r="BM109" s="8"/>
      <c r="BO109" s="6">
        <v>39752</v>
      </c>
      <c r="BP109" s="5">
        <v>-0.2</v>
      </c>
      <c r="BQ109" s="8">
        <v>39752</v>
      </c>
      <c r="BR109" s="5">
        <v>783</v>
      </c>
      <c r="BS109" s="8">
        <v>40663</v>
      </c>
      <c r="BT109" s="5">
        <v>585</v>
      </c>
      <c r="BU109" s="8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8">
        <v>39752</v>
      </c>
      <c r="CD109" s="5">
        <v>-53.095999999999997</v>
      </c>
      <c r="CE109" s="8"/>
      <c r="CG109" s="8">
        <v>39752</v>
      </c>
      <c r="CH109" s="5">
        <v>-4.5</v>
      </c>
      <c r="CI109" s="6">
        <v>39752</v>
      </c>
      <c r="CJ109" s="5">
        <v>-3.1</v>
      </c>
      <c r="CK109" s="8"/>
      <c r="CM109" s="8">
        <v>39752</v>
      </c>
      <c r="CN109" s="5">
        <v>-0.7</v>
      </c>
      <c r="CO109" s="8">
        <v>39782</v>
      </c>
      <c r="CP109" s="5">
        <v>0.1</v>
      </c>
      <c r="CQ109" s="8">
        <v>41090</v>
      </c>
      <c r="CR109" s="5">
        <v>1.6</v>
      </c>
      <c r="CS109" s="8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8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8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8">
        <v>39782</v>
      </c>
      <c r="B110" s="5">
        <v>37.1</v>
      </c>
      <c r="C110" s="8"/>
      <c r="E110" s="8">
        <v>39933</v>
      </c>
      <c r="F110" s="5">
        <v>34</v>
      </c>
      <c r="G110" s="8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8">
        <v>39782</v>
      </c>
      <c r="P110" s="5">
        <v>37</v>
      </c>
      <c r="Q110" s="6">
        <v>40816</v>
      </c>
      <c r="R110" s="5">
        <v>-3.9</v>
      </c>
      <c r="S110" s="8">
        <v>44135</v>
      </c>
      <c r="T110" s="5">
        <v>11.5</v>
      </c>
      <c r="U110" s="8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8">
        <v>43465</v>
      </c>
      <c r="AJ110" s="5">
        <v>103.7</v>
      </c>
      <c r="AK110" s="6">
        <v>39782</v>
      </c>
      <c r="AL110" s="5">
        <v>-338</v>
      </c>
      <c r="AM110" s="8"/>
      <c r="AO110" s="8">
        <v>42185</v>
      </c>
      <c r="AP110" s="5">
        <v>217.5</v>
      </c>
      <c r="AQ110" s="6">
        <v>39782</v>
      </c>
      <c r="AR110" s="5">
        <v>6.8</v>
      </c>
      <c r="AS110" s="8">
        <v>43465</v>
      </c>
      <c r="AT110" s="5">
        <v>34.5</v>
      </c>
      <c r="AU110" s="8">
        <v>41029</v>
      </c>
      <c r="AV110" s="5">
        <v>0.4</v>
      </c>
      <c r="AW110" s="6">
        <v>44316</v>
      </c>
      <c r="AX110" s="5">
        <v>0.4</v>
      </c>
      <c r="AY110" s="8">
        <v>39782</v>
      </c>
      <c r="AZ110" s="5">
        <v>-0.78</v>
      </c>
      <c r="BA110" s="8"/>
      <c r="BC110" s="8"/>
      <c r="BE110" s="8">
        <v>40847</v>
      </c>
      <c r="BF110" s="5">
        <v>13.18</v>
      </c>
      <c r="BG110" s="8"/>
      <c r="BI110" s="8"/>
      <c r="BK110" s="8">
        <v>40268</v>
      </c>
      <c r="BL110" s="5">
        <v>1.2</v>
      </c>
      <c r="BM110" s="8"/>
      <c r="BO110" s="6">
        <v>39782</v>
      </c>
      <c r="BP110" s="5">
        <v>-0.8</v>
      </c>
      <c r="BQ110" s="8">
        <v>39782</v>
      </c>
      <c r="BR110" s="5">
        <v>738</v>
      </c>
      <c r="BS110" s="8">
        <v>40694</v>
      </c>
      <c r="BT110" s="5">
        <v>557</v>
      </c>
      <c r="BU110" s="8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8">
        <v>39782</v>
      </c>
      <c r="CD110" s="5">
        <v>-51.063000000000002</v>
      </c>
      <c r="CE110" s="8"/>
      <c r="CG110" s="8">
        <v>39782</v>
      </c>
      <c r="CH110" s="5">
        <v>-2.2999999999999998</v>
      </c>
      <c r="CI110" s="6">
        <v>39782</v>
      </c>
      <c r="CJ110" s="5">
        <v>-3.1</v>
      </c>
      <c r="CK110" s="8"/>
      <c r="CM110" s="8">
        <v>39782</v>
      </c>
      <c r="CN110" s="5">
        <v>-1.2</v>
      </c>
      <c r="CO110" s="8">
        <v>39813</v>
      </c>
      <c r="CP110" s="5">
        <v>0</v>
      </c>
      <c r="CQ110" s="8">
        <v>41121</v>
      </c>
      <c r="CR110" s="5">
        <v>1.6</v>
      </c>
      <c r="CS110" s="8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8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8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8">
        <v>39813</v>
      </c>
      <c r="B111" s="5">
        <v>35.5</v>
      </c>
      <c r="C111" s="8"/>
      <c r="E111" s="8">
        <v>39964</v>
      </c>
      <c r="F111" s="5">
        <v>35.200000000000003</v>
      </c>
      <c r="G111" s="8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8">
        <v>39813</v>
      </c>
      <c r="P111" s="5">
        <v>33.6</v>
      </c>
      <c r="Q111" s="6">
        <v>40847</v>
      </c>
      <c r="R111" s="5">
        <v>-4</v>
      </c>
      <c r="S111" s="8">
        <v>44165</v>
      </c>
      <c r="T111" s="5">
        <v>10.75</v>
      </c>
      <c r="U111" s="8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8">
        <v>43496</v>
      </c>
      <c r="AJ111" s="5">
        <v>102.9</v>
      </c>
      <c r="AK111" s="6">
        <v>39813</v>
      </c>
      <c r="AL111" s="5">
        <v>-536</v>
      </c>
      <c r="AM111" s="8"/>
      <c r="AO111" s="8">
        <v>42216</v>
      </c>
      <c r="AP111" s="5">
        <v>217.4</v>
      </c>
      <c r="AQ111" s="6">
        <v>39813</v>
      </c>
      <c r="AR111" s="5">
        <v>7</v>
      </c>
      <c r="AS111" s="8">
        <v>43496</v>
      </c>
      <c r="AT111" s="5">
        <v>34.5</v>
      </c>
      <c r="AU111" s="8">
        <v>41060</v>
      </c>
      <c r="AV111" s="5">
        <v>0.1</v>
      </c>
      <c r="AW111" s="6">
        <v>44347</v>
      </c>
      <c r="AX111" s="5">
        <v>0.8</v>
      </c>
      <c r="AY111" s="8">
        <v>39813</v>
      </c>
      <c r="AZ111" s="5">
        <v>-1.1299999999999999</v>
      </c>
      <c r="BA111" s="8"/>
      <c r="BC111" s="8"/>
      <c r="BE111" s="8">
        <v>40877</v>
      </c>
      <c r="BF111" s="5">
        <v>13.45</v>
      </c>
      <c r="BG111" s="8"/>
      <c r="BI111" s="8"/>
      <c r="BK111" s="8">
        <v>40298</v>
      </c>
      <c r="BL111" s="5">
        <v>0.1</v>
      </c>
      <c r="BM111" s="8"/>
      <c r="BO111" s="6">
        <v>39813</v>
      </c>
      <c r="BP111" s="5">
        <v>-0.8</v>
      </c>
      <c r="BQ111" s="8">
        <v>39813</v>
      </c>
      <c r="BR111" s="5">
        <v>608</v>
      </c>
      <c r="BS111" s="8">
        <v>40724</v>
      </c>
      <c r="BT111" s="5">
        <v>595</v>
      </c>
      <c r="BU111" s="8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8">
        <v>39813</v>
      </c>
      <c r="CD111" s="5">
        <v>-35.988999999999997</v>
      </c>
      <c r="CE111" s="8"/>
      <c r="CG111" s="8">
        <v>39813</v>
      </c>
      <c r="CH111" s="5">
        <v>-3.2</v>
      </c>
      <c r="CI111" s="6">
        <v>39813</v>
      </c>
      <c r="CJ111" s="5">
        <v>-2.1</v>
      </c>
      <c r="CK111" s="8"/>
      <c r="CM111" s="8">
        <v>39813</v>
      </c>
      <c r="CN111" s="5">
        <v>-0.9</v>
      </c>
      <c r="CO111" s="8">
        <v>39844</v>
      </c>
      <c r="CP111" s="5">
        <v>0.1</v>
      </c>
      <c r="CQ111" s="8">
        <v>41152</v>
      </c>
      <c r="CR111" s="5">
        <v>1.7</v>
      </c>
      <c r="CS111" s="8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8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8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8">
        <v>39844</v>
      </c>
      <c r="B112" s="5">
        <v>32.700000000000003</v>
      </c>
      <c r="C112" s="8"/>
      <c r="E112" s="8">
        <v>39994</v>
      </c>
      <c r="F112" s="5">
        <v>47.1</v>
      </c>
      <c r="G112" s="8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8">
        <v>39844</v>
      </c>
      <c r="P112" s="5">
        <v>34.6</v>
      </c>
      <c r="Q112" s="6">
        <v>40877</v>
      </c>
      <c r="R112" s="5">
        <v>-1.8</v>
      </c>
      <c r="S112" s="8">
        <v>44196</v>
      </c>
      <c r="T112" s="5">
        <v>9</v>
      </c>
      <c r="U112" s="8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8">
        <v>43524</v>
      </c>
      <c r="AJ112" s="5">
        <v>102.5</v>
      </c>
      <c r="AK112" s="6">
        <v>39844</v>
      </c>
      <c r="AL112" s="5">
        <v>-535</v>
      </c>
      <c r="AM112" s="8"/>
      <c r="AO112" s="8">
        <v>42247</v>
      </c>
      <c r="AP112" s="5">
        <v>202.8</v>
      </c>
      <c r="AQ112" s="6">
        <v>39844</v>
      </c>
      <c r="AR112" s="5">
        <v>7.5</v>
      </c>
      <c r="AS112" s="8">
        <v>43524</v>
      </c>
      <c r="AT112" s="5">
        <v>34.5</v>
      </c>
      <c r="AU112" s="8">
        <v>41090</v>
      </c>
      <c r="AV112" s="5">
        <v>0.4</v>
      </c>
      <c r="AW112" s="6">
        <v>44377</v>
      </c>
      <c r="AX112" s="5">
        <v>0.2</v>
      </c>
      <c r="AY112" s="8">
        <v>39844</v>
      </c>
      <c r="AZ112" s="5">
        <v>-1.48</v>
      </c>
      <c r="BA112" s="8"/>
      <c r="BC112" s="8"/>
      <c r="BE112" s="8">
        <v>40908</v>
      </c>
      <c r="BF112" s="5">
        <v>13.55</v>
      </c>
      <c r="BG112" s="8"/>
      <c r="BI112" s="8"/>
      <c r="BK112" s="8">
        <v>40329</v>
      </c>
      <c r="BL112" s="5">
        <v>0.2</v>
      </c>
      <c r="BM112" s="8"/>
      <c r="BO112" s="6">
        <v>39844</v>
      </c>
      <c r="BP112" s="5">
        <v>-1</v>
      </c>
      <c r="BQ112" s="8">
        <v>39844</v>
      </c>
      <c r="BR112" s="5">
        <v>528</v>
      </c>
      <c r="BS112" s="8">
        <v>40755</v>
      </c>
      <c r="BT112" s="5">
        <v>606</v>
      </c>
      <c r="BU112" s="8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8">
        <v>39844</v>
      </c>
      <c r="CD112" s="5">
        <v>-38.116999999999997</v>
      </c>
      <c r="CE112" s="8"/>
      <c r="CG112" s="8">
        <v>39844</v>
      </c>
      <c r="CH112" s="5">
        <v>-3.5</v>
      </c>
      <c r="CI112" s="6">
        <v>39844</v>
      </c>
      <c r="CJ112" s="5">
        <v>-2.7</v>
      </c>
      <c r="CK112" s="8"/>
      <c r="CM112" s="8">
        <v>39844</v>
      </c>
      <c r="CN112" s="5">
        <v>0.2</v>
      </c>
      <c r="CO112" s="8">
        <v>39872</v>
      </c>
      <c r="CP112" s="5">
        <v>0.1</v>
      </c>
      <c r="CQ112" s="8">
        <v>41182</v>
      </c>
      <c r="CR112" s="5">
        <v>1.9</v>
      </c>
      <c r="CS112" s="8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8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8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8">
        <v>39872</v>
      </c>
      <c r="B113" s="5">
        <v>33.799999999999997</v>
      </c>
      <c r="C113" s="8"/>
      <c r="E113" s="8">
        <v>40025</v>
      </c>
      <c r="F113" s="5">
        <v>48.3</v>
      </c>
      <c r="G113" s="8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8">
        <v>39872</v>
      </c>
      <c r="P113" s="5">
        <v>32.6</v>
      </c>
      <c r="Q113" s="6">
        <v>40908</v>
      </c>
      <c r="R113" s="5">
        <v>3.2</v>
      </c>
      <c r="S113" s="8">
        <v>44227</v>
      </c>
      <c r="T113" s="5">
        <v>13</v>
      </c>
      <c r="U113" s="8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8">
        <v>43555</v>
      </c>
      <c r="AJ113" s="5">
        <v>101.9</v>
      </c>
      <c r="AK113" s="6">
        <v>39872</v>
      </c>
      <c r="AL113" s="5">
        <v>-658</v>
      </c>
      <c r="AM113" s="8"/>
      <c r="AO113" s="8">
        <v>42277</v>
      </c>
      <c r="AP113" s="5">
        <v>189.7</v>
      </c>
      <c r="AQ113" s="6">
        <v>39872</v>
      </c>
      <c r="AR113" s="5">
        <v>7.9</v>
      </c>
      <c r="AS113" s="8">
        <v>43555</v>
      </c>
      <c r="AT113" s="5">
        <v>34.5</v>
      </c>
      <c r="AU113" s="8">
        <v>41121</v>
      </c>
      <c r="AV113" s="5">
        <v>0.4</v>
      </c>
      <c r="AW113" s="6">
        <v>44408</v>
      </c>
      <c r="AX113" s="5">
        <v>0.7</v>
      </c>
      <c r="AY113" s="8">
        <v>39872</v>
      </c>
      <c r="AZ113" s="5">
        <v>-1.22</v>
      </c>
      <c r="BA113" s="8"/>
      <c r="BC113" s="8"/>
      <c r="BE113" s="8">
        <v>40939</v>
      </c>
      <c r="BF113" s="5">
        <v>13.52</v>
      </c>
      <c r="BG113" s="8"/>
      <c r="BI113" s="8"/>
      <c r="BK113" s="8">
        <v>40359</v>
      </c>
      <c r="BL113" s="5">
        <v>-0.2</v>
      </c>
      <c r="BM113" s="8"/>
      <c r="BO113" s="6">
        <v>39872</v>
      </c>
      <c r="BP113" s="5">
        <v>-0.6</v>
      </c>
      <c r="BQ113" s="8">
        <v>39872</v>
      </c>
      <c r="BR113" s="5">
        <v>456</v>
      </c>
      <c r="BS113" s="8">
        <v>40786</v>
      </c>
      <c r="BT113" s="5">
        <v>592</v>
      </c>
      <c r="BU113" s="8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8">
        <v>39872</v>
      </c>
      <c r="CD113" s="5">
        <v>-35.743000000000002</v>
      </c>
      <c r="CE113" s="8"/>
      <c r="CG113" s="8">
        <v>39872</v>
      </c>
      <c r="CH113" s="5">
        <v>1.4</v>
      </c>
      <c r="CI113" s="6">
        <v>39872</v>
      </c>
      <c r="CJ113" s="5">
        <v>-2.2000000000000002</v>
      </c>
      <c r="CK113" s="8"/>
      <c r="CM113" s="8">
        <v>39872</v>
      </c>
      <c r="CN113" s="5">
        <v>0.3</v>
      </c>
      <c r="CO113" s="8">
        <v>39903</v>
      </c>
      <c r="CP113" s="5">
        <v>0.1</v>
      </c>
      <c r="CQ113" s="8">
        <v>41213</v>
      </c>
      <c r="CR113" s="5">
        <v>2.1</v>
      </c>
      <c r="CS113" s="8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8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8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8">
        <v>39903</v>
      </c>
      <c r="B114" s="5">
        <v>35.9</v>
      </c>
      <c r="C114" s="8"/>
      <c r="E114" s="8">
        <v>40056</v>
      </c>
      <c r="F114" s="5">
        <v>57</v>
      </c>
      <c r="G114" s="8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8">
        <v>39903</v>
      </c>
      <c r="P114" s="5">
        <v>34.5</v>
      </c>
      <c r="Q114" s="6">
        <v>40939</v>
      </c>
      <c r="R114" s="5">
        <v>11</v>
      </c>
      <c r="S114" s="8">
        <v>44255</v>
      </c>
      <c r="T114" s="5">
        <v>12.13</v>
      </c>
      <c r="U114" s="8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8">
        <v>43585</v>
      </c>
      <c r="AJ114" s="5">
        <v>102.2</v>
      </c>
      <c r="AK114" s="6">
        <v>39903</v>
      </c>
      <c r="AL114" s="5">
        <v>-663</v>
      </c>
      <c r="AM114" s="8"/>
      <c r="AO114" s="8">
        <v>42308</v>
      </c>
      <c r="AP114" s="5">
        <v>179.7</v>
      </c>
      <c r="AQ114" s="6">
        <v>39903</v>
      </c>
      <c r="AR114" s="5">
        <v>8.5</v>
      </c>
      <c r="AS114" s="8">
        <v>43585</v>
      </c>
      <c r="AT114" s="5">
        <v>34.5</v>
      </c>
      <c r="AU114" s="8">
        <v>41152</v>
      </c>
      <c r="AV114" s="5">
        <v>0.5</v>
      </c>
      <c r="AW114" s="6">
        <v>44439</v>
      </c>
      <c r="AX114" s="5">
        <v>0.3</v>
      </c>
      <c r="AY114" s="8">
        <v>39903</v>
      </c>
      <c r="AZ114" s="5">
        <v>-0.93</v>
      </c>
      <c r="BA114" s="8"/>
      <c r="BC114" s="8"/>
      <c r="BE114" s="8">
        <v>40968</v>
      </c>
      <c r="BF114" s="5">
        <v>14.05</v>
      </c>
      <c r="BG114" s="8"/>
      <c r="BI114" s="8"/>
      <c r="BK114" s="8">
        <v>40390</v>
      </c>
      <c r="BL114" s="5">
        <v>0.5</v>
      </c>
      <c r="BM114" s="8"/>
      <c r="BO114" s="6">
        <v>39903</v>
      </c>
      <c r="BP114" s="5">
        <v>-1</v>
      </c>
      <c r="BQ114" s="8">
        <v>39903</v>
      </c>
      <c r="BR114" s="5">
        <v>546</v>
      </c>
      <c r="BS114" s="8">
        <v>40816</v>
      </c>
      <c r="BT114" s="5">
        <v>613</v>
      </c>
      <c r="BU114" s="8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8">
        <v>39903</v>
      </c>
      <c r="CD114" s="5">
        <v>-28.837</v>
      </c>
      <c r="CE114" s="8"/>
      <c r="CG114" s="8">
        <v>39903</v>
      </c>
      <c r="CH114" s="5">
        <v>-0.7</v>
      </c>
      <c r="CI114" s="6">
        <v>39903</v>
      </c>
      <c r="CJ114" s="5">
        <v>-1.6</v>
      </c>
      <c r="CK114" s="8"/>
      <c r="CM114" s="8">
        <v>39903</v>
      </c>
      <c r="CN114" s="5">
        <v>0.1</v>
      </c>
      <c r="CO114" s="8">
        <v>39933</v>
      </c>
      <c r="CP114" s="5">
        <v>0.1</v>
      </c>
      <c r="CQ114" s="8">
        <v>41243</v>
      </c>
      <c r="CR114" s="5">
        <v>1.9</v>
      </c>
      <c r="CS114" s="8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8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8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8">
        <v>39933</v>
      </c>
      <c r="B115" s="5">
        <v>38.4</v>
      </c>
      <c r="C115" s="8"/>
      <c r="E115" s="8">
        <v>40086</v>
      </c>
      <c r="F115" s="5">
        <v>65.400000000000006</v>
      </c>
      <c r="G115" s="8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8">
        <v>39933</v>
      </c>
      <c r="P115" s="5">
        <v>34.700000000000003</v>
      </c>
      <c r="Q115" s="6">
        <v>40968</v>
      </c>
      <c r="R115" s="5">
        <v>14.5</v>
      </c>
      <c r="S115" s="8">
        <v>44286</v>
      </c>
      <c r="T115" s="5">
        <v>25.78</v>
      </c>
      <c r="U115" s="8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8">
        <v>43616</v>
      </c>
      <c r="AJ115" s="5">
        <v>102</v>
      </c>
      <c r="AK115" s="6">
        <v>39933</v>
      </c>
      <c r="AL115" s="5">
        <v>-585</v>
      </c>
      <c r="AM115" s="8"/>
      <c r="AO115" s="8">
        <v>42338</v>
      </c>
      <c r="AP115" s="5">
        <v>187</v>
      </c>
      <c r="AQ115" s="6">
        <v>39933</v>
      </c>
      <c r="AR115" s="5">
        <v>8.9</v>
      </c>
      <c r="AS115" s="8">
        <v>43616</v>
      </c>
      <c r="AT115" s="5">
        <v>34.5</v>
      </c>
      <c r="AU115" s="8">
        <v>41182</v>
      </c>
      <c r="AV115" s="5">
        <v>0.6</v>
      </c>
      <c r="AW115" s="6">
        <v>44469</v>
      </c>
      <c r="AX115" s="5">
        <v>0</v>
      </c>
      <c r="AY115" s="8">
        <v>39933</v>
      </c>
      <c r="AZ115" s="5">
        <v>-0.56999999999999995</v>
      </c>
      <c r="BA115" s="8"/>
      <c r="BC115" s="8"/>
      <c r="BE115" s="8">
        <v>40999</v>
      </c>
      <c r="BF115" s="5">
        <v>14.63</v>
      </c>
      <c r="BG115" s="8"/>
      <c r="BI115" s="8"/>
      <c r="BK115" s="8">
        <v>40421</v>
      </c>
      <c r="BL115" s="5">
        <v>0.3</v>
      </c>
      <c r="BM115" s="8"/>
      <c r="BO115" s="6">
        <v>39933</v>
      </c>
      <c r="BP115" s="5">
        <v>-1</v>
      </c>
      <c r="BQ115" s="8">
        <v>39933</v>
      </c>
      <c r="BR115" s="5">
        <v>524</v>
      </c>
      <c r="BS115" s="8">
        <v>40847</v>
      </c>
      <c r="BT115" s="5">
        <v>603</v>
      </c>
      <c r="BU115" s="8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8">
        <v>39933</v>
      </c>
      <c r="CD115" s="5">
        <v>-28.815999999999999</v>
      </c>
      <c r="CE115" s="8"/>
      <c r="CG115" s="8">
        <v>39933</v>
      </c>
      <c r="CH115" s="5">
        <v>0.8</v>
      </c>
      <c r="CI115" s="6">
        <v>39933</v>
      </c>
      <c r="CJ115" s="5">
        <v>0.4</v>
      </c>
      <c r="CK115" s="8"/>
      <c r="CM115" s="8">
        <v>39933</v>
      </c>
      <c r="CN115" s="5">
        <v>0</v>
      </c>
      <c r="CO115" s="8">
        <v>39964</v>
      </c>
      <c r="CP115" s="5">
        <v>0.1</v>
      </c>
      <c r="CQ115" s="8">
        <v>41274</v>
      </c>
      <c r="CR115" s="5">
        <v>1.8</v>
      </c>
      <c r="CS115" s="8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8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8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8">
        <v>39964</v>
      </c>
      <c r="B116" s="5">
        <v>42.2</v>
      </c>
      <c r="C116" s="8"/>
      <c r="E116" s="8">
        <v>40117</v>
      </c>
      <c r="F116" s="5">
        <v>63</v>
      </c>
      <c r="G116" s="8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8">
        <v>39964</v>
      </c>
      <c r="P116" s="5">
        <v>42</v>
      </c>
      <c r="Q116" s="6">
        <v>40999</v>
      </c>
      <c r="R116" s="5">
        <v>17.899999999999999</v>
      </c>
      <c r="S116" s="8">
        <v>44316</v>
      </c>
      <c r="T116" s="5">
        <v>27</v>
      </c>
      <c r="U116" s="8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8">
        <v>43646</v>
      </c>
      <c r="AJ116" s="5">
        <v>103.3</v>
      </c>
      <c r="AK116" s="6">
        <v>39964</v>
      </c>
      <c r="AL116" s="5">
        <v>-522</v>
      </c>
      <c r="AM116" s="8"/>
      <c r="AO116" s="8">
        <v>42369</v>
      </c>
      <c r="AP116" s="5">
        <v>196.2</v>
      </c>
      <c r="AQ116" s="6">
        <v>39964</v>
      </c>
      <c r="AR116" s="5">
        <v>9.1999999999999993</v>
      </c>
      <c r="AS116" s="8">
        <v>43646</v>
      </c>
      <c r="AT116" s="5">
        <v>34.4</v>
      </c>
      <c r="AU116" s="8">
        <v>41213</v>
      </c>
      <c r="AV116" s="5">
        <v>0.5</v>
      </c>
      <c r="AW116" s="6">
        <v>44500</v>
      </c>
      <c r="AX116" s="5">
        <v>0.9</v>
      </c>
      <c r="AY116" s="8">
        <v>39964</v>
      </c>
      <c r="AZ116" s="5">
        <v>-0.87</v>
      </c>
      <c r="BA116" s="8"/>
      <c r="BC116" s="8"/>
      <c r="BE116" s="8">
        <v>41029</v>
      </c>
      <c r="BF116" s="5">
        <v>14.34</v>
      </c>
      <c r="BG116" s="8"/>
      <c r="BI116" s="8"/>
      <c r="BK116" s="8">
        <v>40451</v>
      </c>
      <c r="BL116" s="5">
        <v>0.4</v>
      </c>
      <c r="BM116" s="8"/>
      <c r="BO116" s="6">
        <v>39964</v>
      </c>
      <c r="BP116" s="5">
        <v>-1</v>
      </c>
      <c r="BQ116" s="8">
        <v>39964</v>
      </c>
      <c r="BR116" s="5">
        <v>489</v>
      </c>
      <c r="BS116" s="8">
        <v>40877</v>
      </c>
      <c r="BT116" s="5">
        <v>636</v>
      </c>
      <c r="BU116" s="8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8">
        <v>39964</v>
      </c>
      <c r="CD116" s="5">
        <v>-30.181999999999999</v>
      </c>
      <c r="CE116" s="8"/>
      <c r="CG116" s="8">
        <v>39964</v>
      </c>
      <c r="CH116" s="5">
        <v>0.9</v>
      </c>
      <c r="CI116" s="6">
        <v>39964</v>
      </c>
      <c r="CJ116" s="5">
        <v>-0.8</v>
      </c>
      <c r="CK116" s="8"/>
      <c r="CM116" s="8">
        <v>39964</v>
      </c>
      <c r="CN116" s="5">
        <v>0.3</v>
      </c>
      <c r="CO116" s="8">
        <v>39994</v>
      </c>
      <c r="CP116" s="5">
        <v>0.1</v>
      </c>
      <c r="CQ116" s="8">
        <v>41305</v>
      </c>
      <c r="CR116" s="5">
        <v>1.6</v>
      </c>
      <c r="CS116" s="8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8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8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8">
        <v>39994</v>
      </c>
      <c r="B117" s="5">
        <v>44.6</v>
      </c>
      <c r="C117" s="8"/>
      <c r="E117" s="8">
        <v>40147</v>
      </c>
      <c r="F117" s="5">
        <v>64.599999999999994</v>
      </c>
      <c r="G117" s="8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8">
        <v>39994</v>
      </c>
      <c r="P117" s="5">
        <v>39</v>
      </c>
      <c r="Q117" s="6">
        <v>41029</v>
      </c>
      <c r="R117" s="5">
        <v>17.7</v>
      </c>
      <c r="S117" s="8">
        <v>44347</v>
      </c>
      <c r="T117" s="5">
        <v>30</v>
      </c>
      <c r="U117" s="8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8">
        <v>43677</v>
      </c>
      <c r="AJ117" s="5">
        <v>103.7</v>
      </c>
      <c r="AK117" s="6">
        <v>39994</v>
      </c>
      <c r="AL117" s="5">
        <v>-361</v>
      </c>
      <c r="AM117" s="8"/>
      <c r="AO117" s="8">
        <v>42400</v>
      </c>
      <c r="AP117" s="5">
        <v>196.1</v>
      </c>
      <c r="AQ117" s="6">
        <v>39994</v>
      </c>
      <c r="AR117" s="5">
        <v>9.6</v>
      </c>
      <c r="AS117" s="8">
        <v>43677</v>
      </c>
      <c r="AT117" s="5">
        <v>34.4</v>
      </c>
      <c r="AU117" s="8">
        <v>41243</v>
      </c>
      <c r="AV117" s="5">
        <v>0.6</v>
      </c>
      <c r="AW117" s="6">
        <v>44530</v>
      </c>
      <c r="AX117" s="5">
        <v>0.7</v>
      </c>
      <c r="AY117" s="8">
        <v>39994</v>
      </c>
      <c r="AZ117" s="5">
        <v>-0.61</v>
      </c>
      <c r="BA117" s="8"/>
      <c r="BC117" s="8"/>
      <c r="BE117" s="8">
        <v>41060</v>
      </c>
      <c r="BF117" s="5">
        <v>14.46</v>
      </c>
      <c r="BG117" s="8"/>
      <c r="BI117" s="8"/>
      <c r="BK117" s="8">
        <v>40482</v>
      </c>
      <c r="BL117" s="5">
        <v>0.7</v>
      </c>
      <c r="BM117" s="8"/>
      <c r="BO117" s="6">
        <v>39994</v>
      </c>
      <c r="BP117" s="5">
        <v>-0.8</v>
      </c>
      <c r="BQ117" s="8">
        <v>39994</v>
      </c>
      <c r="BR117" s="5">
        <v>527</v>
      </c>
      <c r="BS117" s="8">
        <v>40908</v>
      </c>
      <c r="BT117" s="5">
        <v>680</v>
      </c>
      <c r="BU117" s="8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8">
        <v>39994</v>
      </c>
      <c r="CD117" s="5">
        <v>-28.640999999999998</v>
      </c>
      <c r="CE117" s="8"/>
      <c r="CG117" s="8">
        <v>39994</v>
      </c>
      <c r="CH117" s="5">
        <v>-0.7</v>
      </c>
      <c r="CI117" s="6">
        <v>39994</v>
      </c>
      <c r="CJ117" s="5">
        <v>-0.5</v>
      </c>
      <c r="CK117" s="8"/>
      <c r="CM117" s="8">
        <v>39994</v>
      </c>
      <c r="CN117" s="5">
        <v>0.6</v>
      </c>
      <c r="CO117" s="8">
        <v>40025</v>
      </c>
      <c r="CP117" s="5">
        <v>0.1</v>
      </c>
      <c r="CQ117" s="8">
        <v>41333</v>
      </c>
      <c r="CR117" s="5">
        <v>1.9</v>
      </c>
      <c r="CS117" s="8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8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8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8">
        <v>40025</v>
      </c>
      <c r="B118" s="5">
        <v>46.4</v>
      </c>
      <c r="C118" s="8"/>
      <c r="E118" s="8">
        <v>40178</v>
      </c>
      <c r="F118" s="5">
        <v>57.4</v>
      </c>
      <c r="G118" s="8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8">
        <v>40025</v>
      </c>
      <c r="P118" s="5">
        <v>42.9</v>
      </c>
      <c r="Q118" s="6">
        <v>41060</v>
      </c>
      <c r="R118" s="5">
        <v>9.4</v>
      </c>
      <c r="S118" s="8">
        <v>44377</v>
      </c>
      <c r="T118" s="5">
        <v>24.2</v>
      </c>
      <c r="U118" s="8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8">
        <v>43708</v>
      </c>
      <c r="AJ118" s="5">
        <v>103.7</v>
      </c>
      <c r="AK118" s="6">
        <v>40025</v>
      </c>
      <c r="AL118" s="5">
        <v>-324</v>
      </c>
      <c r="AM118" s="8"/>
      <c r="AO118" s="8">
        <v>42429</v>
      </c>
      <c r="AP118" s="5">
        <v>189.2</v>
      </c>
      <c r="AQ118" s="6">
        <v>40025</v>
      </c>
      <c r="AR118" s="5">
        <v>9.6</v>
      </c>
      <c r="AS118" s="8">
        <v>43708</v>
      </c>
      <c r="AT118" s="5">
        <v>34.4</v>
      </c>
      <c r="AU118" s="8">
        <v>41274</v>
      </c>
      <c r="AV118" s="5">
        <v>0.7</v>
      </c>
      <c r="AW118" s="6">
        <v>44561</v>
      </c>
      <c r="AX118" s="5">
        <v>0.4</v>
      </c>
      <c r="AY118" s="8">
        <v>40025</v>
      </c>
      <c r="AZ118" s="5">
        <v>0.53</v>
      </c>
      <c r="BA118" s="8"/>
      <c r="BC118" s="8"/>
      <c r="BE118" s="8">
        <v>41090</v>
      </c>
      <c r="BF118" s="5">
        <v>13.87</v>
      </c>
      <c r="BG118" s="8"/>
      <c r="BI118" s="8"/>
      <c r="BK118" s="8">
        <v>40512</v>
      </c>
      <c r="BL118" s="5">
        <v>0.6</v>
      </c>
      <c r="BM118" s="8"/>
      <c r="BO118" s="6">
        <v>40025</v>
      </c>
      <c r="BP118" s="5">
        <v>-1.1000000000000001</v>
      </c>
      <c r="BQ118" s="8">
        <v>40025</v>
      </c>
      <c r="BR118" s="5">
        <v>596</v>
      </c>
      <c r="BS118" s="8">
        <v>40939</v>
      </c>
      <c r="BT118" s="5">
        <v>680</v>
      </c>
      <c r="BU118" s="8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8">
        <v>40025</v>
      </c>
      <c r="CD118" s="5">
        <v>-27.408999999999999</v>
      </c>
      <c r="CE118" s="8"/>
      <c r="CG118" s="8">
        <v>40025</v>
      </c>
      <c r="CH118" s="5">
        <v>2.2000000000000002</v>
      </c>
      <c r="CI118" s="6">
        <v>40025</v>
      </c>
      <c r="CJ118" s="5">
        <v>3</v>
      </c>
      <c r="CK118" s="8"/>
      <c r="CM118" s="8">
        <v>40025</v>
      </c>
      <c r="CN118" s="5">
        <v>0</v>
      </c>
      <c r="CO118" s="8">
        <v>40056</v>
      </c>
      <c r="CP118" s="5">
        <v>0.1</v>
      </c>
      <c r="CQ118" s="8">
        <v>41364</v>
      </c>
      <c r="CR118" s="5">
        <v>1.7</v>
      </c>
      <c r="CS118" s="8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8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8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8">
        <v>40056</v>
      </c>
      <c r="B119" s="5">
        <v>50.8</v>
      </c>
      <c r="C119" s="8"/>
      <c r="E119" s="8">
        <v>40209</v>
      </c>
      <c r="F119" s="5">
        <v>61.9</v>
      </c>
      <c r="G119" s="8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8">
        <v>40056</v>
      </c>
      <c r="P119" s="5">
        <v>48.1</v>
      </c>
      <c r="Q119" s="6">
        <v>41090</v>
      </c>
      <c r="R119" s="5">
        <v>12.2</v>
      </c>
      <c r="S119" s="8">
        <v>44408</v>
      </c>
      <c r="T119" s="5">
        <v>23.08</v>
      </c>
      <c r="U119" s="8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8">
        <v>43738</v>
      </c>
      <c r="AJ119" s="5">
        <v>102.4</v>
      </c>
      <c r="AK119" s="6">
        <v>40056</v>
      </c>
      <c r="AL119" s="5">
        <v>-230</v>
      </c>
      <c r="AM119" s="8"/>
      <c r="AO119" s="8">
        <v>42460</v>
      </c>
      <c r="AP119" s="5">
        <v>194.3</v>
      </c>
      <c r="AQ119" s="6">
        <v>40056</v>
      </c>
      <c r="AR119" s="5">
        <v>9.5</v>
      </c>
      <c r="AS119" s="8">
        <v>43738</v>
      </c>
      <c r="AT119" s="5">
        <v>34.4</v>
      </c>
      <c r="AU119" s="8">
        <v>41305</v>
      </c>
      <c r="AV119" s="5">
        <v>0.5</v>
      </c>
      <c r="AW119" s="6">
        <v>44592</v>
      </c>
      <c r="AX119" s="5">
        <v>0.2</v>
      </c>
      <c r="AY119" s="8">
        <v>40056</v>
      </c>
      <c r="AZ119" s="5">
        <v>0.61</v>
      </c>
      <c r="BA119" s="8"/>
      <c r="BC119" s="8"/>
      <c r="BE119" s="8">
        <v>41121</v>
      </c>
      <c r="BF119" s="5">
        <v>14.04</v>
      </c>
      <c r="BG119" s="8"/>
      <c r="BI119" s="8"/>
      <c r="BK119" s="8">
        <v>40543</v>
      </c>
      <c r="BL119" s="5">
        <v>0.8</v>
      </c>
      <c r="BM119" s="8"/>
      <c r="BO119" s="6">
        <v>40056</v>
      </c>
      <c r="BP119" s="5">
        <v>-1</v>
      </c>
      <c r="BQ119" s="8">
        <v>40056</v>
      </c>
      <c r="BR119" s="5">
        <v>598</v>
      </c>
      <c r="BS119" s="8">
        <v>40968</v>
      </c>
      <c r="BT119" s="5">
        <v>690</v>
      </c>
      <c r="BU119" s="8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8">
        <v>40056</v>
      </c>
      <c r="CD119" s="5">
        <v>-32.819000000000003</v>
      </c>
      <c r="CE119" s="8"/>
      <c r="CG119" s="8">
        <v>40056</v>
      </c>
      <c r="CH119" s="5">
        <v>0</v>
      </c>
      <c r="CI119" s="6">
        <v>40056</v>
      </c>
      <c r="CJ119" s="5">
        <v>0.4</v>
      </c>
      <c r="CK119" s="8"/>
      <c r="CM119" s="8">
        <v>40056</v>
      </c>
      <c r="CN119" s="5">
        <v>0.3</v>
      </c>
      <c r="CO119" s="8">
        <v>40086</v>
      </c>
      <c r="CP119" s="5">
        <v>0.1</v>
      </c>
      <c r="CQ119" s="8">
        <v>41394</v>
      </c>
      <c r="CR119" s="5">
        <v>1.3</v>
      </c>
      <c r="CS119" s="8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8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8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8">
        <v>40086</v>
      </c>
      <c r="B120" s="5">
        <v>53.9</v>
      </c>
      <c r="C120" s="8"/>
      <c r="E120" s="8">
        <v>40237</v>
      </c>
      <c r="F120" s="5">
        <v>66.599999999999994</v>
      </c>
      <c r="G120" s="8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8">
        <v>40086</v>
      </c>
      <c r="P120" s="5">
        <v>52.3</v>
      </c>
      <c r="Q120" s="6">
        <v>41121</v>
      </c>
      <c r="R120" s="5">
        <v>3.2</v>
      </c>
      <c r="S120" s="8">
        <v>44439</v>
      </c>
      <c r="T120" s="5">
        <v>25</v>
      </c>
      <c r="U120" s="8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8">
        <v>43769</v>
      </c>
      <c r="AJ120" s="5">
        <v>101.7</v>
      </c>
      <c r="AK120" s="6">
        <v>40086</v>
      </c>
      <c r="AL120" s="5">
        <v>-179</v>
      </c>
      <c r="AM120" s="8"/>
      <c r="AO120" s="8">
        <v>42490</v>
      </c>
      <c r="AP120" s="5">
        <v>192.9</v>
      </c>
      <c r="AQ120" s="6">
        <v>40086</v>
      </c>
      <c r="AR120" s="5">
        <v>9.8000000000000007</v>
      </c>
      <c r="AS120" s="8">
        <v>43769</v>
      </c>
      <c r="AT120" s="5">
        <v>34.4</v>
      </c>
      <c r="AU120" s="8">
        <v>41333</v>
      </c>
      <c r="AV120" s="5">
        <v>1</v>
      </c>
      <c r="AW120" s="6">
        <v>44620</v>
      </c>
      <c r="AX120" s="5">
        <v>1</v>
      </c>
      <c r="AY120" s="8">
        <v>40086</v>
      </c>
      <c r="AZ120" s="5">
        <v>0.16</v>
      </c>
      <c r="BA120" s="8"/>
      <c r="BC120" s="8"/>
      <c r="BE120" s="8">
        <v>41152</v>
      </c>
      <c r="BF120" s="5">
        <v>14.21</v>
      </c>
      <c r="BG120" s="8"/>
      <c r="BI120" s="8"/>
      <c r="BK120" s="8">
        <v>40574</v>
      </c>
      <c r="BL120" s="5">
        <v>0.5</v>
      </c>
      <c r="BM120" s="8"/>
      <c r="BO120" s="6">
        <v>40086</v>
      </c>
      <c r="BP120" s="5">
        <v>-1</v>
      </c>
      <c r="BQ120" s="8">
        <v>40086</v>
      </c>
      <c r="BR120" s="5">
        <v>608</v>
      </c>
      <c r="BS120" s="8">
        <v>40999</v>
      </c>
      <c r="BT120" s="5">
        <v>709</v>
      </c>
      <c r="BU120" s="8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8">
        <v>40086</v>
      </c>
      <c r="CD120" s="5">
        <v>-31.667999999999999</v>
      </c>
      <c r="CE120" s="8"/>
      <c r="CG120" s="8">
        <v>40086</v>
      </c>
      <c r="CH120" s="5">
        <v>0.8</v>
      </c>
      <c r="CI120" s="6">
        <v>40086</v>
      </c>
      <c r="CJ120" s="5">
        <v>1</v>
      </c>
      <c r="CK120" s="8"/>
      <c r="CM120" s="8">
        <v>40086</v>
      </c>
      <c r="CN120" s="5">
        <v>0.2</v>
      </c>
      <c r="CO120" s="8">
        <v>40117</v>
      </c>
      <c r="CP120" s="5">
        <v>0.1</v>
      </c>
      <c r="CQ120" s="8">
        <v>41425</v>
      </c>
      <c r="CR120" s="5">
        <v>1.4</v>
      </c>
      <c r="CS120" s="8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8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8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8">
        <v>40117</v>
      </c>
      <c r="B121" s="5">
        <v>53.2</v>
      </c>
      <c r="C121" s="8"/>
      <c r="E121" s="8">
        <v>40268</v>
      </c>
      <c r="F121" s="5">
        <v>67</v>
      </c>
      <c r="G121" s="8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8">
        <v>40117</v>
      </c>
      <c r="P121" s="5">
        <v>49.1</v>
      </c>
      <c r="Q121" s="6">
        <v>41152</v>
      </c>
      <c r="R121" s="5">
        <v>6.4</v>
      </c>
      <c r="S121" s="8">
        <v>44469</v>
      </c>
      <c r="T121" s="5">
        <v>25.89</v>
      </c>
      <c r="U121" s="8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8">
        <v>43799</v>
      </c>
      <c r="AJ121" s="5">
        <v>103.1</v>
      </c>
      <c r="AK121" s="6">
        <v>40117</v>
      </c>
      <c r="AL121" s="5">
        <v>-175</v>
      </c>
      <c r="AM121" s="8"/>
      <c r="AO121" s="8">
        <v>42521</v>
      </c>
      <c r="AP121" s="5">
        <v>172.6</v>
      </c>
      <c r="AQ121" s="6">
        <v>40117</v>
      </c>
      <c r="AR121" s="5">
        <v>9.9</v>
      </c>
      <c r="AS121" s="8">
        <v>43799</v>
      </c>
      <c r="AT121" s="5">
        <v>34.4</v>
      </c>
      <c r="AU121" s="8">
        <v>41364</v>
      </c>
      <c r="AV121" s="5">
        <v>0.6</v>
      </c>
      <c r="AW121" s="6">
        <v>44651</v>
      </c>
      <c r="AX121" s="5">
        <v>0.5</v>
      </c>
      <c r="AY121" s="8">
        <v>40117</v>
      </c>
      <c r="AZ121" s="5">
        <v>0.39</v>
      </c>
      <c r="BA121" s="8"/>
      <c r="BC121" s="8"/>
      <c r="BE121" s="8">
        <v>41182</v>
      </c>
      <c r="BF121" s="5">
        <v>14.47</v>
      </c>
      <c r="BG121" s="8"/>
      <c r="BI121" s="8"/>
      <c r="BK121" s="8">
        <v>40602</v>
      </c>
      <c r="BL121" s="5">
        <v>1</v>
      </c>
      <c r="BM121" s="8"/>
      <c r="BO121" s="6">
        <v>40117</v>
      </c>
      <c r="BP121" s="5">
        <v>-0.5</v>
      </c>
      <c r="BQ121" s="8">
        <v>40117</v>
      </c>
      <c r="BR121" s="5">
        <v>598</v>
      </c>
      <c r="BS121" s="8">
        <v>41029</v>
      </c>
      <c r="BT121" s="5">
        <v>729</v>
      </c>
      <c r="BU121" s="8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8">
        <v>40117</v>
      </c>
      <c r="CD121" s="5">
        <v>-36.716000000000001</v>
      </c>
      <c r="CE121" s="8"/>
      <c r="CG121" s="8">
        <v>40117</v>
      </c>
      <c r="CH121" s="5">
        <v>0</v>
      </c>
      <c r="CI121" s="6">
        <v>40117</v>
      </c>
      <c r="CJ121" s="5">
        <v>0.5</v>
      </c>
      <c r="CK121" s="8"/>
      <c r="CM121" s="8">
        <v>40117</v>
      </c>
      <c r="CN121" s="5">
        <v>0.2</v>
      </c>
      <c r="CO121" s="8">
        <v>40147</v>
      </c>
      <c r="CP121" s="5">
        <v>0.1</v>
      </c>
      <c r="CQ121" s="8">
        <v>41455</v>
      </c>
      <c r="CR121" s="5">
        <v>1.6</v>
      </c>
      <c r="CS121" s="8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8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8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8">
        <v>40147</v>
      </c>
      <c r="B122" s="5">
        <v>54.9</v>
      </c>
      <c r="C122" s="8"/>
      <c r="E122" s="8">
        <v>40298</v>
      </c>
      <c r="F122" s="5">
        <v>73.900000000000006</v>
      </c>
      <c r="G122" s="8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8">
        <v>40147</v>
      </c>
      <c r="P122" s="5">
        <v>53.6</v>
      </c>
      <c r="Q122" s="6">
        <v>41182</v>
      </c>
      <c r="R122" s="5">
        <v>-1.9</v>
      </c>
      <c r="S122" s="8">
        <v>44500</v>
      </c>
      <c r="T122" s="5">
        <v>20.78</v>
      </c>
      <c r="U122" s="8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8">
        <v>43830</v>
      </c>
      <c r="AJ122" s="5">
        <v>104.4</v>
      </c>
      <c r="AK122" s="6">
        <v>40147</v>
      </c>
      <c r="AL122" s="5">
        <v>-121</v>
      </c>
      <c r="AM122" s="8"/>
      <c r="AO122" s="8">
        <v>42551</v>
      </c>
      <c r="AP122" s="5">
        <v>159</v>
      </c>
      <c r="AQ122" s="6">
        <v>40147</v>
      </c>
      <c r="AR122" s="5">
        <v>10.199999999999999</v>
      </c>
      <c r="AS122" s="8">
        <v>43830</v>
      </c>
      <c r="AT122" s="5">
        <v>34.4</v>
      </c>
      <c r="AU122" s="8">
        <v>41394</v>
      </c>
      <c r="AV122" s="5">
        <v>0.7</v>
      </c>
      <c r="AW122" s="6">
        <v>44681</v>
      </c>
      <c r="AX122" s="5">
        <v>0.5</v>
      </c>
      <c r="AY122" s="8">
        <v>40147</v>
      </c>
      <c r="AZ122" s="5">
        <v>0.51</v>
      </c>
      <c r="BA122" s="8"/>
      <c r="BC122" s="8"/>
      <c r="BE122" s="8">
        <v>41213</v>
      </c>
      <c r="BF122" s="5">
        <v>14.89</v>
      </c>
      <c r="BG122" s="8"/>
      <c r="BI122" s="8"/>
      <c r="BK122" s="8">
        <v>40633</v>
      </c>
      <c r="BL122" s="5">
        <v>0.6</v>
      </c>
      <c r="BM122" s="8"/>
      <c r="BO122" s="6">
        <v>40147</v>
      </c>
      <c r="BP122" s="5">
        <v>-0.2</v>
      </c>
      <c r="BQ122" s="8">
        <v>40147</v>
      </c>
      <c r="BR122" s="5">
        <v>574</v>
      </c>
      <c r="BS122" s="8">
        <v>41060</v>
      </c>
      <c r="BT122" s="5">
        <v>730</v>
      </c>
      <c r="BU122" s="8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8">
        <v>40147</v>
      </c>
      <c r="CD122" s="5">
        <v>-34.613</v>
      </c>
      <c r="CE122" s="8"/>
      <c r="CG122" s="8">
        <v>40147</v>
      </c>
      <c r="CH122" s="5">
        <v>0.5</v>
      </c>
      <c r="CI122" s="6">
        <v>40147</v>
      </c>
      <c r="CJ122" s="5">
        <v>0.6</v>
      </c>
      <c r="CK122" s="8"/>
      <c r="CM122" s="8">
        <v>40147</v>
      </c>
      <c r="CN122" s="5">
        <v>0.4</v>
      </c>
      <c r="CO122" s="8">
        <v>40178</v>
      </c>
      <c r="CP122" s="5">
        <v>0.1</v>
      </c>
      <c r="CQ122" s="8">
        <v>41486</v>
      </c>
      <c r="CR122" s="5">
        <v>2</v>
      </c>
      <c r="CS122" s="8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8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8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8">
        <v>40178</v>
      </c>
      <c r="B123" s="5">
        <v>54.2</v>
      </c>
      <c r="C123" s="8"/>
      <c r="E123" s="8">
        <v>40329</v>
      </c>
      <c r="F123" s="5">
        <v>71.900000000000006</v>
      </c>
      <c r="G123" s="8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8">
        <v>40178</v>
      </c>
      <c r="P123" s="5">
        <v>55.4</v>
      </c>
      <c r="Q123" s="6">
        <v>41213</v>
      </c>
      <c r="R123" s="5">
        <v>-4</v>
      </c>
      <c r="S123" s="8">
        <v>44530</v>
      </c>
      <c r="T123" s="5">
        <v>28.44</v>
      </c>
      <c r="U123" s="8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8">
        <v>43861</v>
      </c>
      <c r="AJ123" s="5">
        <v>103.3</v>
      </c>
      <c r="AK123" s="6">
        <v>40178</v>
      </c>
      <c r="AL123" s="5">
        <v>-4</v>
      </c>
      <c r="AM123" s="8"/>
      <c r="AO123" s="8">
        <v>42582</v>
      </c>
      <c r="AP123" s="5">
        <v>170.5</v>
      </c>
      <c r="AQ123" s="6">
        <v>40178</v>
      </c>
      <c r="AR123" s="5">
        <v>10</v>
      </c>
      <c r="AS123" s="8">
        <v>43861</v>
      </c>
      <c r="AT123" s="5">
        <v>34.299999999999997</v>
      </c>
      <c r="AU123" s="8">
        <v>41425</v>
      </c>
      <c r="AV123" s="5">
        <v>0.6</v>
      </c>
      <c r="AW123" s="6">
        <v>44712</v>
      </c>
      <c r="AX123" s="5">
        <v>0.2</v>
      </c>
      <c r="AY123" s="8">
        <v>40178</v>
      </c>
      <c r="AZ123" s="5">
        <v>0.56000000000000005</v>
      </c>
      <c r="BA123" s="8"/>
      <c r="BC123" s="8"/>
      <c r="BE123" s="8">
        <v>41243</v>
      </c>
      <c r="BF123" s="5">
        <v>14.85</v>
      </c>
      <c r="BG123" s="8"/>
      <c r="BI123" s="8"/>
      <c r="BK123" s="8">
        <v>40663</v>
      </c>
      <c r="BL123" s="5">
        <v>0.6</v>
      </c>
      <c r="BM123" s="8"/>
      <c r="BO123" s="6">
        <v>40178</v>
      </c>
      <c r="BP123" s="5">
        <v>0.3</v>
      </c>
      <c r="BQ123" s="8">
        <v>40178</v>
      </c>
      <c r="BR123" s="5">
        <v>569</v>
      </c>
      <c r="BS123" s="8">
        <v>41090</v>
      </c>
      <c r="BT123" s="5">
        <v>768</v>
      </c>
      <c r="BU123" s="8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8">
        <v>40178</v>
      </c>
      <c r="CD123" s="5">
        <v>-35.996000000000002</v>
      </c>
      <c r="CE123" s="8"/>
      <c r="CG123" s="8">
        <v>40178</v>
      </c>
      <c r="CH123" s="5">
        <v>0.6</v>
      </c>
      <c r="CI123" s="6">
        <v>40178</v>
      </c>
      <c r="CJ123" s="5">
        <v>2.1</v>
      </c>
      <c r="CK123" s="8"/>
      <c r="CM123" s="8">
        <v>40178</v>
      </c>
      <c r="CN123" s="5">
        <v>0.2</v>
      </c>
      <c r="CO123" s="8">
        <v>40209</v>
      </c>
      <c r="CP123" s="5">
        <v>0.1</v>
      </c>
      <c r="CQ123" s="8">
        <v>41517</v>
      </c>
      <c r="CR123" s="5">
        <v>1.6</v>
      </c>
      <c r="CS123" s="8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8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8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8">
        <v>40209</v>
      </c>
      <c r="B124" s="5">
        <v>55.6</v>
      </c>
      <c r="C124" s="8"/>
      <c r="E124" s="8">
        <v>40359</v>
      </c>
      <c r="F124" s="5">
        <v>69.8</v>
      </c>
      <c r="G124" s="8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8">
        <v>40209</v>
      </c>
      <c r="P124" s="5">
        <v>57.6</v>
      </c>
      <c r="Q124" s="6">
        <v>41243</v>
      </c>
      <c r="R124" s="5">
        <v>-7</v>
      </c>
      <c r="S124" s="8">
        <v>44561</v>
      </c>
      <c r="T124" s="5">
        <v>24.71</v>
      </c>
      <c r="U124" s="8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8">
        <v>43890</v>
      </c>
      <c r="AJ124" s="5">
        <v>102.7</v>
      </c>
      <c r="AK124" s="6">
        <v>40209</v>
      </c>
      <c r="AL124" s="5">
        <v>10</v>
      </c>
      <c r="AM124" s="8"/>
      <c r="AO124" s="8">
        <v>42613</v>
      </c>
      <c r="AP124" s="5">
        <v>173.1</v>
      </c>
      <c r="AQ124" s="6">
        <v>40209</v>
      </c>
      <c r="AR124" s="5">
        <v>10</v>
      </c>
      <c r="AS124" s="8">
        <v>43890</v>
      </c>
      <c r="AT124" s="5">
        <v>34.299999999999997</v>
      </c>
      <c r="AU124" s="8">
        <v>41455</v>
      </c>
      <c r="AV124" s="5">
        <v>0.4</v>
      </c>
      <c r="AW124" s="6">
        <v>44742</v>
      </c>
      <c r="AX124" s="5">
        <v>-0.1</v>
      </c>
      <c r="AY124" s="8">
        <v>40209</v>
      </c>
      <c r="AZ124" s="5">
        <v>0.74</v>
      </c>
      <c r="BA124" s="8"/>
      <c r="BC124" s="8"/>
      <c r="BE124" s="8">
        <v>41274</v>
      </c>
      <c r="BF124" s="5">
        <v>15.26</v>
      </c>
      <c r="BG124" s="8"/>
      <c r="BI124" s="8"/>
      <c r="BK124" s="8">
        <v>40694</v>
      </c>
      <c r="BL124" s="5">
        <v>-0.5</v>
      </c>
      <c r="BM124" s="8"/>
      <c r="BO124" s="6">
        <v>40209</v>
      </c>
      <c r="BP124" s="5">
        <v>0.1</v>
      </c>
      <c r="BQ124" s="8">
        <v>40209</v>
      </c>
      <c r="BR124" s="5">
        <v>583</v>
      </c>
      <c r="BS124" s="8">
        <v>41121</v>
      </c>
      <c r="BT124" s="5">
        <v>768</v>
      </c>
      <c r="BU124" s="8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8">
        <v>40209</v>
      </c>
      <c r="CD124" s="5">
        <v>-40.811</v>
      </c>
      <c r="CE124" s="8"/>
      <c r="CG124" s="8">
        <v>40209</v>
      </c>
      <c r="CH124" s="5">
        <v>1.8</v>
      </c>
      <c r="CI124" s="6">
        <v>40209</v>
      </c>
      <c r="CJ124" s="5">
        <v>1.4</v>
      </c>
      <c r="CK124" s="8"/>
      <c r="CM124" s="8">
        <v>40209</v>
      </c>
      <c r="CN124" s="5">
        <v>0.3</v>
      </c>
      <c r="CO124" s="8">
        <v>40237</v>
      </c>
      <c r="CP124" s="5">
        <v>0.1</v>
      </c>
      <c r="CQ124" s="8">
        <v>41547</v>
      </c>
      <c r="CR124" s="5">
        <v>1.2</v>
      </c>
      <c r="CS124" s="8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8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8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8">
        <v>40237</v>
      </c>
      <c r="B125" s="5">
        <v>57.9</v>
      </c>
      <c r="C125" s="8"/>
      <c r="E125" s="8">
        <v>40390</v>
      </c>
      <c r="F125" s="5">
        <v>54.6</v>
      </c>
      <c r="G125" s="8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8">
        <v>40237</v>
      </c>
      <c r="P125" s="5">
        <v>59.6</v>
      </c>
      <c r="Q125" s="6">
        <v>41274</v>
      </c>
      <c r="R125" s="5">
        <v>-0.9</v>
      </c>
      <c r="S125" s="8">
        <v>44592</v>
      </c>
      <c r="T125" s="5">
        <v>19.329999999999998</v>
      </c>
      <c r="U125" s="8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8">
        <v>43951</v>
      </c>
      <c r="AJ125" s="5">
        <v>84.3</v>
      </c>
      <c r="AK125" s="6">
        <v>40237</v>
      </c>
      <c r="AL125" s="5">
        <v>-60</v>
      </c>
      <c r="AM125" s="8"/>
      <c r="AO125" s="8">
        <v>42643</v>
      </c>
      <c r="AP125" s="5">
        <v>166.6</v>
      </c>
      <c r="AQ125" s="6">
        <v>40237</v>
      </c>
      <c r="AR125" s="5">
        <v>9.8000000000000007</v>
      </c>
      <c r="AS125" s="8">
        <v>43921</v>
      </c>
      <c r="AT125" s="5">
        <v>34</v>
      </c>
      <c r="AU125" s="8">
        <v>41486</v>
      </c>
      <c r="AV125" s="5">
        <v>0.3</v>
      </c>
      <c r="AW125" s="6">
        <v>44773</v>
      </c>
      <c r="AX125" s="5">
        <v>0.2</v>
      </c>
      <c r="AY125" s="8">
        <v>40237</v>
      </c>
      <c r="AZ125" s="5">
        <v>-0.06</v>
      </c>
      <c r="BA125" s="8"/>
      <c r="BC125" s="8"/>
      <c r="BE125" s="8">
        <v>41305</v>
      </c>
      <c r="BF125" s="5">
        <v>15.19</v>
      </c>
      <c r="BG125" s="8"/>
      <c r="BI125" s="8"/>
      <c r="BK125" s="8">
        <v>40724</v>
      </c>
      <c r="BL125" s="5">
        <v>-0.1</v>
      </c>
      <c r="BM125" s="8"/>
      <c r="BO125" s="6">
        <v>40237</v>
      </c>
      <c r="BP125" s="5">
        <v>0.3</v>
      </c>
      <c r="BQ125" s="8">
        <v>40237</v>
      </c>
      <c r="BR125" s="5">
        <v>567</v>
      </c>
      <c r="BS125" s="8">
        <v>41152</v>
      </c>
      <c r="BT125" s="5">
        <v>797</v>
      </c>
      <c r="BU125" s="8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8">
        <v>40237</v>
      </c>
      <c r="CD125" s="5">
        <v>-38.802999999999997</v>
      </c>
      <c r="CE125" s="8"/>
      <c r="CG125" s="8">
        <v>40237</v>
      </c>
      <c r="CH125" s="5">
        <v>0.5</v>
      </c>
      <c r="CI125" s="6">
        <v>40237</v>
      </c>
      <c r="CJ125" s="5">
        <v>0.5</v>
      </c>
      <c r="CK125" s="8"/>
      <c r="CM125" s="8">
        <v>40237</v>
      </c>
      <c r="CN125" s="5">
        <v>0.1</v>
      </c>
      <c r="CO125" s="8">
        <v>40268</v>
      </c>
      <c r="CP125" s="5">
        <v>0.1</v>
      </c>
      <c r="CQ125" s="8">
        <v>41578</v>
      </c>
      <c r="CR125" s="5">
        <v>1</v>
      </c>
      <c r="CS125" s="8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8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8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8">
        <v>40268</v>
      </c>
      <c r="B126" s="5">
        <v>56.8</v>
      </c>
      <c r="C126" s="8"/>
      <c r="E126" s="8">
        <v>40421</v>
      </c>
      <c r="F126" s="5">
        <v>55.8</v>
      </c>
      <c r="G126" s="8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8">
        <v>40268</v>
      </c>
      <c r="P126" s="5">
        <v>61.1</v>
      </c>
      <c r="Q126" s="6">
        <v>41305</v>
      </c>
      <c r="R126" s="5">
        <v>0</v>
      </c>
      <c r="S126" s="8">
        <v>44620</v>
      </c>
      <c r="T126" s="5">
        <v>24.75</v>
      </c>
      <c r="U126" s="8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8">
        <v>43982</v>
      </c>
      <c r="AJ126" s="5">
        <v>92.1</v>
      </c>
      <c r="AK126" s="6">
        <v>40268</v>
      </c>
      <c r="AL126" s="5">
        <v>178</v>
      </c>
      <c r="AM126" s="8"/>
      <c r="AO126" s="8">
        <v>42674</v>
      </c>
      <c r="AP126" s="5">
        <v>164.6</v>
      </c>
      <c r="AQ126" s="6">
        <v>40268</v>
      </c>
      <c r="AR126" s="5">
        <v>9.6999999999999993</v>
      </c>
      <c r="AS126" s="8">
        <v>43951</v>
      </c>
      <c r="AT126" s="5">
        <v>33.299999999999997</v>
      </c>
      <c r="AU126" s="8">
        <v>41517</v>
      </c>
      <c r="AV126" s="5">
        <v>0.4</v>
      </c>
      <c r="AW126" s="6">
        <v>44804</v>
      </c>
      <c r="AX126" s="5">
        <v>-0.1</v>
      </c>
      <c r="AY126" s="8">
        <v>40268</v>
      </c>
      <c r="AZ126" s="5">
        <v>0.71</v>
      </c>
      <c r="BA126" s="8"/>
      <c r="BC126" s="8"/>
      <c r="BE126" s="8">
        <v>41333</v>
      </c>
      <c r="BF126" s="5">
        <v>15.16</v>
      </c>
      <c r="BG126" s="8"/>
      <c r="BI126" s="8"/>
      <c r="BK126" s="8">
        <v>40755</v>
      </c>
      <c r="BL126" s="5">
        <v>0.6</v>
      </c>
      <c r="BM126" s="8"/>
      <c r="BO126" s="6">
        <v>40268</v>
      </c>
      <c r="BP126" s="5">
        <v>0.5</v>
      </c>
      <c r="BQ126" s="8">
        <v>40268</v>
      </c>
      <c r="BR126" s="5">
        <v>610</v>
      </c>
      <c r="BS126" s="8">
        <v>41182</v>
      </c>
      <c r="BT126" s="5">
        <v>810</v>
      </c>
      <c r="BU126" s="8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8">
        <v>40268</v>
      </c>
      <c r="CD126" s="5">
        <v>-40.234999999999999</v>
      </c>
      <c r="CE126" s="8"/>
      <c r="CG126" s="8">
        <v>40268</v>
      </c>
      <c r="CH126" s="5">
        <v>-0.1</v>
      </c>
      <c r="CI126" s="6">
        <v>40268</v>
      </c>
      <c r="CJ126" s="5">
        <v>0.1</v>
      </c>
      <c r="CK126" s="8"/>
      <c r="CM126" s="8">
        <v>40268</v>
      </c>
      <c r="CN126" s="5">
        <v>0.1</v>
      </c>
      <c r="CO126" s="8">
        <v>40298</v>
      </c>
      <c r="CP126" s="5">
        <v>0.1</v>
      </c>
      <c r="CQ126" s="8">
        <v>41608</v>
      </c>
      <c r="CR126" s="5">
        <v>1.2</v>
      </c>
      <c r="CS126" s="8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8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8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8">
        <v>40298</v>
      </c>
      <c r="B127" s="5">
        <v>59.8</v>
      </c>
      <c r="C127" s="8"/>
      <c r="E127" s="8">
        <v>40451</v>
      </c>
      <c r="F127" s="5">
        <v>59.1</v>
      </c>
      <c r="G127" s="8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8">
        <v>40298</v>
      </c>
      <c r="P127" s="5">
        <v>59.9</v>
      </c>
      <c r="Q127" s="6">
        <v>41333</v>
      </c>
      <c r="R127" s="5">
        <v>-2</v>
      </c>
      <c r="S127" s="8">
        <v>44651</v>
      </c>
      <c r="T127" s="5">
        <v>23.57</v>
      </c>
      <c r="U127" s="8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8">
        <v>44012</v>
      </c>
      <c r="AJ127" s="5">
        <v>97.5</v>
      </c>
      <c r="AK127" s="6">
        <v>40298</v>
      </c>
      <c r="AL127" s="5">
        <v>187</v>
      </c>
      <c r="AM127" s="8"/>
      <c r="AO127" s="8">
        <v>42704</v>
      </c>
      <c r="AP127" s="5">
        <v>170.3</v>
      </c>
      <c r="AQ127" s="6">
        <v>40298</v>
      </c>
      <c r="AR127" s="5">
        <v>9.6999999999999993</v>
      </c>
      <c r="AS127" s="8">
        <v>43982</v>
      </c>
      <c r="AT127" s="5">
        <v>34.200000000000003</v>
      </c>
      <c r="AU127" s="8">
        <v>41547</v>
      </c>
      <c r="AV127" s="5">
        <v>0.5</v>
      </c>
      <c r="AW127" s="6">
        <v>44834</v>
      </c>
      <c r="AX127" s="5">
        <v>0.2</v>
      </c>
      <c r="AY127" s="8">
        <v>40298</v>
      </c>
      <c r="AZ127" s="5">
        <v>0.68</v>
      </c>
      <c r="BA127" s="8"/>
      <c r="BC127" s="8"/>
      <c r="BE127" s="8">
        <v>41364</v>
      </c>
      <c r="BF127" s="5">
        <v>15.33</v>
      </c>
      <c r="BG127" s="8"/>
      <c r="BI127" s="8"/>
      <c r="BK127" s="8">
        <v>40786</v>
      </c>
      <c r="BL127" s="5">
        <v>0.2</v>
      </c>
      <c r="BM127" s="8"/>
      <c r="BO127" s="6">
        <v>40298</v>
      </c>
      <c r="BP127" s="5">
        <v>0.6</v>
      </c>
      <c r="BQ127" s="8">
        <v>40298</v>
      </c>
      <c r="BR127" s="5">
        <v>652</v>
      </c>
      <c r="BS127" s="8">
        <v>41213</v>
      </c>
      <c r="BT127" s="5">
        <v>862</v>
      </c>
      <c r="BU127" s="8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8">
        <v>40298</v>
      </c>
      <c r="CD127" s="5">
        <v>-40.805</v>
      </c>
      <c r="CE127" s="8"/>
      <c r="CG127" s="8">
        <v>40298</v>
      </c>
      <c r="CH127" s="5">
        <v>1.8</v>
      </c>
      <c r="CI127" s="6">
        <v>40298</v>
      </c>
      <c r="CJ127" s="5">
        <v>1.6</v>
      </c>
      <c r="CK127" s="8"/>
      <c r="CM127" s="8">
        <v>40298</v>
      </c>
      <c r="CN127" s="5">
        <v>0.1</v>
      </c>
      <c r="CO127" s="8">
        <v>40329</v>
      </c>
      <c r="CP127" s="5">
        <v>0.1</v>
      </c>
      <c r="CQ127" s="8">
        <v>41639</v>
      </c>
      <c r="CR127" s="5">
        <v>1.5</v>
      </c>
      <c r="CS127" s="8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8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8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8">
        <v>40329</v>
      </c>
      <c r="B128" s="5">
        <v>59.1</v>
      </c>
      <c r="C128" s="8"/>
      <c r="E128" s="8">
        <v>40482</v>
      </c>
      <c r="F128" s="5">
        <v>70.8</v>
      </c>
      <c r="G128" s="8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8">
        <v>40329</v>
      </c>
      <c r="P128" s="5">
        <v>61</v>
      </c>
      <c r="Q128" s="6">
        <v>41364</v>
      </c>
      <c r="R128" s="5">
        <v>9.5</v>
      </c>
      <c r="S128" s="8">
        <v>44681</v>
      </c>
      <c r="T128" s="5">
        <v>32</v>
      </c>
      <c r="U128" s="8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8">
        <v>44043</v>
      </c>
      <c r="AJ128" s="5">
        <v>100</v>
      </c>
      <c r="AK128" s="6">
        <v>40329</v>
      </c>
      <c r="AL128" s="5">
        <v>526</v>
      </c>
      <c r="AM128" s="8"/>
      <c r="AO128" s="8">
        <v>42735</v>
      </c>
      <c r="AP128" s="5">
        <v>173.9</v>
      </c>
      <c r="AQ128" s="6">
        <v>40329</v>
      </c>
      <c r="AR128" s="5">
        <v>9.8000000000000007</v>
      </c>
      <c r="AS128" s="8">
        <v>44012</v>
      </c>
      <c r="AT128" s="5">
        <v>34.5</v>
      </c>
      <c r="AU128" s="8">
        <v>41578</v>
      </c>
      <c r="AV128" s="5">
        <v>0.4</v>
      </c>
      <c r="AW128" s="6">
        <v>44865</v>
      </c>
      <c r="AX128" s="5">
        <v>0.3</v>
      </c>
      <c r="AY128" s="8">
        <v>40329</v>
      </c>
      <c r="AZ128" s="5">
        <v>0.93</v>
      </c>
      <c r="BA128" s="8"/>
      <c r="BC128" s="8"/>
      <c r="BE128" s="8">
        <v>41394</v>
      </c>
      <c r="BF128" s="5">
        <v>15.16</v>
      </c>
      <c r="BG128" s="8"/>
      <c r="BI128" s="8"/>
      <c r="BK128" s="8">
        <v>40816</v>
      </c>
      <c r="BL128" s="5">
        <v>0.7</v>
      </c>
      <c r="BM128" s="8"/>
      <c r="BO128" s="6">
        <v>40329</v>
      </c>
      <c r="BP128" s="5">
        <v>0.4</v>
      </c>
      <c r="BQ128" s="8">
        <v>40329</v>
      </c>
      <c r="BR128" s="5">
        <v>643</v>
      </c>
      <c r="BS128" s="8">
        <v>41243</v>
      </c>
      <c r="BT128" s="5">
        <v>879</v>
      </c>
      <c r="BU128" s="8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8">
        <v>40329</v>
      </c>
      <c r="CD128" s="5">
        <v>-39.177</v>
      </c>
      <c r="CE128" s="8"/>
      <c r="CG128" s="8">
        <v>40329</v>
      </c>
      <c r="CH128" s="5">
        <v>-0.6</v>
      </c>
      <c r="CI128" s="6">
        <v>40329</v>
      </c>
      <c r="CJ128" s="5">
        <v>-1.3</v>
      </c>
      <c r="CK128" s="8"/>
      <c r="CM128" s="8">
        <v>40329</v>
      </c>
      <c r="CN128" s="5">
        <v>-0.1</v>
      </c>
      <c r="CO128" s="8">
        <v>40359</v>
      </c>
      <c r="CP128" s="5">
        <v>0.1</v>
      </c>
      <c r="CQ128" s="8">
        <v>41670</v>
      </c>
      <c r="CR128" s="5">
        <v>1.6</v>
      </c>
      <c r="CS128" s="8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8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8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8">
        <v>40359</v>
      </c>
      <c r="B129" s="5">
        <v>58.8</v>
      </c>
      <c r="C129" s="8"/>
      <c r="E129" s="8">
        <v>40512</v>
      </c>
      <c r="F129" s="5">
        <v>70.3</v>
      </c>
      <c r="G129" s="8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8">
        <v>40359</v>
      </c>
      <c r="P129" s="5">
        <v>58.7</v>
      </c>
      <c r="Q129" s="6">
        <v>41394</v>
      </c>
      <c r="R129" s="5">
        <v>6.9</v>
      </c>
      <c r="S129" s="8">
        <v>44712</v>
      </c>
      <c r="T129" s="5">
        <v>15.67</v>
      </c>
      <c r="U129" s="8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8">
        <v>44074</v>
      </c>
      <c r="AJ129" s="5">
        <v>99.4</v>
      </c>
      <c r="AK129" s="6">
        <v>40359</v>
      </c>
      <c r="AL129" s="5">
        <v>-121</v>
      </c>
      <c r="AM129" s="8"/>
      <c r="AO129" s="8">
        <v>42766</v>
      </c>
      <c r="AP129" s="5">
        <v>169.4</v>
      </c>
      <c r="AQ129" s="6">
        <v>40359</v>
      </c>
      <c r="AR129" s="5">
        <v>9.8000000000000007</v>
      </c>
      <c r="AS129" s="8">
        <v>44043</v>
      </c>
      <c r="AT129" s="5">
        <v>34.4</v>
      </c>
      <c r="AU129" s="8">
        <v>41608</v>
      </c>
      <c r="AV129" s="5">
        <v>0.9</v>
      </c>
      <c r="AW129" s="6">
        <v>44895</v>
      </c>
      <c r="AX129" s="5">
        <v>-0.1</v>
      </c>
      <c r="AY129" s="8">
        <v>40359</v>
      </c>
      <c r="AZ129" s="5">
        <v>-0.08</v>
      </c>
      <c r="BA129" s="8"/>
      <c r="BC129" s="8"/>
      <c r="BE129" s="8">
        <v>41425</v>
      </c>
      <c r="BF129" s="5">
        <v>15.12</v>
      </c>
      <c r="BG129" s="8"/>
      <c r="BI129" s="8"/>
      <c r="BK129" s="8">
        <v>40847</v>
      </c>
      <c r="BL129" s="5">
        <v>0.3</v>
      </c>
      <c r="BM129" s="8"/>
      <c r="BO129" s="6">
        <v>40359</v>
      </c>
      <c r="BP129" s="5">
        <v>0.4</v>
      </c>
      <c r="BQ129" s="8">
        <v>40359</v>
      </c>
      <c r="BR129" s="5">
        <v>576</v>
      </c>
      <c r="BS129" s="8">
        <v>41274</v>
      </c>
      <c r="BT129" s="5">
        <v>903</v>
      </c>
      <c r="BU129" s="8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8">
        <v>40359</v>
      </c>
      <c r="CD129" s="5">
        <v>-42.161000000000001</v>
      </c>
      <c r="CE129" s="8"/>
      <c r="CG129" s="8">
        <v>40359</v>
      </c>
      <c r="CH129" s="5">
        <v>-0.4</v>
      </c>
      <c r="CI129" s="6">
        <v>40359</v>
      </c>
      <c r="CJ129" s="5">
        <v>1</v>
      </c>
      <c r="CK129" s="8"/>
      <c r="CM129" s="8">
        <v>40359</v>
      </c>
      <c r="CN129" s="5">
        <v>-0.1</v>
      </c>
      <c r="CO129" s="8">
        <v>40390</v>
      </c>
      <c r="CP129" s="5">
        <v>0.1</v>
      </c>
      <c r="CQ129" s="8">
        <v>41698</v>
      </c>
      <c r="CR129" s="5">
        <v>1.2</v>
      </c>
      <c r="CS129" s="8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8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8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8">
        <v>40390</v>
      </c>
      <c r="B130" s="5">
        <v>54.4</v>
      </c>
      <c r="C130" s="8"/>
      <c r="E130" s="8">
        <v>40543</v>
      </c>
      <c r="F130" s="5">
        <v>71.8</v>
      </c>
      <c r="G130" s="8">
        <v>43312</v>
      </c>
      <c r="H130" s="5">
        <v>58.6</v>
      </c>
      <c r="I130" s="6">
        <v>44926</v>
      </c>
      <c r="J130" s="5">
        <v>46.2</v>
      </c>
      <c r="O130" s="8">
        <v>40390</v>
      </c>
      <c r="P130" s="5">
        <v>56.2</v>
      </c>
      <c r="Q130" s="6">
        <v>41425</v>
      </c>
      <c r="R130" s="5">
        <v>3.7</v>
      </c>
      <c r="S130" s="8">
        <v>44742</v>
      </c>
      <c r="T130" s="5">
        <v>12.2</v>
      </c>
      <c r="U130" s="8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8">
        <v>44104</v>
      </c>
      <c r="AJ130" s="5">
        <v>100.6</v>
      </c>
      <c r="AK130" s="6">
        <v>40390</v>
      </c>
      <c r="AL130" s="5">
        <v>-67</v>
      </c>
      <c r="AM130" s="8"/>
      <c r="AO130" s="8">
        <v>42794</v>
      </c>
      <c r="AP130" s="5">
        <v>189.6</v>
      </c>
      <c r="AQ130" s="6">
        <v>40390</v>
      </c>
      <c r="AR130" s="5">
        <v>9.6</v>
      </c>
      <c r="AS130" s="8">
        <v>44074</v>
      </c>
      <c r="AT130" s="5">
        <v>34.5</v>
      </c>
      <c r="AU130" s="8">
        <v>41639</v>
      </c>
      <c r="AV130" s="5">
        <v>-0.1</v>
      </c>
      <c r="AW130" s="6">
        <v>44926</v>
      </c>
      <c r="AX130" s="5">
        <v>-0.3</v>
      </c>
      <c r="AY130" s="8">
        <v>40390</v>
      </c>
      <c r="AZ130" s="5">
        <v>0.57999999999999996</v>
      </c>
      <c r="BA130" s="8"/>
      <c r="BC130" s="8"/>
      <c r="BE130" s="8">
        <v>41455</v>
      </c>
      <c r="BF130" s="5">
        <v>15.46</v>
      </c>
      <c r="BG130" s="8"/>
      <c r="BI130" s="8"/>
      <c r="BK130" s="8">
        <v>40877</v>
      </c>
      <c r="BL130" s="5">
        <v>0.6</v>
      </c>
      <c r="BM130" s="8"/>
      <c r="BO130" s="6">
        <v>40390</v>
      </c>
      <c r="BP130" s="5">
        <v>0.4</v>
      </c>
      <c r="BQ130" s="8">
        <v>40390</v>
      </c>
      <c r="BR130" s="5">
        <v>560</v>
      </c>
      <c r="BS130" s="8">
        <v>41305</v>
      </c>
      <c r="BT130" s="5">
        <v>921</v>
      </c>
      <c r="BU130" s="8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8">
        <v>40390</v>
      </c>
      <c r="CD130" s="5">
        <v>-47.279000000000003</v>
      </c>
      <c r="CE130" s="8"/>
      <c r="CG130" s="8">
        <v>40390</v>
      </c>
      <c r="CH130" s="5">
        <v>0.3</v>
      </c>
      <c r="CI130" s="6">
        <v>40390</v>
      </c>
      <c r="CJ130" s="5">
        <v>3.1</v>
      </c>
      <c r="CK130" s="8"/>
      <c r="CM130" s="8">
        <v>40390</v>
      </c>
      <c r="CN130" s="5">
        <v>0.2</v>
      </c>
      <c r="CO130" s="8">
        <v>40421</v>
      </c>
      <c r="CP130" s="5">
        <v>0.1</v>
      </c>
      <c r="CQ130" s="8">
        <v>41729</v>
      </c>
      <c r="CR130" s="5">
        <v>1.5</v>
      </c>
      <c r="CS130" s="8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8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8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8">
        <v>40421</v>
      </c>
      <c r="B131" s="5">
        <v>52.9</v>
      </c>
      <c r="C131" s="8"/>
      <c r="E131" s="8">
        <v>40574</v>
      </c>
      <c r="F131" s="5">
        <v>73.599999999999994</v>
      </c>
      <c r="G131" s="8">
        <v>43343</v>
      </c>
      <c r="H131" s="5">
        <v>56.8</v>
      </c>
      <c r="I131" s="6">
        <v>44957</v>
      </c>
      <c r="J131" s="5">
        <v>46.8</v>
      </c>
      <c r="O131" s="8">
        <v>40421</v>
      </c>
      <c r="P131" s="5">
        <v>56.8</v>
      </c>
      <c r="Q131" s="6">
        <v>41455</v>
      </c>
      <c r="R131" s="5">
        <v>0.5</v>
      </c>
      <c r="S131" s="8">
        <v>44773</v>
      </c>
      <c r="T131" s="5">
        <v>3.67</v>
      </c>
      <c r="U131" s="8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8">
        <v>44135</v>
      </c>
      <c r="AJ131" s="5">
        <v>104.1</v>
      </c>
      <c r="AK131" s="6">
        <v>40421</v>
      </c>
      <c r="AL131" s="5">
        <v>-98</v>
      </c>
      <c r="AM131" s="8"/>
      <c r="AO131" s="8">
        <v>42825</v>
      </c>
      <c r="AP131" s="5">
        <v>190.1</v>
      </c>
      <c r="AQ131" s="6">
        <v>40421</v>
      </c>
      <c r="AR131" s="5">
        <v>9.6</v>
      </c>
      <c r="AS131" s="8">
        <v>44104</v>
      </c>
      <c r="AT131" s="5">
        <v>34.6</v>
      </c>
      <c r="AU131" s="8">
        <v>41670</v>
      </c>
      <c r="AV131" s="5">
        <v>-0.5</v>
      </c>
      <c r="AW131" s="6">
        <v>44957</v>
      </c>
      <c r="AX131" s="5">
        <v>0.7</v>
      </c>
      <c r="AY131" s="8">
        <v>40421</v>
      </c>
      <c r="AZ131" s="5">
        <v>0.22</v>
      </c>
      <c r="BA131" s="8"/>
      <c r="BC131" s="8"/>
      <c r="BE131" s="8">
        <v>41486</v>
      </c>
      <c r="BF131" s="5">
        <v>15.81</v>
      </c>
      <c r="BG131" s="8"/>
      <c r="BI131" s="8"/>
      <c r="BK131" s="8">
        <v>40908</v>
      </c>
      <c r="BL131" s="5">
        <v>0.3</v>
      </c>
      <c r="BM131" s="8"/>
      <c r="BO131" s="6">
        <v>40421</v>
      </c>
      <c r="BP131" s="5">
        <v>0.5</v>
      </c>
      <c r="BQ131" s="8">
        <v>40421</v>
      </c>
      <c r="BR131" s="5">
        <v>547</v>
      </c>
      <c r="BS131" s="8">
        <v>41333</v>
      </c>
      <c r="BT131" s="5">
        <v>927</v>
      </c>
      <c r="BU131" s="8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8">
        <v>40421</v>
      </c>
      <c r="CD131" s="5">
        <v>-43.768999999999998</v>
      </c>
      <c r="CE131" s="8"/>
      <c r="CG131" s="8">
        <v>40421</v>
      </c>
      <c r="CH131" s="5">
        <v>-0.4</v>
      </c>
      <c r="CI131" s="6">
        <v>40421</v>
      </c>
      <c r="CJ131" s="5">
        <v>-1.1000000000000001</v>
      </c>
      <c r="CK131" s="8"/>
      <c r="CM131" s="8">
        <v>40421</v>
      </c>
      <c r="CN131" s="5">
        <v>0.3</v>
      </c>
      <c r="CO131" s="8">
        <v>40451</v>
      </c>
      <c r="CP131" s="5">
        <v>0.1</v>
      </c>
      <c r="CQ131" s="8">
        <v>41759</v>
      </c>
      <c r="CR131" s="5">
        <v>2</v>
      </c>
      <c r="CS131" s="8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8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8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8">
        <v>40451</v>
      </c>
      <c r="B132" s="5">
        <v>54.4</v>
      </c>
      <c r="C132" s="8"/>
      <c r="E132" s="8">
        <v>40602</v>
      </c>
      <c r="F132" s="5">
        <v>83.4</v>
      </c>
      <c r="G132" s="8">
        <v>43373</v>
      </c>
      <c r="H132" s="5">
        <v>58.1</v>
      </c>
      <c r="I132" s="6">
        <v>44985</v>
      </c>
      <c r="J132" s="5">
        <v>47.8</v>
      </c>
      <c r="O132" s="8">
        <v>40451</v>
      </c>
      <c r="P132" s="5">
        <v>55.7</v>
      </c>
      <c r="Q132" s="6">
        <v>41486</v>
      </c>
      <c r="R132" s="5">
        <v>5.3</v>
      </c>
      <c r="S132" s="8">
        <v>44804</v>
      </c>
      <c r="T132" s="5">
        <v>10.14</v>
      </c>
      <c r="U132" s="8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8">
        <v>44165</v>
      </c>
      <c r="AJ132" s="5">
        <v>102.4</v>
      </c>
      <c r="AK132" s="6">
        <v>40451</v>
      </c>
      <c r="AL132" s="5">
        <v>-7</v>
      </c>
      <c r="AM132" s="8"/>
      <c r="AO132" s="8">
        <v>42855</v>
      </c>
      <c r="AP132" s="5">
        <v>182.1</v>
      </c>
      <c r="AQ132" s="6">
        <v>40451</v>
      </c>
      <c r="AR132" s="5">
        <v>9.6999999999999993</v>
      </c>
      <c r="AS132" s="8">
        <v>44135</v>
      </c>
      <c r="AT132" s="5">
        <v>34.700000000000003</v>
      </c>
      <c r="AU132" s="8">
        <v>41698</v>
      </c>
      <c r="AV132" s="5">
        <v>0</v>
      </c>
      <c r="AW132" s="6">
        <v>44985</v>
      </c>
      <c r="AX132" s="5">
        <v>-0.3</v>
      </c>
      <c r="AY132" s="8">
        <v>40451</v>
      </c>
      <c r="AZ132" s="5">
        <v>0.16</v>
      </c>
      <c r="BA132" s="8"/>
      <c r="BC132" s="8"/>
      <c r="BE132" s="8">
        <v>41517</v>
      </c>
      <c r="BF132" s="5">
        <v>15.8</v>
      </c>
      <c r="BG132" s="8"/>
      <c r="BI132" s="8"/>
      <c r="BK132" s="8">
        <v>40939</v>
      </c>
      <c r="BL132" s="5">
        <v>0.8</v>
      </c>
      <c r="BM132" s="8"/>
      <c r="BO132" s="6">
        <v>40451</v>
      </c>
      <c r="BP132" s="5">
        <v>0.7</v>
      </c>
      <c r="BQ132" s="8">
        <v>40451</v>
      </c>
      <c r="BR132" s="5">
        <v>580</v>
      </c>
      <c r="BS132" s="8">
        <v>41364</v>
      </c>
      <c r="BT132" s="5">
        <v>941</v>
      </c>
      <c r="BU132" s="8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8">
        <v>40451</v>
      </c>
      <c r="CD132" s="5">
        <v>-45.009</v>
      </c>
      <c r="CE132" s="8"/>
      <c r="CG132" s="8">
        <v>40451</v>
      </c>
      <c r="CH132" s="5">
        <v>1.5</v>
      </c>
      <c r="CI132" s="6">
        <v>40451</v>
      </c>
      <c r="CJ132" s="5">
        <v>2.2999999999999998</v>
      </c>
      <c r="CK132" s="8"/>
      <c r="CM132" s="8">
        <v>40451</v>
      </c>
      <c r="CN132" s="5">
        <v>0.2</v>
      </c>
      <c r="CO132" s="8">
        <v>40482</v>
      </c>
      <c r="CP132" s="5">
        <v>0.1</v>
      </c>
      <c r="CQ132" s="8">
        <v>41790</v>
      </c>
      <c r="CR132" s="5">
        <v>2</v>
      </c>
      <c r="CS132" s="8">
        <v>41820</v>
      </c>
      <c r="CT132" s="5">
        <v>2</v>
      </c>
      <c r="CU132" s="6">
        <v>42124</v>
      </c>
      <c r="CV132" s="5">
        <v>1.352778</v>
      </c>
      <c r="CY132" s="8"/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8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8">
        <v>40482</v>
      </c>
      <c r="B133" s="5">
        <v>54.1</v>
      </c>
      <c r="C133" s="8"/>
      <c r="E133" s="8">
        <v>40633</v>
      </c>
      <c r="F133" s="5">
        <v>82.3</v>
      </c>
      <c r="G133" s="8">
        <v>43404</v>
      </c>
      <c r="H133" s="5">
        <v>59.1</v>
      </c>
      <c r="I133" s="6">
        <v>45016</v>
      </c>
      <c r="J133" s="5">
        <v>49.3</v>
      </c>
      <c r="O133" s="8">
        <v>40482</v>
      </c>
      <c r="P133" s="5">
        <v>57.7</v>
      </c>
      <c r="Q133" s="6">
        <v>41517</v>
      </c>
      <c r="R133" s="5">
        <v>9.5</v>
      </c>
      <c r="S133" s="8">
        <v>44834</v>
      </c>
      <c r="T133" s="5">
        <v>3.83</v>
      </c>
      <c r="U133" s="8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8">
        <v>44196</v>
      </c>
      <c r="AJ133" s="5">
        <v>100.6</v>
      </c>
      <c r="AK133" s="6">
        <v>40482</v>
      </c>
      <c r="AL133" s="5">
        <v>59</v>
      </c>
      <c r="AM133" s="8"/>
      <c r="AO133" s="8">
        <v>42886</v>
      </c>
      <c r="AP133" s="5">
        <v>185</v>
      </c>
      <c r="AQ133" s="6">
        <v>40482</v>
      </c>
      <c r="AR133" s="5">
        <v>9.6</v>
      </c>
      <c r="AS133" s="8">
        <v>44165</v>
      </c>
      <c r="AT133" s="5">
        <v>34.799999999999997</v>
      </c>
      <c r="AU133" s="8">
        <v>41729</v>
      </c>
      <c r="AV133" s="5">
        <v>0.5</v>
      </c>
      <c r="AW133" s="6">
        <v>45016</v>
      </c>
      <c r="AX133" s="5">
        <v>-0.1</v>
      </c>
      <c r="AY133" s="8">
        <v>40482</v>
      </c>
      <c r="AZ133" s="5">
        <v>0.32</v>
      </c>
      <c r="BA133" s="8"/>
      <c r="BC133" s="8"/>
      <c r="BE133" s="8">
        <v>41547</v>
      </c>
      <c r="BF133" s="5">
        <v>15.69</v>
      </c>
      <c r="BG133" s="8"/>
      <c r="BI133" s="8"/>
      <c r="BK133" s="8">
        <v>40968</v>
      </c>
      <c r="BL133" s="5">
        <v>1.1000000000000001</v>
      </c>
      <c r="BM133" s="8"/>
      <c r="BO133" s="6">
        <v>40482</v>
      </c>
      <c r="BP133" s="5">
        <v>0.8</v>
      </c>
      <c r="BQ133" s="8">
        <v>40482</v>
      </c>
      <c r="BR133" s="5">
        <v>597</v>
      </c>
      <c r="BS133" s="8">
        <v>41394</v>
      </c>
      <c r="BT133" s="5">
        <v>941</v>
      </c>
      <c r="BU133" s="8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8">
        <v>40482</v>
      </c>
      <c r="CD133" s="5">
        <v>-43.673000000000002</v>
      </c>
      <c r="CE133" s="8"/>
      <c r="CG133" s="8">
        <v>40482</v>
      </c>
      <c r="CH133" s="5">
        <v>-1.1000000000000001</v>
      </c>
      <c r="CI133" s="6">
        <v>40482</v>
      </c>
      <c r="CJ133" s="5">
        <v>0.1</v>
      </c>
      <c r="CK133" s="8"/>
      <c r="CM133" s="8">
        <v>40482</v>
      </c>
      <c r="CN133" s="5">
        <v>0.3</v>
      </c>
      <c r="CO133" s="8">
        <v>40512</v>
      </c>
      <c r="CP133" s="5">
        <v>0.1</v>
      </c>
      <c r="CQ133" s="8">
        <v>41820</v>
      </c>
      <c r="CR133" s="5">
        <v>2.1</v>
      </c>
      <c r="CS133" s="8">
        <v>41851</v>
      </c>
      <c r="CT133" s="5">
        <v>1.9</v>
      </c>
      <c r="CU133" s="6">
        <v>42155</v>
      </c>
      <c r="CV133" s="5">
        <v>1.191667</v>
      </c>
      <c r="CY133" s="8"/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8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8">
        <v>40512</v>
      </c>
      <c r="B134" s="5">
        <v>56.4</v>
      </c>
      <c r="C134" s="8"/>
      <c r="E134" s="8">
        <v>40663</v>
      </c>
      <c r="F134" s="5">
        <v>81.8</v>
      </c>
      <c r="G134" s="8">
        <v>43434</v>
      </c>
      <c r="H134" s="5">
        <v>59.1</v>
      </c>
      <c r="I134" s="6">
        <v>45046</v>
      </c>
      <c r="J134" s="5">
        <v>50.4</v>
      </c>
      <c r="O134" s="8">
        <v>40512</v>
      </c>
      <c r="P134" s="5">
        <v>59.4</v>
      </c>
      <c r="Q134" s="6">
        <v>41547</v>
      </c>
      <c r="R134" s="5">
        <v>9.1</v>
      </c>
      <c r="S134" s="8">
        <v>44865</v>
      </c>
      <c r="T134" s="5">
        <v>-0.75</v>
      </c>
      <c r="U134" s="8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8">
        <v>44227</v>
      </c>
      <c r="AJ134" s="5">
        <v>97.2</v>
      </c>
      <c r="AK134" s="6">
        <v>40512</v>
      </c>
      <c r="AL134" s="5">
        <v>146</v>
      </c>
      <c r="AM134" s="8"/>
      <c r="AO134" s="8">
        <v>42916</v>
      </c>
      <c r="AP134" s="5">
        <v>189.5</v>
      </c>
      <c r="AQ134" s="6">
        <v>40512</v>
      </c>
      <c r="AR134" s="5">
        <v>9.6</v>
      </c>
      <c r="AS134" s="8">
        <v>44196</v>
      </c>
      <c r="AT134" s="5">
        <v>34.799999999999997</v>
      </c>
      <c r="AU134" s="8">
        <v>41759</v>
      </c>
      <c r="AV134" s="5">
        <v>0.7</v>
      </c>
      <c r="AW134" s="6">
        <v>45046</v>
      </c>
      <c r="AX134" s="5">
        <v>0.1</v>
      </c>
      <c r="AY134" s="8">
        <v>40512</v>
      </c>
      <c r="AZ134" s="5">
        <v>0.28999999999999998</v>
      </c>
      <c r="BA134" s="8"/>
      <c r="BC134" s="8"/>
      <c r="BE134" s="8">
        <v>41578</v>
      </c>
      <c r="BF134" s="5">
        <v>15.44</v>
      </c>
      <c r="BG134" s="8"/>
      <c r="BI134" s="8"/>
      <c r="BK134" s="8">
        <v>40999</v>
      </c>
      <c r="BL134" s="5">
        <v>0.3</v>
      </c>
      <c r="BM134" s="8"/>
      <c r="BO134" s="6">
        <v>40512</v>
      </c>
      <c r="BP134" s="5">
        <v>1</v>
      </c>
      <c r="BQ134" s="8">
        <v>40512</v>
      </c>
      <c r="BR134" s="5">
        <v>550</v>
      </c>
      <c r="BS134" s="8">
        <v>41425</v>
      </c>
      <c r="BT134" s="5">
        <v>977</v>
      </c>
      <c r="BU134" s="8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8">
        <v>40512</v>
      </c>
      <c r="CD134" s="5">
        <v>-40.755000000000003</v>
      </c>
      <c r="CE134" s="8"/>
      <c r="CG134" s="8">
        <v>40512</v>
      </c>
      <c r="CH134" s="5">
        <v>-0.1</v>
      </c>
      <c r="CI134" s="6">
        <v>40512</v>
      </c>
      <c r="CJ134" s="5">
        <v>-0.5</v>
      </c>
      <c r="CK134" s="8"/>
      <c r="CM134" s="8">
        <v>40512</v>
      </c>
      <c r="CN134" s="5">
        <v>0.2</v>
      </c>
      <c r="CO134" s="8">
        <v>40543</v>
      </c>
      <c r="CP134" s="5">
        <v>0.1</v>
      </c>
      <c r="CQ134" s="8">
        <v>41851</v>
      </c>
      <c r="CR134" s="5">
        <v>2</v>
      </c>
      <c r="CS134" s="8">
        <v>41882</v>
      </c>
      <c r="CT134" s="5">
        <v>1.9</v>
      </c>
      <c r="CU134" s="6">
        <v>42185</v>
      </c>
      <c r="CV134" s="5">
        <v>1.2264710000000001</v>
      </c>
      <c r="CY134" s="8"/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8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8">
        <v>40543</v>
      </c>
      <c r="B135" s="5">
        <v>57</v>
      </c>
      <c r="C135" s="8"/>
      <c r="E135" s="8">
        <v>40694</v>
      </c>
      <c r="F135" s="5">
        <v>79.900000000000006</v>
      </c>
      <c r="G135" s="8">
        <v>43465</v>
      </c>
      <c r="H135" s="5">
        <v>58.6</v>
      </c>
      <c r="I135" s="6">
        <v>45077</v>
      </c>
      <c r="J135" s="5">
        <v>48.5</v>
      </c>
      <c r="O135" s="8">
        <v>40543</v>
      </c>
      <c r="P135" s="5">
        <v>61.3</v>
      </c>
      <c r="Q135" s="6">
        <v>41578</v>
      </c>
      <c r="R135" s="5">
        <v>6.3</v>
      </c>
      <c r="S135" s="8">
        <v>44895</v>
      </c>
      <c r="T135" s="5">
        <v>-7.33</v>
      </c>
      <c r="U135" s="8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8">
        <v>44255</v>
      </c>
      <c r="AJ135" s="5">
        <v>96.8</v>
      </c>
      <c r="AK135" s="6">
        <v>40543</v>
      </c>
      <c r="AL135" s="5">
        <v>156</v>
      </c>
      <c r="AM135" s="8"/>
      <c r="AO135" s="8">
        <v>42947</v>
      </c>
      <c r="AP135" s="5">
        <v>186.4</v>
      </c>
      <c r="AQ135" s="6">
        <v>40543</v>
      </c>
      <c r="AR135" s="5">
        <v>9.6999999999999993</v>
      </c>
      <c r="AS135" s="8">
        <v>44227</v>
      </c>
      <c r="AT135" s="5">
        <v>34.700000000000003</v>
      </c>
      <c r="AU135" s="8">
        <v>41790</v>
      </c>
      <c r="AV135" s="5">
        <v>0.5</v>
      </c>
      <c r="AW135" s="6">
        <v>45077</v>
      </c>
      <c r="AX135" s="5">
        <v>0</v>
      </c>
      <c r="AY135" s="8">
        <v>40543</v>
      </c>
      <c r="AZ135" s="5">
        <v>0.54</v>
      </c>
      <c r="BA135" s="8"/>
      <c r="BC135" s="8"/>
      <c r="BE135" s="8">
        <v>41608</v>
      </c>
      <c r="BF135" s="5">
        <v>15.77</v>
      </c>
      <c r="BG135" s="8"/>
      <c r="BI135" s="8"/>
      <c r="BK135" s="8">
        <v>41029</v>
      </c>
      <c r="BL135" s="5">
        <v>0.1</v>
      </c>
      <c r="BM135" s="8"/>
      <c r="BO135" s="6">
        <v>40543</v>
      </c>
      <c r="BP135" s="5">
        <v>0.7</v>
      </c>
      <c r="BQ135" s="8">
        <v>40543</v>
      </c>
      <c r="BR135" s="5">
        <v>552</v>
      </c>
      <c r="BS135" s="8">
        <v>41455</v>
      </c>
      <c r="BT135" s="5">
        <v>997</v>
      </c>
      <c r="BU135" s="8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8">
        <v>40543</v>
      </c>
      <c r="CD135" s="5">
        <v>-40.499000000000002</v>
      </c>
      <c r="CE135" s="8"/>
      <c r="CG135" s="8">
        <v>40543</v>
      </c>
      <c r="CH135" s="5">
        <v>-0.2</v>
      </c>
      <c r="CI135" s="6">
        <v>40543</v>
      </c>
      <c r="CJ135" s="5">
        <v>1.4</v>
      </c>
      <c r="CK135" s="8"/>
      <c r="CM135" s="8">
        <v>40543</v>
      </c>
      <c r="CN135" s="5">
        <v>0.4</v>
      </c>
      <c r="CO135" s="8">
        <v>40574</v>
      </c>
      <c r="CP135" s="5">
        <v>0.1</v>
      </c>
      <c r="CQ135" s="8">
        <v>41882</v>
      </c>
      <c r="CR135" s="5">
        <v>1.9</v>
      </c>
      <c r="CS135" s="8">
        <v>41912</v>
      </c>
      <c r="CT135" s="5">
        <v>1.7</v>
      </c>
      <c r="CU135" s="6">
        <v>42216</v>
      </c>
      <c r="CV135" s="5">
        <v>1.295714</v>
      </c>
      <c r="CY135" s="8"/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8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8">
        <v>40574</v>
      </c>
      <c r="B136" s="5">
        <v>58.1</v>
      </c>
      <c r="C136" s="8"/>
      <c r="E136" s="8">
        <v>40724</v>
      </c>
      <c r="F136" s="5">
        <v>71.3</v>
      </c>
      <c r="G136" s="8">
        <v>43496</v>
      </c>
      <c r="H136" s="5">
        <v>57.2</v>
      </c>
      <c r="I136" s="6">
        <v>45107</v>
      </c>
      <c r="J136" s="5">
        <v>46.4</v>
      </c>
      <c r="O136" s="8">
        <v>40574</v>
      </c>
      <c r="P136" s="5">
        <v>64.7</v>
      </c>
      <c r="Q136" s="6">
        <v>41608</v>
      </c>
      <c r="R136" s="5">
        <v>5.5</v>
      </c>
      <c r="S136" s="8">
        <v>44926</v>
      </c>
      <c r="T136" s="5">
        <v>-6.93</v>
      </c>
      <c r="U136" s="8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8">
        <v>44286</v>
      </c>
      <c r="AJ136" s="5">
        <v>98.9</v>
      </c>
      <c r="AK136" s="6">
        <v>40574</v>
      </c>
      <c r="AL136" s="5">
        <v>143</v>
      </c>
      <c r="AM136" s="8"/>
      <c r="AO136" s="8">
        <v>42978</v>
      </c>
      <c r="AP136" s="5">
        <v>186.3</v>
      </c>
      <c r="AQ136" s="6">
        <v>40574</v>
      </c>
      <c r="AR136" s="5">
        <v>9.5</v>
      </c>
      <c r="AS136" s="8">
        <v>44255</v>
      </c>
      <c r="AT136" s="5">
        <v>34.9</v>
      </c>
      <c r="AU136" s="8">
        <v>41820</v>
      </c>
      <c r="AV136" s="5">
        <v>0.4</v>
      </c>
      <c r="AW136" s="6">
        <v>45107</v>
      </c>
      <c r="AX136" s="5">
        <v>0</v>
      </c>
      <c r="AY136" s="8">
        <v>40574</v>
      </c>
      <c r="AZ136" s="5">
        <v>0.48</v>
      </c>
      <c r="BA136" s="8"/>
      <c r="BC136" s="8"/>
      <c r="BE136" s="8">
        <v>41639</v>
      </c>
      <c r="BF136" s="5">
        <v>16</v>
      </c>
      <c r="BG136" s="8"/>
      <c r="BI136" s="8"/>
      <c r="BK136" s="8">
        <v>41060</v>
      </c>
      <c r="BL136" s="5">
        <v>-0.2</v>
      </c>
      <c r="BM136" s="8"/>
      <c r="BO136" s="6">
        <v>40574</v>
      </c>
      <c r="BP136" s="5">
        <v>0.9</v>
      </c>
      <c r="BQ136" s="8">
        <v>40574</v>
      </c>
      <c r="BR136" s="5">
        <v>535</v>
      </c>
      <c r="BS136" s="8">
        <v>41486</v>
      </c>
      <c r="BT136" s="5">
        <v>944</v>
      </c>
      <c r="BU136" s="8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8">
        <v>40574</v>
      </c>
      <c r="CD136" s="5">
        <v>-41.369</v>
      </c>
      <c r="CE136" s="8"/>
      <c r="CG136" s="8">
        <v>40574</v>
      </c>
      <c r="CH136" s="5">
        <v>2</v>
      </c>
      <c r="CI136" s="6">
        <v>40574</v>
      </c>
      <c r="CJ136" s="5">
        <v>2.8</v>
      </c>
      <c r="CK136" s="8"/>
      <c r="CM136" s="8">
        <v>40574</v>
      </c>
      <c r="CN136" s="5">
        <v>0.3</v>
      </c>
      <c r="CO136" s="8">
        <v>40602</v>
      </c>
      <c r="CP136" s="5">
        <v>0.1</v>
      </c>
      <c r="CQ136" s="8">
        <v>41912</v>
      </c>
      <c r="CR136" s="5">
        <v>1.6</v>
      </c>
      <c r="CS136" s="8">
        <v>41943</v>
      </c>
      <c r="CT136" s="5">
        <v>1.7</v>
      </c>
      <c r="CU136" s="6">
        <v>42247</v>
      </c>
      <c r="CV136" s="5">
        <v>1.2711429999999999</v>
      </c>
      <c r="CY136" s="8"/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8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8">
        <v>40602</v>
      </c>
      <c r="B137" s="5">
        <v>60.8</v>
      </c>
      <c r="C137" s="8"/>
      <c r="E137" s="8">
        <v>40755</v>
      </c>
      <c r="F137" s="5">
        <v>64</v>
      </c>
      <c r="G137" s="8">
        <v>43524</v>
      </c>
      <c r="H137" s="5">
        <v>57.4</v>
      </c>
      <c r="I137" s="6">
        <v>45138</v>
      </c>
      <c r="J137" s="5">
        <v>48.8</v>
      </c>
      <c r="O137" s="8">
        <v>40602</v>
      </c>
      <c r="P137" s="5">
        <v>67.2</v>
      </c>
      <c r="Q137" s="6">
        <v>41639</v>
      </c>
      <c r="R137" s="5">
        <v>4.2</v>
      </c>
      <c r="S137" s="8">
        <v>44957</v>
      </c>
      <c r="T137" s="5">
        <v>-7.88</v>
      </c>
      <c r="U137" s="8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8">
        <v>44316</v>
      </c>
      <c r="AJ137" s="5">
        <v>100.7</v>
      </c>
      <c r="AK137" s="6">
        <v>40602</v>
      </c>
      <c r="AL137" s="5">
        <v>192</v>
      </c>
      <c r="AM137" s="8"/>
      <c r="AO137" s="8">
        <v>43008</v>
      </c>
      <c r="AP137" s="5">
        <v>121.6</v>
      </c>
      <c r="AQ137" s="6">
        <v>40602</v>
      </c>
      <c r="AR137" s="5">
        <v>9.1</v>
      </c>
      <c r="AS137" s="8">
        <v>44286</v>
      </c>
      <c r="AT137" s="5">
        <v>34.700000000000003</v>
      </c>
      <c r="AU137" s="8">
        <v>41851</v>
      </c>
      <c r="AV137" s="5">
        <v>1</v>
      </c>
      <c r="AW137" s="6">
        <v>45138</v>
      </c>
      <c r="AX137" s="5">
        <v>0</v>
      </c>
      <c r="AY137" s="8">
        <v>40602</v>
      </c>
      <c r="AZ137" s="5">
        <v>0.64</v>
      </c>
      <c r="BA137" s="8"/>
      <c r="BC137" s="8"/>
      <c r="BE137" s="8">
        <v>41670</v>
      </c>
      <c r="BF137" s="5">
        <v>15.61</v>
      </c>
      <c r="BG137" s="8"/>
      <c r="BI137" s="8"/>
      <c r="BK137" s="8">
        <v>41090</v>
      </c>
      <c r="BL137" s="5">
        <v>0.2</v>
      </c>
      <c r="BM137" s="8"/>
      <c r="BO137" s="6">
        <v>40602</v>
      </c>
      <c r="BP137" s="5">
        <v>1</v>
      </c>
      <c r="BQ137" s="8">
        <v>40602</v>
      </c>
      <c r="BR137" s="5">
        <v>569</v>
      </c>
      <c r="BS137" s="8">
        <v>41517</v>
      </c>
      <c r="BT137" s="5">
        <v>949</v>
      </c>
      <c r="BU137" s="8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8">
        <v>40602</v>
      </c>
      <c r="CD137" s="5">
        <v>-44.454999999999998</v>
      </c>
      <c r="CE137" s="8"/>
      <c r="CG137" s="8">
        <v>40602</v>
      </c>
      <c r="CH137" s="5">
        <v>0.4</v>
      </c>
      <c r="CI137" s="6">
        <v>40602</v>
      </c>
      <c r="CJ137" s="5">
        <v>1.2</v>
      </c>
      <c r="CK137" s="8"/>
      <c r="CM137" s="8">
        <v>40602</v>
      </c>
      <c r="CN137" s="5">
        <v>0.4</v>
      </c>
      <c r="CO137" s="8">
        <v>40633</v>
      </c>
      <c r="CP137" s="5">
        <v>0.2</v>
      </c>
      <c r="CQ137" s="8">
        <v>41943</v>
      </c>
      <c r="CR137" s="5">
        <v>1.6</v>
      </c>
      <c r="CS137" s="8">
        <v>41973</v>
      </c>
      <c r="CT137" s="5">
        <v>1.8</v>
      </c>
      <c r="CU137" s="6">
        <v>42277</v>
      </c>
      <c r="CV137" s="5">
        <v>1.359</v>
      </c>
      <c r="CY137" s="8"/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8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8">
        <v>40633</v>
      </c>
      <c r="B138" s="5">
        <v>61</v>
      </c>
      <c r="C138" s="8"/>
      <c r="E138" s="8">
        <v>40786</v>
      </c>
      <c r="F138" s="5">
        <v>54.5</v>
      </c>
      <c r="G138" s="8">
        <v>43555</v>
      </c>
      <c r="H138" s="5">
        <v>58</v>
      </c>
      <c r="I138" s="6">
        <v>45169</v>
      </c>
      <c r="J138" s="5">
        <v>47</v>
      </c>
      <c r="O138" s="8">
        <v>40633</v>
      </c>
      <c r="P138" s="5">
        <v>69.400000000000006</v>
      </c>
      <c r="Q138" s="6">
        <v>41670</v>
      </c>
      <c r="R138" s="5">
        <v>3.4</v>
      </c>
      <c r="S138" s="8">
        <v>44985</v>
      </c>
      <c r="T138" s="5">
        <v>-2.78</v>
      </c>
      <c r="U138" s="8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8">
        <v>44347</v>
      </c>
      <c r="AJ138" s="5">
        <v>101</v>
      </c>
      <c r="AK138" s="6">
        <v>40633</v>
      </c>
      <c r="AL138" s="5">
        <v>196</v>
      </c>
      <c r="AM138" s="8"/>
      <c r="AO138" s="8">
        <v>43039</v>
      </c>
      <c r="AP138" s="5">
        <v>206</v>
      </c>
      <c r="AQ138" s="6">
        <v>40633</v>
      </c>
      <c r="AR138" s="5">
        <v>8.9</v>
      </c>
      <c r="AS138" s="8">
        <v>44316</v>
      </c>
      <c r="AT138" s="5">
        <v>34.9</v>
      </c>
      <c r="AU138" s="8">
        <v>41882</v>
      </c>
      <c r="AV138" s="5">
        <v>0.4</v>
      </c>
      <c r="AW138" s="6">
        <v>45169</v>
      </c>
      <c r="AX138" s="5">
        <v>0</v>
      </c>
      <c r="AY138" s="8">
        <v>40633</v>
      </c>
      <c r="AZ138" s="5">
        <v>0.57999999999999996</v>
      </c>
      <c r="BA138" s="8"/>
      <c r="BC138" s="8"/>
      <c r="BE138" s="8">
        <v>41698</v>
      </c>
      <c r="BF138" s="5">
        <v>15.39</v>
      </c>
      <c r="BG138" s="8"/>
      <c r="BI138" s="8"/>
      <c r="BK138" s="8">
        <v>41121</v>
      </c>
      <c r="BL138" s="5">
        <v>0.3</v>
      </c>
      <c r="BM138" s="8"/>
      <c r="BO138" s="6">
        <v>40633</v>
      </c>
      <c r="BP138" s="5">
        <v>1</v>
      </c>
      <c r="BQ138" s="8">
        <v>40633</v>
      </c>
      <c r="BR138" s="5">
        <v>525</v>
      </c>
      <c r="BS138" s="8">
        <v>41547</v>
      </c>
      <c r="BT138" s="5">
        <v>936</v>
      </c>
      <c r="BU138" s="8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8">
        <v>40633</v>
      </c>
      <c r="CD138" s="5">
        <v>-46.968000000000004</v>
      </c>
      <c r="CE138" s="8"/>
      <c r="CG138" s="8">
        <v>40633</v>
      </c>
      <c r="CH138" s="5">
        <v>2</v>
      </c>
      <c r="CI138" s="6">
        <v>40633</v>
      </c>
      <c r="CJ138" s="5">
        <v>2.2000000000000002</v>
      </c>
      <c r="CK138" s="8"/>
      <c r="CM138" s="8">
        <v>40633</v>
      </c>
      <c r="CN138" s="5">
        <v>0.5</v>
      </c>
      <c r="CO138" s="8">
        <v>40663</v>
      </c>
      <c r="CP138" s="5">
        <v>0.2</v>
      </c>
      <c r="CQ138" s="8">
        <v>41973</v>
      </c>
      <c r="CR138" s="5">
        <v>1.4</v>
      </c>
      <c r="CS138" s="8">
        <v>42004</v>
      </c>
      <c r="CT138" s="5">
        <v>1.7</v>
      </c>
      <c r="CU138" s="6">
        <v>42308</v>
      </c>
      <c r="CV138" s="5">
        <v>1.3617649999999999</v>
      </c>
      <c r="CY138" s="8"/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8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8">
        <v>40663</v>
      </c>
      <c r="B139" s="5">
        <v>59.5</v>
      </c>
      <c r="C139" s="8"/>
      <c r="E139" s="8">
        <v>40816</v>
      </c>
      <c r="F139" s="5">
        <v>54.8</v>
      </c>
      <c r="G139" s="8">
        <v>43585</v>
      </c>
      <c r="H139" s="5">
        <v>57</v>
      </c>
      <c r="I139" s="6">
        <v>45199</v>
      </c>
      <c r="J139" s="5">
        <v>48.9</v>
      </c>
      <c r="O139" s="8">
        <v>40663</v>
      </c>
      <c r="P139" s="5">
        <v>68</v>
      </c>
      <c r="Q139" s="6">
        <v>41698</v>
      </c>
      <c r="R139" s="5">
        <v>8.6999999999999993</v>
      </c>
      <c r="S139" s="8">
        <v>45016</v>
      </c>
      <c r="T139" s="5">
        <v>-1.63</v>
      </c>
      <c r="U139" s="8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8">
        <v>44377</v>
      </c>
      <c r="AJ139" s="5">
        <v>99.6</v>
      </c>
      <c r="AK139" s="6">
        <v>40663</v>
      </c>
      <c r="AL139" s="5">
        <v>186</v>
      </c>
      <c r="AM139" s="8"/>
      <c r="AO139" s="8">
        <v>43069</v>
      </c>
      <c r="AP139" s="5">
        <v>192.9</v>
      </c>
      <c r="AQ139" s="6">
        <v>40663</v>
      </c>
      <c r="AR139" s="5">
        <v>8.8000000000000007</v>
      </c>
      <c r="AS139" s="8">
        <v>44347</v>
      </c>
      <c r="AT139" s="5">
        <v>34.9</v>
      </c>
      <c r="AU139" s="8">
        <v>41912</v>
      </c>
      <c r="AV139" s="5">
        <v>0.7</v>
      </c>
      <c r="AW139" s="6">
        <v>45199</v>
      </c>
      <c r="AX139" s="5">
        <v>0</v>
      </c>
      <c r="AY139" s="8">
        <v>40663</v>
      </c>
      <c r="AZ139" s="5">
        <v>0.38</v>
      </c>
      <c r="BA139" s="8"/>
      <c r="BC139" s="8"/>
      <c r="BE139" s="8">
        <v>41729</v>
      </c>
      <c r="BF139" s="5">
        <v>15.77</v>
      </c>
      <c r="BG139" s="8"/>
      <c r="BI139" s="8"/>
      <c r="BK139" s="8">
        <v>41152</v>
      </c>
      <c r="BL139" s="5">
        <v>0.8</v>
      </c>
      <c r="BM139" s="8"/>
      <c r="BO139" s="6">
        <v>40663</v>
      </c>
      <c r="BP139" s="5">
        <v>1</v>
      </c>
      <c r="BQ139" s="8">
        <v>40663</v>
      </c>
      <c r="BR139" s="5">
        <v>566</v>
      </c>
      <c r="BS139" s="8">
        <v>41578</v>
      </c>
      <c r="BT139" s="5">
        <v>930</v>
      </c>
      <c r="BU139" s="8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8">
        <v>40663</v>
      </c>
      <c r="CD139" s="5">
        <v>-48.427999999999997</v>
      </c>
      <c r="CE139" s="8"/>
      <c r="CG139" s="8">
        <v>40663</v>
      </c>
      <c r="CH139" s="5">
        <v>-1</v>
      </c>
      <c r="CI139" s="6">
        <v>40663</v>
      </c>
      <c r="CJ139" s="5">
        <v>-2.2999999999999998</v>
      </c>
      <c r="CK139" s="8"/>
      <c r="CM139" s="8">
        <v>40663</v>
      </c>
      <c r="CN139" s="5">
        <v>0.4</v>
      </c>
      <c r="CO139" s="8">
        <v>40694</v>
      </c>
      <c r="CP139" s="5">
        <v>0.2</v>
      </c>
      <c r="CQ139" s="8">
        <v>42004</v>
      </c>
      <c r="CR139" s="5">
        <v>0.7</v>
      </c>
      <c r="CS139" s="8">
        <v>42035</v>
      </c>
      <c r="CT139" s="5">
        <v>1.6</v>
      </c>
      <c r="CU139" s="6">
        <v>42338</v>
      </c>
      <c r="CV139" s="5">
        <v>1.3342860000000001</v>
      </c>
      <c r="CY139" s="8"/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8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8">
        <v>40694</v>
      </c>
      <c r="B140" s="5">
        <v>57.3</v>
      </c>
      <c r="C140" s="8"/>
      <c r="E140" s="8">
        <v>40847</v>
      </c>
      <c r="F140" s="5">
        <v>54.5</v>
      </c>
      <c r="G140" s="8">
        <v>43616</v>
      </c>
      <c r="H140" s="5">
        <v>55.4</v>
      </c>
      <c r="I140" s="6">
        <v>45230</v>
      </c>
      <c r="J140" s="5">
        <v>50</v>
      </c>
      <c r="O140" s="8">
        <v>40694</v>
      </c>
      <c r="P140" s="5">
        <v>61.9</v>
      </c>
      <c r="Q140" s="6">
        <v>41729</v>
      </c>
      <c r="R140" s="5">
        <v>6.6</v>
      </c>
      <c r="S140" s="8">
        <v>45046</v>
      </c>
      <c r="T140" s="5">
        <v>-1.33</v>
      </c>
      <c r="U140" s="8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8">
        <v>44408</v>
      </c>
      <c r="AJ140" s="5">
        <v>102</v>
      </c>
      <c r="AK140" s="6">
        <v>40694</v>
      </c>
      <c r="AL140" s="5">
        <v>158</v>
      </c>
      <c r="AM140" s="8"/>
      <c r="AO140" s="8">
        <v>43100</v>
      </c>
      <c r="AP140" s="5">
        <v>191.6</v>
      </c>
      <c r="AQ140" s="6">
        <v>40694</v>
      </c>
      <c r="AR140" s="5">
        <v>8.9</v>
      </c>
      <c r="AS140" s="8">
        <v>44377</v>
      </c>
      <c r="AT140" s="5">
        <v>34.9</v>
      </c>
      <c r="AU140" s="8">
        <v>41943</v>
      </c>
      <c r="AV140" s="5">
        <v>0.6</v>
      </c>
      <c r="AW140" s="6">
        <v>45230</v>
      </c>
      <c r="AX140" s="5">
        <v>-0.5</v>
      </c>
      <c r="AY140" s="8">
        <v>40694</v>
      </c>
      <c r="AZ140" s="5">
        <v>0.19</v>
      </c>
      <c r="BA140" s="8"/>
      <c r="BC140" s="8"/>
      <c r="BE140" s="8">
        <v>41759</v>
      </c>
      <c r="BF140" s="5">
        <v>16.18</v>
      </c>
      <c r="BG140" s="8"/>
      <c r="BI140" s="8"/>
      <c r="BK140" s="8">
        <v>41182</v>
      </c>
      <c r="BL140" s="5">
        <v>0.8</v>
      </c>
      <c r="BM140" s="8"/>
      <c r="BO140" s="6">
        <v>40694</v>
      </c>
      <c r="BP140" s="5">
        <v>0.7</v>
      </c>
      <c r="BQ140" s="8">
        <v>40694</v>
      </c>
      <c r="BR140" s="5">
        <v>545</v>
      </c>
      <c r="BS140" s="8">
        <v>41608</v>
      </c>
      <c r="BT140" s="5">
        <v>990</v>
      </c>
      <c r="BU140" s="8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8">
        <v>40694</v>
      </c>
      <c r="CD140" s="5">
        <v>-43.96</v>
      </c>
      <c r="CE140" s="8"/>
      <c r="CG140" s="8">
        <v>40694</v>
      </c>
      <c r="CH140" s="5">
        <v>1.1000000000000001</v>
      </c>
      <c r="CI140" s="6">
        <v>40694</v>
      </c>
      <c r="CJ140" s="5">
        <v>1.4</v>
      </c>
      <c r="CK140" s="8"/>
      <c r="CM140" s="8">
        <v>40694</v>
      </c>
      <c r="CN140" s="5">
        <v>0.1</v>
      </c>
      <c r="CO140" s="8">
        <v>40724</v>
      </c>
      <c r="CP140" s="5">
        <v>0.2</v>
      </c>
      <c r="CQ140" s="8">
        <v>42035</v>
      </c>
      <c r="CR140" s="5">
        <v>-0.1</v>
      </c>
      <c r="CS140" s="8">
        <v>42063</v>
      </c>
      <c r="CT140" s="5">
        <v>1.7</v>
      </c>
      <c r="CU140" s="6">
        <v>42369</v>
      </c>
      <c r="CV140" s="5">
        <v>1.409143</v>
      </c>
      <c r="CY140" s="8"/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8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8">
        <v>40724</v>
      </c>
      <c r="B141" s="5">
        <v>51.6</v>
      </c>
      <c r="C141" s="8"/>
      <c r="E141" s="8">
        <v>40877</v>
      </c>
      <c r="F141" s="5">
        <v>45.9</v>
      </c>
      <c r="G141" s="8">
        <v>43646</v>
      </c>
      <c r="H141" s="5">
        <v>55.9</v>
      </c>
      <c r="I141" s="6">
        <v>45260</v>
      </c>
      <c r="J141" s="5">
        <v>48.9</v>
      </c>
      <c r="O141" s="8">
        <v>40724</v>
      </c>
      <c r="P141" s="5">
        <v>53.7</v>
      </c>
      <c r="Q141" s="6">
        <v>41759</v>
      </c>
      <c r="R141" s="5">
        <v>7.8</v>
      </c>
      <c r="S141" s="8">
        <v>45077</v>
      </c>
      <c r="T141" s="5">
        <v>-10</v>
      </c>
      <c r="U141" s="8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8">
        <v>44439</v>
      </c>
      <c r="AJ141" s="5">
        <v>98.8</v>
      </c>
      <c r="AK141" s="6">
        <v>40724</v>
      </c>
      <c r="AL141" s="5">
        <v>107</v>
      </c>
      <c r="AM141" s="8"/>
      <c r="AO141" s="8">
        <v>43131</v>
      </c>
      <c r="AP141" s="5">
        <v>187.8</v>
      </c>
      <c r="AQ141" s="6">
        <v>40724</v>
      </c>
      <c r="AR141" s="5">
        <v>9.1</v>
      </c>
      <c r="AS141" s="8">
        <v>44408</v>
      </c>
      <c r="AT141" s="5">
        <v>34.700000000000003</v>
      </c>
      <c r="AU141" s="8">
        <v>41973</v>
      </c>
      <c r="AV141" s="5">
        <v>0.3</v>
      </c>
      <c r="AW141" s="6">
        <v>45260</v>
      </c>
      <c r="AX141" s="5">
        <v>0.5</v>
      </c>
      <c r="AY141" s="8">
        <v>40724</v>
      </c>
      <c r="AZ141" s="5">
        <v>0.3</v>
      </c>
      <c r="BA141" s="8"/>
      <c r="BC141" s="8"/>
      <c r="BE141" s="8">
        <v>41790</v>
      </c>
      <c r="BF141" s="5">
        <v>16.11</v>
      </c>
      <c r="BG141" s="8"/>
      <c r="BI141" s="8"/>
      <c r="BK141" s="8">
        <v>41213</v>
      </c>
      <c r="BL141" s="5">
        <v>-0.2</v>
      </c>
      <c r="BM141" s="8"/>
      <c r="BO141" s="6">
        <v>40724</v>
      </c>
      <c r="BP141" s="5">
        <v>0.9</v>
      </c>
      <c r="BQ141" s="8">
        <v>40724</v>
      </c>
      <c r="BR141" s="5">
        <v>573</v>
      </c>
      <c r="BS141" s="8">
        <v>41639</v>
      </c>
      <c r="BT141" s="5">
        <v>1014</v>
      </c>
      <c r="BU141" s="8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8">
        <v>40724</v>
      </c>
      <c r="CD141" s="5">
        <v>-47.744999999999997</v>
      </c>
      <c r="CE141" s="8"/>
      <c r="CG141" s="8">
        <v>40724</v>
      </c>
      <c r="CH141" s="5">
        <v>-0.7</v>
      </c>
      <c r="CI141" s="6">
        <v>40724</v>
      </c>
      <c r="CJ141" s="5">
        <v>0.2</v>
      </c>
      <c r="CK141" s="8"/>
      <c r="CM141" s="8">
        <v>40724</v>
      </c>
      <c r="CN141" s="5">
        <v>-0.1</v>
      </c>
      <c r="CO141" s="8">
        <v>40755</v>
      </c>
      <c r="CP141" s="5">
        <v>0.2</v>
      </c>
      <c r="CQ141" s="8">
        <v>42063</v>
      </c>
      <c r="CR141" s="5">
        <v>-0.1</v>
      </c>
      <c r="CS141" s="8">
        <v>42094</v>
      </c>
      <c r="CT141" s="5">
        <v>1.7</v>
      </c>
      <c r="CU141" s="6">
        <v>42400</v>
      </c>
      <c r="CV141" s="5">
        <v>1.536486</v>
      </c>
      <c r="CY141" s="8"/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8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8">
        <v>40755</v>
      </c>
      <c r="B142" s="5">
        <v>54.5</v>
      </c>
      <c r="C142" s="8"/>
      <c r="E142" s="8">
        <v>40908</v>
      </c>
      <c r="F142" s="5">
        <v>48</v>
      </c>
      <c r="G142" s="8">
        <v>43677</v>
      </c>
      <c r="H142" s="5">
        <v>55.4</v>
      </c>
      <c r="I142" s="6">
        <v>45291</v>
      </c>
      <c r="J142" s="5">
        <v>48.5</v>
      </c>
      <c r="O142" s="8">
        <v>40755</v>
      </c>
      <c r="P142" s="5">
        <v>59.9</v>
      </c>
      <c r="Q142" s="6">
        <v>41790</v>
      </c>
      <c r="R142" s="5">
        <v>5.9</v>
      </c>
      <c r="S142" s="8">
        <v>45107</v>
      </c>
      <c r="T142" s="5">
        <v>-4.4000000000000004</v>
      </c>
      <c r="U142" s="8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8">
        <v>44469</v>
      </c>
      <c r="AJ142" s="5">
        <v>99.6</v>
      </c>
      <c r="AK142" s="6">
        <v>40755</v>
      </c>
      <c r="AL142" s="5">
        <v>84</v>
      </c>
      <c r="AM142" s="8"/>
      <c r="AO142" s="8">
        <v>43159</v>
      </c>
      <c r="AP142" s="5">
        <v>203.5</v>
      </c>
      <c r="AQ142" s="6">
        <v>40755</v>
      </c>
      <c r="AR142" s="5">
        <v>9.1999999999999993</v>
      </c>
      <c r="AS142" s="8">
        <v>44439</v>
      </c>
      <c r="AT142" s="5">
        <v>34.799999999999997</v>
      </c>
      <c r="AU142" s="8">
        <v>42004</v>
      </c>
      <c r="AV142" s="5">
        <v>0.8</v>
      </c>
      <c r="AW142" s="6">
        <v>45291</v>
      </c>
      <c r="AX142" s="5">
        <v>-0.1</v>
      </c>
      <c r="AY142" s="8">
        <v>40755</v>
      </c>
      <c r="AZ142" s="5">
        <v>0.51</v>
      </c>
      <c r="BA142" s="8"/>
      <c r="BC142" s="8"/>
      <c r="BE142" s="8">
        <v>41820</v>
      </c>
      <c r="BF142" s="5">
        <v>16.38</v>
      </c>
      <c r="BG142" s="8"/>
      <c r="BI142" s="8"/>
      <c r="BK142" s="8">
        <v>41243</v>
      </c>
      <c r="BL142" s="5">
        <v>0.5</v>
      </c>
      <c r="BM142" s="8"/>
      <c r="BO142" s="6">
        <v>40755</v>
      </c>
      <c r="BP142" s="5">
        <v>0.7</v>
      </c>
      <c r="BQ142" s="8">
        <v>40755</v>
      </c>
      <c r="BR142" s="5">
        <v>603</v>
      </c>
      <c r="BS142" s="8">
        <v>41670</v>
      </c>
      <c r="BT142" s="5">
        <v>975</v>
      </c>
      <c r="BU142" s="8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8">
        <v>40755</v>
      </c>
      <c r="CD142" s="5">
        <v>-51.023000000000003</v>
      </c>
      <c r="CE142" s="8"/>
      <c r="CG142" s="8">
        <v>40755</v>
      </c>
      <c r="CH142" s="5">
        <v>1.9</v>
      </c>
      <c r="CI142" s="6">
        <v>40755</v>
      </c>
      <c r="CJ142" s="5">
        <v>2.2999999999999998</v>
      </c>
      <c r="CK142" s="8"/>
      <c r="CM142" s="8">
        <v>40755</v>
      </c>
      <c r="CN142" s="5">
        <v>0.2</v>
      </c>
      <c r="CO142" s="8">
        <v>40786</v>
      </c>
      <c r="CP142" s="5">
        <v>0.2</v>
      </c>
      <c r="CQ142" s="8">
        <v>42094</v>
      </c>
      <c r="CR142" s="5">
        <v>0</v>
      </c>
      <c r="CS142" s="8">
        <v>42124</v>
      </c>
      <c r="CT142" s="5">
        <v>1.7</v>
      </c>
      <c r="CU142" s="6">
        <v>42429</v>
      </c>
      <c r="CV142" s="5">
        <v>1.762581</v>
      </c>
      <c r="CY142" s="8"/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8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8">
        <v>40786</v>
      </c>
      <c r="B143" s="5">
        <v>48.6</v>
      </c>
      <c r="C143" s="8"/>
      <c r="E143" s="8">
        <v>40939</v>
      </c>
      <c r="F143" s="5">
        <v>50.2</v>
      </c>
      <c r="G143" s="8">
        <v>43708</v>
      </c>
      <c r="H143" s="5">
        <v>53.9</v>
      </c>
      <c r="I143" s="6">
        <v>45322</v>
      </c>
      <c r="J143" s="5">
        <v>50.2</v>
      </c>
      <c r="O143" s="8">
        <v>40786</v>
      </c>
      <c r="P143" s="5">
        <v>53.1</v>
      </c>
      <c r="Q143" s="6">
        <v>41820</v>
      </c>
      <c r="R143" s="5">
        <v>14.5</v>
      </c>
      <c r="S143" s="8">
        <v>45138</v>
      </c>
      <c r="T143" s="5">
        <v>-10.6</v>
      </c>
      <c r="U143" s="8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8">
        <v>44500</v>
      </c>
      <c r="AJ143" s="5">
        <v>99.2</v>
      </c>
      <c r="AK143" s="6">
        <v>40786</v>
      </c>
      <c r="AL143" s="5">
        <v>66</v>
      </c>
      <c r="AM143" s="8"/>
      <c r="AO143" s="8">
        <v>43190</v>
      </c>
      <c r="AP143" s="5">
        <v>203.2</v>
      </c>
      <c r="AQ143" s="6">
        <v>40786</v>
      </c>
      <c r="AR143" s="5">
        <v>9.1</v>
      </c>
      <c r="AS143" s="8">
        <v>44469</v>
      </c>
      <c r="AT143" s="5">
        <v>34.700000000000003</v>
      </c>
      <c r="AU143" s="8">
        <v>42035</v>
      </c>
      <c r="AV143" s="5">
        <v>0.3</v>
      </c>
      <c r="AW143" s="6">
        <v>45322</v>
      </c>
      <c r="AX143" s="5">
        <v>0</v>
      </c>
      <c r="AY143" s="8">
        <v>40786</v>
      </c>
      <c r="AZ143" s="5">
        <v>0.03</v>
      </c>
      <c r="BA143" s="8"/>
      <c r="BC143" s="8"/>
      <c r="BE143" s="8">
        <v>41851</v>
      </c>
      <c r="BF143" s="5">
        <v>16.73</v>
      </c>
      <c r="BG143" s="8"/>
      <c r="BI143" s="8"/>
      <c r="BK143" s="8">
        <v>41274</v>
      </c>
      <c r="BL143" s="5">
        <v>0.2</v>
      </c>
      <c r="BM143" s="8"/>
      <c r="BO143" s="6">
        <v>40786</v>
      </c>
      <c r="BP143" s="5">
        <v>0.6</v>
      </c>
      <c r="BQ143" s="8">
        <v>40786</v>
      </c>
      <c r="BR143" s="5">
        <v>590</v>
      </c>
      <c r="BS143" s="8">
        <v>41698</v>
      </c>
      <c r="BT143" s="5">
        <v>958</v>
      </c>
      <c r="BU143" s="8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8">
        <v>40786</v>
      </c>
      <c r="CD143" s="5">
        <v>-45.573999999999998</v>
      </c>
      <c r="CE143" s="8"/>
      <c r="CG143" s="8">
        <v>40786</v>
      </c>
      <c r="CH143" s="5">
        <v>0</v>
      </c>
      <c r="CI143" s="6">
        <v>40786</v>
      </c>
      <c r="CJ143" s="5">
        <v>-0.2</v>
      </c>
      <c r="CK143" s="8"/>
      <c r="CM143" s="8">
        <v>40786</v>
      </c>
      <c r="CN143" s="5">
        <v>0.2</v>
      </c>
      <c r="CO143" s="8">
        <v>40816</v>
      </c>
      <c r="CP143" s="5">
        <v>0.2</v>
      </c>
      <c r="CQ143" s="8">
        <v>42124</v>
      </c>
      <c r="CR143" s="5">
        <v>-0.2</v>
      </c>
      <c r="CS143" s="8">
        <v>42155</v>
      </c>
      <c r="CT143" s="5">
        <v>1.8</v>
      </c>
      <c r="CU143" s="6">
        <v>42460</v>
      </c>
      <c r="CV143" s="5">
        <v>1.56</v>
      </c>
      <c r="CY143" s="8"/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8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8">
        <v>40816</v>
      </c>
      <c r="B144" s="5">
        <v>50.5</v>
      </c>
      <c r="C144" s="8"/>
      <c r="E144" s="8">
        <v>40968</v>
      </c>
      <c r="F144" s="5">
        <v>57.6</v>
      </c>
      <c r="G144" s="8">
        <v>43738</v>
      </c>
      <c r="H144" s="5">
        <v>55.2</v>
      </c>
      <c r="I144" s="6">
        <v>45351</v>
      </c>
      <c r="J144" s="5">
        <v>51.4</v>
      </c>
      <c r="O144" s="8">
        <v>40816</v>
      </c>
      <c r="P144" s="5">
        <v>55.2</v>
      </c>
      <c r="Q144" s="6">
        <v>41851</v>
      </c>
      <c r="R144" s="5">
        <v>16.600000000000001</v>
      </c>
      <c r="S144" s="8">
        <v>45169</v>
      </c>
      <c r="T144" s="5">
        <v>-9.1999999999999993</v>
      </c>
      <c r="U144" s="8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8">
        <v>44530</v>
      </c>
      <c r="AJ144" s="5">
        <v>98.4</v>
      </c>
      <c r="AK144" s="6">
        <v>40816</v>
      </c>
      <c r="AL144" s="5">
        <v>56</v>
      </c>
      <c r="AM144" s="8"/>
      <c r="AO144" s="8">
        <v>43220</v>
      </c>
      <c r="AP144" s="5">
        <v>197.9</v>
      </c>
      <c r="AQ144" s="6">
        <v>40816</v>
      </c>
      <c r="AR144" s="5">
        <v>9.1</v>
      </c>
      <c r="AS144" s="8">
        <v>44500</v>
      </c>
      <c r="AT144" s="5">
        <v>34.799999999999997</v>
      </c>
      <c r="AU144" s="8">
        <v>42063</v>
      </c>
      <c r="AV144" s="5">
        <v>-0.1</v>
      </c>
      <c r="AW144" s="6">
        <v>45351</v>
      </c>
      <c r="AX144" s="5">
        <v>0.3</v>
      </c>
      <c r="AY144" s="8">
        <v>40816</v>
      </c>
      <c r="AZ144" s="5">
        <v>0.17</v>
      </c>
      <c r="BA144" s="8"/>
      <c r="BC144" s="8"/>
      <c r="BE144" s="8">
        <v>41882</v>
      </c>
      <c r="BF144" s="5">
        <v>16.62</v>
      </c>
      <c r="BG144" s="8"/>
      <c r="BI144" s="8"/>
      <c r="BK144" s="8">
        <v>41305</v>
      </c>
      <c r="BL144" s="5">
        <v>0.1</v>
      </c>
      <c r="BM144" s="8"/>
      <c r="BO144" s="6">
        <v>40816</v>
      </c>
      <c r="BP144" s="5">
        <v>0.6</v>
      </c>
      <c r="BQ144" s="8">
        <v>40816</v>
      </c>
      <c r="BR144" s="5">
        <v>591</v>
      </c>
      <c r="BS144" s="8">
        <v>41729</v>
      </c>
      <c r="BT144" s="5">
        <v>1011</v>
      </c>
      <c r="BU144" s="8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8">
        <v>40816</v>
      </c>
      <c r="CD144" s="5">
        <v>-46.110999999999997</v>
      </c>
      <c r="CE144" s="8"/>
      <c r="CG144" s="8">
        <v>40816</v>
      </c>
      <c r="CH144" s="5">
        <v>-0.1</v>
      </c>
      <c r="CI144" s="6">
        <v>40816</v>
      </c>
      <c r="CJ144" s="5">
        <v>-0.8</v>
      </c>
      <c r="CK144" s="8"/>
      <c r="CM144" s="8">
        <v>40816</v>
      </c>
      <c r="CN144" s="5">
        <v>0.3</v>
      </c>
      <c r="CO144" s="8">
        <v>40847</v>
      </c>
      <c r="CP144" s="5">
        <v>0.1</v>
      </c>
      <c r="CQ144" s="8">
        <v>42155</v>
      </c>
      <c r="CR144" s="5">
        <v>0.1</v>
      </c>
      <c r="CS144" s="8">
        <v>42185</v>
      </c>
      <c r="CT144" s="5">
        <v>1.8</v>
      </c>
      <c r="CU144" s="6">
        <v>42490</v>
      </c>
      <c r="CV144" s="5">
        <v>1.56027</v>
      </c>
      <c r="CY144" s="8"/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8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8">
        <v>40847</v>
      </c>
      <c r="B145" s="5">
        <v>52.3</v>
      </c>
      <c r="C145" s="8"/>
      <c r="E145" s="8">
        <v>40999</v>
      </c>
      <c r="F145" s="5">
        <v>63.4</v>
      </c>
      <c r="G145" s="8">
        <v>43769</v>
      </c>
      <c r="H145" s="5">
        <v>53.5</v>
      </c>
      <c r="I145" s="6">
        <v>45382</v>
      </c>
      <c r="J145" s="5">
        <v>52.5</v>
      </c>
      <c r="O145" s="8">
        <v>40847</v>
      </c>
      <c r="P145" s="5">
        <v>59.2</v>
      </c>
      <c r="Q145" s="6">
        <v>41882</v>
      </c>
      <c r="R145" s="5">
        <v>20</v>
      </c>
      <c r="S145" s="8">
        <v>45199</v>
      </c>
      <c r="T145" s="5">
        <v>-2.8</v>
      </c>
      <c r="U145" s="8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8">
        <v>44561</v>
      </c>
      <c r="AJ145" s="5">
        <v>98.5</v>
      </c>
      <c r="AK145" s="6">
        <v>40847</v>
      </c>
      <c r="AL145" s="5">
        <v>95</v>
      </c>
      <c r="AM145" s="8"/>
      <c r="AO145" s="8">
        <v>43251</v>
      </c>
      <c r="AP145" s="5">
        <v>190.6</v>
      </c>
      <c r="AQ145" s="6">
        <v>40847</v>
      </c>
      <c r="AR145" s="5">
        <v>9.1</v>
      </c>
      <c r="AS145" s="8">
        <v>44530</v>
      </c>
      <c r="AT145" s="5">
        <v>34.700000000000003</v>
      </c>
      <c r="AU145" s="8">
        <v>42094</v>
      </c>
      <c r="AV145" s="5">
        <v>0.4</v>
      </c>
      <c r="AW145" s="6">
        <v>45382</v>
      </c>
      <c r="AX145" s="5">
        <v>0.2</v>
      </c>
      <c r="AY145" s="8">
        <v>40847</v>
      </c>
      <c r="AZ145" s="5">
        <v>0.42</v>
      </c>
      <c r="BA145" s="8"/>
      <c r="BC145" s="8"/>
      <c r="BE145" s="8">
        <v>41912</v>
      </c>
      <c r="BF145" s="5">
        <v>16.75</v>
      </c>
      <c r="BG145" s="8"/>
      <c r="BI145" s="8"/>
      <c r="BK145" s="8">
        <v>41333</v>
      </c>
      <c r="BL145" s="5">
        <v>0.5</v>
      </c>
      <c r="BM145" s="8"/>
      <c r="BO145" s="6">
        <v>40847</v>
      </c>
      <c r="BP145" s="5">
        <v>0.4</v>
      </c>
      <c r="BQ145" s="8">
        <v>40847</v>
      </c>
      <c r="BR145" s="5">
        <v>609</v>
      </c>
      <c r="BS145" s="8">
        <v>41759</v>
      </c>
      <c r="BT145" s="5">
        <v>1011</v>
      </c>
      <c r="BU145" s="8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8">
        <v>40847</v>
      </c>
      <c r="CD145" s="5">
        <v>-43.521000000000001</v>
      </c>
      <c r="CE145" s="8"/>
      <c r="CG145" s="8">
        <v>40847</v>
      </c>
      <c r="CH145" s="5">
        <v>-0.3</v>
      </c>
      <c r="CI145" s="6">
        <v>40847</v>
      </c>
      <c r="CJ145" s="5">
        <v>-1.1000000000000001</v>
      </c>
      <c r="CK145" s="8"/>
      <c r="CM145" s="8">
        <v>40847</v>
      </c>
      <c r="CN145" s="5">
        <v>0</v>
      </c>
      <c r="CO145" s="8">
        <v>40877</v>
      </c>
      <c r="CP145" s="5">
        <v>0.1</v>
      </c>
      <c r="CQ145" s="8">
        <v>42185</v>
      </c>
      <c r="CR145" s="5">
        <v>0.2</v>
      </c>
      <c r="CS145" s="8">
        <v>42216</v>
      </c>
      <c r="CT145" s="5">
        <v>1.8</v>
      </c>
      <c r="CU145" s="6">
        <v>42521</v>
      </c>
      <c r="CV145" s="5">
        <v>1.643529</v>
      </c>
      <c r="CY145" s="8"/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8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8">
        <v>40877</v>
      </c>
      <c r="B146" s="5">
        <v>51.6</v>
      </c>
      <c r="C146" s="8"/>
      <c r="E146" s="8">
        <v>41029</v>
      </c>
      <c r="F146" s="5">
        <v>59.6</v>
      </c>
      <c r="G146" s="8">
        <v>43799</v>
      </c>
      <c r="H146" s="5">
        <v>54.6</v>
      </c>
      <c r="I146" s="6">
        <v>45412</v>
      </c>
      <c r="J146" s="5">
        <v>49.8</v>
      </c>
      <c r="O146" s="8">
        <v>40877</v>
      </c>
      <c r="P146" s="5">
        <v>58.4</v>
      </c>
      <c r="Q146" s="6">
        <v>41912</v>
      </c>
      <c r="R146" s="5">
        <v>15.7</v>
      </c>
      <c r="S146" s="8">
        <v>45260</v>
      </c>
      <c r="T146" s="5">
        <v>-7.67</v>
      </c>
      <c r="U146" s="8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8">
        <v>44592</v>
      </c>
      <c r="AJ146" s="5">
        <v>97.5</v>
      </c>
      <c r="AK146" s="6">
        <v>40877</v>
      </c>
      <c r="AL146" s="5">
        <v>127</v>
      </c>
      <c r="AM146" s="8"/>
      <c r="AO146" s="8">
        <v>43281</v>
      </c>
      <c r="AP146" s="5">
        <v>190.2</v>
      </c>
      <c r="AQ146" s="6">
        <v>40877</v>
      </c>
      <c r="AR146" s="5">
        <v>9</v>
      </c>
      <c r="AS146" s="8">
        <v>44561</v>
      </c>
      <c r="AT146" s="5">
        <v>34.799999999999997</v>
      </c>
      <c r="AU146" s="8">
        <v>42124</v>
      </c>
      <c r="AV146" s="5">
        <v>0.7</v>
      </c>
      <c r="AW146" s="6">
        <v>45412</v>
      </c>
      <c r="AX146" s="5">
        <v>0.1</v>
      </c>
      <c r="AY146" s="8">
        <v>40877</v>
      </c>
      <c r="AZ146" s="5">
        <v>0.14000000000000001</v>
      </c>
      <c r="BA146" s="8"/>
      <c r="BC146" s="8"/>
      <c r="BE146" s="8">
        <v>41943</v>
      </c>
      <c r="BF146" s="5">
        <v>16.47</v>
      </c>
      <c r="BG146" s="8"/>
      <c r="BI146" s="8"/>
      <c r="BK146" s="8">
        <v>41364</v>
      </c>
      <c r="BL146" s="5">
        <v>0</v>
      </c>
      <c r="BM146" s="8"/>
      <c r="BO146" s="6">
        <v>40877</v>
      </c>
      <c r="BP146" s="5">
        <v>0.5</v>
      </c>
      <c r="BQ146" s="8">
        <v>40877</v>
      </c>
      <c r="BR146" s="5">
        <v>633</v>
      </c>
      <c r="BS146" s="8">
        <v>41790</v>
      </c>
      <c r="BT146" s="5">
        <v>1052</v>
      </c>
      <c r="BU146" s="8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8">
        <v>40877</v>
      </c>
      <c r="CD146" s="5">
        <v>-44.917999999999999</v>
      </c>
      <c r="CE146" s="8"/>
      <c r="CG146" s="8">
        <v>40877</v>
      </c>
      <c r="CH146" s="5">
        <v>1.9</v>
      </c>
      <c r="CI146" s="6">
        <v>40877</v>
      </c>
      <c r="CJ146" s="5">
        <v>2.6</v>
      </c>
      <c r="CK146" s="8"/>
      <c r="CM146" s="8">
        <v>40877</v>
      </c>
      <c r="CN146" s="5">
        <v>0.1</v>
      </c>
      <c r="CO146" s="8">
        <v>40908</v>
      </c>
      <c r="CP146" s="5">
        <v>0.1</v>
      </c>
      <c r="CQ146" s="8">
        <v>42216</v>
      </c>
      <c r="CR146" s="5">
        <v>0.2</v>
      </c>
      <c r="CS146" s="8">
        <v>42247</v>
      </c>
      <c r="CT146" s="5">
        <v>1.9</v>
      </c>
      <c r="CU146" s="6">
        <v>42551</v>
      </c>
      <c r="CV146" s="5">
        <v>1.6058330000000001</v>
      </c>
      <c r="CY146" s="8"/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8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8">
        <v>40908</v>
      </c>
      <c r="B147" s="5">
        <v>53.3</v>
      </c>
      <c r="C147" s="8"/>
      <c r="E147" s="8">
        <v>41060</v>
      </c>
      <c r="F147" s="5">
        <v>56.3</v>
      </c>
      <c r="G147" s="8">
        <v>43830</v>
      </c>
      <c r="H147" s="5">
        <v>54.4</v>
      </c>
      <c r="I147" s="6">
        <v>45443</v>
      </c>
      <c r="J147" s="5">
        <v>50.8</v>
      </c>
      <c r="O147" s="8">
        <v>40908</v>
      </c>
      <c r="P147" s="5">
        <v>61.1</v>
      </c>
      <c r="Q147" s="6">
        <v>41943</v>
      </c>
      <c r="R147" s="5">
        <v>20.6</v>
      </c>
      <c r="S147" s="8">
        <v>45291</v>
      </c>
      <c r="T147" s="5">
        <v>-1.6</v>
      </c>
      <c r="U147" s="8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8">
        <v>44620</v>
      </c>
      <c r="AJ147" s="5">
        <v>97</v>
      </c>
      <c r="AK147" s="6">
        <v>40908</v>
      </c>
      <c r="AL147" s="5">
        <v>156</v>
      </c>
      <c r="AM147" s="8"/>
      <c r="AO147" s="8">
        <v>43312</v>
      </c>
      <c r="AP147" s="5">
        <v>185.8</v>
      </c>
      <c r="AQ147" s="6">
        <v>40908</v>
      </c>
      <c r="AR147" s="5">
        <v>8.6999999999999993</v>
      </c>
      <c r="AS147" s="8">
        <v>44592</v>
      </c>
      <c r="AT147" s="5">
        <v>34.700000000000003</v>
      </c>
      <c r="AU147" s="8">
        <v>42155</v>
      </c>
      <c r="AV147" s="5">
        <v>0.4</v>
      </c>
      <c r="AW147" s="6">
        <v>45443</v>
      </c>
      <c r="AX147" s="5">
        <v>0.3</v>
      </c>
      <c r="AY147" s="8">
        <v>40908</v>
      </c>
      <c r="AZ147" s="5">
        <v>0.45</v>
      </c>
      <c r="BA147" s="8"/>
      <c r="BC147" s="8"/>
      <c r="BE147" s="8">
        <v>41973</v>
      </c>
      <c r="BF147" s="5">
        <v>16.649999999999999</v>
      </c>
      <c r="BG147" s="8"/>
      <c r="BI147" s="8"/>
      <c r="BK147" s="8">
        <v>41394</v>
      </c>
      <c r="BL147" s="5">
        <v>-0.3</v>
      </c>
      <c r="BM147" s="8"/>
      <c r="BO147" s="6">
        <v>40908</v>
      </c>
      <c r="BP147" s="5">
        <v>0.4</v>
      </c>
      <c r="BQ147" s="8">
        <v>40908</v>
      </c>
      <c r="BR147" s="5">
        <v>682</v>
      </c>
      <c r="BS147" s="8">
        <v>41820</v>
      </c>
      <c r="BT147" s="5">
        <v>1037</v>
      </c>
      <c r="BU147" s="8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8">
        <v>40908</v>
      </c>
      <c r="CD147" s="5">
        <v>-48.103999999999999</v>
      </c>
      <c r="CE147" s="8"/>
      <c r="CG147" s="8">
        <v>40908</v>
      </c>
      <c r="CH147" s="5">
        <v>1.5</v>
      </c>
      <c r="CI147" s="6">
        <v>40908</v>
      </c>
      <c r="CJ147" s="5">
        <v>2.2000000000000002</v>
      </c>
      <c r="CK147" s="8"/>
      <c r="CM147" s="8">
        <v>40908</v>
      </c>
      <c r="CN147" s="5">
        <v>0.1</v>
      </c>
      <c r="CO147" s="8">
        <v>40939</v>
      </c>
      <c r="CP147" s="5">
        <v>0.2</v>
      </c>
      <c r="CQ147" s="8">
        <v>42247</v>
      </c>
      <c r="CR147" s="5">
        <v>0.2</v>
      </c>
      <c r="CS147" s="8">
        <v>42277</v>
      </c>
      <c r="CT147" s="5">
        <v>1.8</v>
      </c>
      <c r="CU147" s="6">
        <v>42582</v>
      </c>
      <c r="CV147" s="5">
        <v>1.5429729999999999</v>
      </c>
      <c r="CY147" s="8"/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8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8">
        <v>40939</v>
      </c>
      <c r="B148" s="5">
        <v>54.4</v>
      </c>
      <c r="C148" s="8"/>
      <c r="E148" s="8">
        <v>41090</v>
      </c>
      <c r="F148" s="5">
        <v>45.2</v>
      </c>
      <c r="G148" s="8">
        <v>43861</v>
      </c>
      <c r="H148" s="5">
        <v>55.1</v>
      </c>
      <c r="I148" s="6">
        <v>45473</v>
      </c>
      <c r="J148" s="5">
        <v>51.7</v>
      </c>
      <c r="O148" s="8">
        <v>40939</v>
      </c>
      <c r="P148" s="5">
        <v>62.6</v>
      </c>
      <c r="Q148" s="6">
        <v>41973</v>
      </c>
      <c r="R148" s="5">
        <v>12.2</v>
      </c>
      <c r="S148" s="8">
        <v>45322</v>
      </c>
      <c r="T148" s="5">
        <v>-3</v>
      </c>
      <c r="U148" s="8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8">
        <v>44651</v>
      </c>
      <c r="AJ148" s="5">
        <v>95</v>
      </c>
      <c r="AK148" s="6">
        <v>40939</v>
      </c>
      <c r="AL148" s="5">
        <v>146</v>
      </c>
      <c r="AM148" s="8"/>
      <c r="AO148" s="8">
        <v>43343</v>
      </c>
      <c r="AP148" s="5">
        <v>192.9</v>
      </c>
      <c r="AQ148" s="6">
        <v>40939</v>
      </c>
      <c r="AR148" s="5">
        <v>8.5</v>
      </c>
      <c r="AS148" s="8">
        <v>44620</v>
      </c>
      <c r="AT148" s="5">
        <v>34.700000000000003</v>
      </c>
      <c r="AU148" s="8">
        <v>42185</v>
      </c>
      <c r="AV148" s="5">
        <v>0.7</v>
      </c>
      <c r="AW148" s="6">
        <v>45473</v>
      </c>
      <c r="AX148" s="5">
        <v>0.1</v>
      </c>
      <c r="AY148" s="8">
        <v>40939</v>
      </c>
      <c r="AZ148" s="5">
        <v>0.67</v>
      </c>
      <c r="BA148" s="8"/>
      <c r="BC148" s="8"/>
      <c r="BE148" s="8">
        <v>42004</v>
      </c>
      <c r="BF148" s="5">
        <v>16.93</v>
      </c>
      <c r="BG148" s="8"/>
      <c r="BI148" s="8"/>
      <c r="BK148" s="8">
        <v>41425</v>
      </c>
      <c r="BL148" s="5">
        <v>0.4</v>
      </c>
      <c r="BM148" s="8"/>
      <c r="BO148" s="6">
        <v>40939</v>
      </c>
      <c r="BP148" s="5">
        <v>0.6</v>
      </c>
      <c r="BQ148" s="8">
        <v>40939</v>
      </c>
      <c r="BR148" s="5">
        <v>676</v>
      </c>
      <c r="BS148" s="8">
        <v>41851</v>
      </c>
      <c r="BT148" s="5">
        <v>1000</v>
      </c>
      <c r="BU148" s="8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8">
        <v>40939</v>
      </c>
      <c r="CD148" s="5">
        <v>-48.857999999999997</v>
      </c>
      <c r="CE148" s="8"/>
      <c r="CG148" s="8">
        <v>40939</v>
      </c>
      <c r="CH148" s="5">
        <v>-1.5</v>
      </c>
      <c r="CI148" s="6">
        <v>40939</v>
      </c>
      <c r="CJ148" s="5">
        <v>-0.8</v>
      </c>
      <c r="CK148" s="8"/>
      <c r="CM148" s="8">
        <v>40939</v>
      </c>
      <c r="CN148" s="5">
        <v>0.3</v>
      </c>
      <c r="CO148" s="8">
        <v>40968</v>
      </c>
      <c r="CP148" s="5">
        <v>0.2</v>
      </c>
      <c r="CQ148" s="8">
        <v>42277</v>
      </c>
      <c r="CR148" s="5">
        <v>-0.1</v>
      </c>
      <c r="CS148" s="8">
        <v>42308</v>
      </c>
      <c r="CT148" s="5">
        <v>1.9</v>
      </c>
      <c r="CU148" s="6">
        <v>42613</v>
      </c>
      <c r="CV148" s="5">
        <v>1.6725000000000001</v>
      </c>
      <c r="CY148" s="8"/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8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8">
        <v>40968</v>
      </c>
      <c r="B149" s="5">
        <v>54.7</v>
      </c>
      <c r="C149" s="8"/>
      <c r="E149" s="8">
        <v>41121</v>
      </c>
      <c r="F149" s="5">
        <v>40.9</v>
      </c>
      <c r="G149" s="8">
        <v>43890</v>
      </c>
      <c r="H149" s="5">
        <v>54.7</v>
      </c>
      <c r="I149" s="6">
        <v>45504</v>
      </c>
      <c r="J149" s="5">
        <v>49.8</v>
      </c>
      <c r="O149" s="8">
        <v>40968</v>
      </c>
      <c r="P149" s="5">
        <v>60.9</v>
      </c>
      <c r="Q149" s="6">
        <v>42004</v>
      </c>
      <c r="R149" s="5">
        <v>12.8</v>
      </c>
      <c r="S149" s="8">
        <v>45351</v>
      </c>
      <c r="T149" s="5">
        <v>-2.33</v>
      </c>
      <c r="U149" s="8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8">
        <v>44681</v>
      </c>
      <c r="AJ149" s="5">
        <v>92.6</v>
      </c>
      <c r="AK149" s="6">
        <v>40968</v>
      </c>
      <c r="AL149" s="5">
        <v>212</v>
      </c>
      <c r="AM149" s="8"/>
      <c r="AO149" s="8">
        <v>43373</v>
      </c>
      <c r="AP149" s="5">
        <v>181.6</v>
      </c>
      <c r="AQ149" s="6">
        <v>40968</v>
      </c>
      <c r="AR149" s="5">
        <v>8.3000000000000007</v>
      </c>
      <c r="AS149" s="8">
        <v>44651</v>
      </c>
      <c r="AT149" s="5">
        <v>34.700000000000003</v>
      </c>
      <c r="AU149" s="8">
        <v>42216</v>
      </c>
      <c r="AV149" s="5">
        <v>0.6</v>
      </c>
      <c r="AW149" s="6">
        <v>45504</v>
      </c>
      <c r="AX149" s="5">
        <v>-0.3</v>
      </c>
      <c r="AY149" s="8">
        <v>40968</v>
      </c>
      <c r="AZ149" s="5">
        <v>0.44</v>
      </c>
      <c r="BA149" s="8"/>
      <c r="BC149" s="8"/>
      <c r="BE149" s="8">
        <v>42035</v>
      </c>
      <c r="BF149" s="5">
        <v>16.62</v>
      </c>
      <c r="BG149" s="8"/>
      <c r="BI149" s="8"/>
      <c r="BK149" s="8">
        <v>41455</v>
      </c>
      <c r="BL149" s="5">
        <v>0.8</v>
      </c>
      <c r="BM149" s="8"/>
      <c r="BO149" s="6">
        <v>40968</v>
      </c>
      <c r="BP149" s="5">
        <v>0.5</v>
      </c>
      <c r="BQ149" s="8">
        <v>40968</v>
      </c>
      <c r="BR149" s="5">
        <v>701</v>
      </c>
      <c r="BS149" s="8">
        <v>41882</v>
      </c>
      <c r="BT149" s="5">
        <v>1041</v>
      </c>
      <c r="BU149" s="8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8">
        <v>40968</v>
      </c>
      <c r="CD149" s="5">
        <v>-51.631999999999998</v>
      </c>
      <c r="CE149" s="8"/>
      <c r="CG149" s="8">
        <v>40968</v>
      </c>
      <c r="CH149" s="5">
        <v>1.5</v>
      </c>
      <c r="CI149" s="6">
        <v>40968</v>
      </c>
      <c r="CJ149" s="5">
        <v>2.8</v>
      </c>
      <c r="CK149" s="8"/>
      <c r="CM149" s="8">
        <v>40968</v>
      </c>
      <c r="CN149" s="5">
        <v>0.4</v>
      </c>
      <c r="CO149" s="8">
        <v>40999</v>
      </c>
      <c r="CP149" s="5">
        <v>0.2</v>
      </c>
      <c r="CQ149" s="8">
        <v>42308</v>
      </c>
      <c r="CR149" s="5">
        <v>0.1</v>
      </c>
      <c r="CS149" s="8">
        <v>42338</v>
      </c>
      <c r="CT149" s="5">
        <v>2</v>
      </c>
      <c r="CU149" s="6">
        <v>42643</v>
      </c>
      <c r="CV149" s="5">
        <v>1.673889</v>
      </c>
      <c r="CY149" s="8"/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8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8">
        <v>40999</v>
      </c>
      <c r="B150" s="5">
        <v>53</v>
      </c>
      <c r="C150" s="8"/>
      <c r="E150" s="8">
        <v>41152</v>
      </c>
      <c r="F150" s="5">
        <v>46.5</v>
      </c>
      <c r="G150" s="8">
        <v>43921</v>
      </c>
      <c r="H150" s="5">
        <v>43.3</v>
      </c>
      <c r="I150" s="6">
        <v>45535</v>
      </c>
      <c r="J150" s="5">
        <v>48.1</v>
      </c>
      <c r="O150" s="8">
        <v>40999</v>
      </c>
      <c r="P150" s="5">
        <v>63</v>
      </c>
      <c r="Q150" s="6">
        <v>42035</v>
      </c>
      <c r="R150" s="5">
        <v>5.5</v>
      </c>
      <c r="S150" s="8">
        <v>45382</v>
      </c>
      <c r="T150" s="5">
        <v>-3.5</v>
      </c>
      <c r="U150" s="8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8">
        <v>44712</v>
      </c>
      <c r="AJ150" s="5">
        <v>92.7</v>
      </c>
      <c r="AK150" s="6">
        <v>40999</v>
      </c>
      <c r="AL150" s="5">
        <v>208</v>
      </c>
      <c r="AM150" s="8"/>
      <c r="AO150" s="8">
        <v>43404</v>
      </c>
      <c r="AP150" s="5">
        <v>190.5</v>
      </c>
      <c r="AQ150" s="6">
        <v>40999</v>
      </c>
      <c r="AR150" s="5">
        <v>8.3000000000000007</v>
      </c>
      <c r="AS150" s="8">
        <v>44681</v>
      </c>
      <c r="AT150" s="5">
        <v>34.700000000000003</v>
      </c>
      <c r="AU150" s="8">
        <v>42247</v>
      </c>
      <c r="AV150" s="5">
        <v>0.6</v>
      </c>
      <c r="AW150" s="6">
        <v>45535</v>
      </c>
      <c r="AX150" s="5">
        <v>0.2</v>
      </c>
      <c r="AY150" s="8">
        <v>40999</v>
      </c>
      <c r="AZ150" s="5">
        <v>0.24</v>
      </c>
      <c r="BA150" s="8"/>
      <c r="BC150" s="8"/>
      <c r="BE150" s="8">
        <v>42063</v>
      </c>
      <c r="BF150" s="5">
        <v>16.64</v>
      </c>
      <c r="BG150" s="8"/>
      <c r="BI150" s="8"/>
      <c r="BK150" s="8">
        <v>41486</v>
      </c>
      <c r="BL150" s="5">
        <v>0.3</v>
      </c>
      <c r="BM150" s="8"/>
      <c r="BO150" s="6">
        <v>40999</v>
      </c>
      <c r="BP150" s="5">
        <v>0.6</v>
      </c>
      <c r="BQ150" s="8">
        <v>40999</v>
      </c>
      <c r="BR150" s="5">
        <v>704</v>
      </c>
      <c r="BS150" s="8">
        <v>41912</v>
      </c>
      <c r="BT150" s="5">
        <v>1031</v>
      </c>
      <c r="BU150" s="8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8">
        <v>40999</v>
      </c>
      <c r="CD150" s="5">
        <v>-49.76</v>
      </c>
      <c r="CE150" s="8"/>
      <c r="CG150" s="8">
        <v>40999</v>
      </c>
      <c r="CH150" s="5">
        <v>-1.6</v>
      </c>
      <c r="CI150" s="6">
        <v>40999</v>
      </c>
      <c r="CJ150" s="5">
        <v>-1.6</v>
      </c>
      <c r="CK150" s="8"/>
      <c r="CM150" s="8">
        <v>40999</v>
      </c>
      <c r="CN150" s="5">
        <v>0.3</v>
      </c>
      <c r="CO150" s="8">
        <v>41029</v>
      </c>
      <c r="CP150" s="5">
        <v>0.2</v>
      </c>
      <c r="CQ150" s="8">
        <v>42338</v>
      </c>
      <c r="CR150" s="5">
        <v>0.5</v>
      </c>
      <c r="CS150" s="8">
        <v>42369</v>
      </c>
      <c r="CT150" s="5">
        <v>2.1</v>
      </c>
      <c r="CU150" s="6">
        <v>42674</v>
      </c>
      <c r="CV150" s="5">
        <v>1.7428570000000001</v>
      </c>
      <c r="CY150" s="8"/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8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8">
        <v>41029</v>
      </c>
      <c r="B151" s="5">
        <v>52.9</v>
      </c>
      <c r="C151" s="8"/>
      <c r="E151" s="8">
        <v>41182</v>
      </c>
      <c r="F151" s="5">
        <v>56.1</v>
      </c>
      <c r="G151" s="8">
        <v>43951</v>
      </c>
      <c r="H151" s="5">
        <v>38</v>
      </c>
      <c r="I151" s="6">
        <v>45565</v>
      </c>
      <c r="J151" s="5">
        <v>48.5</v>
      </c>
      <c r="O151" s="8">
        <v>41029</v>
      </c>
      <c r="P151" s="5">
        <v>60.4</v>
      </c>
      <c r="Q151" s="6">
        <v>42063</v>
      </c>
      <c r="R151" s="5">
        <v>8.5</v>
      </c>
      <c r="S151" s="8">
        <v>45412</v>
      </c>
      <c r="T151" s="5">
        <v>-5</v>
      </c>
      <c r="U151" s="8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8">
        <v>44742</v>
      </c>
      <c r="AJ151" s="5">
        <v>92.1</v>
      </c>
      <c r="AK151" s="6">
        <v>41029</v>
      </c>
      <c r="AL151" s="5">
        <v>158</v>
      </c>
      <c r="AM151" s="8"/>
      <c r="AO151" s="8">
        <v>43434</v>
      </c>
      <c r="AP151" s="5">
        <v>193.4</v>
      </c>
      <c r="AQ151" s="6">
        <v>41029</v>
      </c>
      <c r="AR151" s="5">
        <v>8.1999999999999993</v>
      </c>
      <c r="AS151" s="8">
        <v>44712</v>
      </c>
      <c r="AT151" s="5">
        <v>34.6</v>
      </c>
      <c r="AU151" s="8">
        <v>42277</v>
      </c>
      <c r="AV151" s="5">
        <v>0.4</v>
      </c>
      <c r="AY151" s="8">
        <v>41029</v>
      </c>
      <c r="AZ151" s="5">
        <v>0.56999999999999995</v>
      </c>
      <c r="BA151" s="8"/>
      <c r="BC151" s="8"/>
      <c r="BE151" s="8">
        <v>42094</v>
      </c>
      <c r="BF151" s="5">
        <v>16.809999999999999</v>
      </c>
      <c r="BG151" s="8"/>
      <c r="BI151" s="8"/>
      <c r="BK151" s="8">
        <v>41517</v>
      </c>
      <c r="BL151" s="5">
        <v>0.5</v>
      </c>
      <c r="BM151" s="8"/>
      <c r="BO151" s="6">
        <v>41029</v>
      </c>
      <c r="BP151" s="5">
        <v>0.4</v>
      </c>
      <c r="BQ151" s="8">
        <v>41029</v>
      </c>
      <c r="BR151" s="5">
        <v>684</v>
      </c>
      <c r="BS151" s="8">
        <v>41943</v>
      </c>
      <c r="BT151" s="5">
        <v>1040</v>
      </c>
      <c r="BU151" s="8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8">
        <v>41029</v>
      </c>
      <c r="CD151" s="5">
        <v>-49.44</v>
      </c>
      <c r="CE151" s="8"/>
      <c r="CG151" s="8">
        <v>41029</v>
      </c>
      <c r="CH151" s="5">
        <v>0.1</v>
      </c>
      <c r="CI151" s="6">
        <v>41029</v>
      </c>
      <c r="CJ151" s="5">
        <v>0.2</v>
      </c>
      <c r="CK151" s="8"/>
      <c r="CM151" s="8">
        <v>41029</v>
      </c>
      <c r="CN151" s="5">
        <v>0</v>
      </c>
      <c r="CO151" s="8">
        <v>41060</v>
      </c>
      <c r="CP151" s="5">
        <v>0.2</v>
      </c>
      <c r="CQ151" s="8">
        <v>42369</v>
      </c>
      <c r="CR151" s="5">
        <v>0.8</v>
      </c>
      <c r="CS151" s="8">
        <v>42400</v>
      </c>
      <c r="CT151" s="5">
        <v>2.1</v>
      </c>
      <c r="CU151" s="6">
        <v>42704</v>
      </c>
      <c r="CV151" s="5">
        <v>1.728947</v>
      </c>
      <c r="CY151" s="8"/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8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8">
        <v>41060</v>
      </c>
      <c r="B152" s="5">
        <v>53.6</v>
      </c>
      <c r="C152" s="8"/>
      <c r="E152" s="8">
        <v>41213</v>
      </c>
      <c r="F152" s="5">
        <v>56.7</v>
      </c>
      <c r="G152" s="8">
        <v>43982</v>
      </c>
      <c r="H152" s="5">
        <v>44.5</v>
      </c>
      <c r="O152" s="8">
        <v>41060</v>
      </c>
      <c r="P152" s="5">
        <v>56.8</v>
      </c>
      <c r="Q152" s="6">
        <v>42094</v>
      </c>
      <c r="R152" s="5">
        <v>7.7</v>
      </c>
      <c r="S152" s="8">
        <v>45443</v>
      </c>
      <c r="T152" s="5">
        <v>-7.4</v>
      </c>
      <c r="U152" s="8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8">
        <v>44773</v>
      </c>
      <c r="AJ152" s="5">
        <v>89.4</v>
      </c>
      <c r="AK152" s="6">
        <v>41060</v>
      </c>
      <c r="AL152" s="5">
        <v>149</v>
      </c>
      <c r="AM152" s="8"/>
      <c r="AO152" s="8">
        <v>43465</v>
      </c>
      <c r="AP152" s="5">
        <v>180.9</v>
      </c>
      <c r="AQ152" s="6">
        <v>41060</v>
      </c>
      <c r="AR152" s="5">
        <v>8.1</v>
      </c>
      <c r="AS152" s="8">
        <v>44742</v>
      </c>
      <c r="AT152" s="5">
        <v>34.6</v>
      </c>
      <c r="AU152" s="8">
        <v>42308</v>
      </c>
      <c r="AV152" s="5">
        <v>0.6</v>
      </c>
      <c r="AY152" s="8">
        <v>41060</v>
      </c>
      <c r="AZ152" s="5">
        <v>7.0000000000000007E-2</v>
      </c>
      <c r="BA152" s="8"/>
      <c r="BC152" s="8"/>
      <c r="BE152" s="8">
        <v>42124</v>
      </c>
      <c r="BF152" s="5">
        <v>16.88</v>
      </c>
      <c r="BG152" s="8"/>
      <c r="BI152" s="8"/>
      <c r="BK152" s="8">
        <v>41547</v>
      </c>
      <c r="BL152" s="5">
        <v>0</v>
      </c>
      <c r="BM152" s="8"/>
      <c r="BO152" s="6">
        <v>41060</v>
      </c>
      <c r="BP152" s="5">
        <v>0.3</v>
      </c>
      <c r="BQ152" s="8">
        <v>41060</v>
      </c>
      <c r="BR152" s="5">
        <v>721</v>
      </c>
      <c r="BS152" s="8">
        <v>41973</v>
      </c>
      <c r="BT152" s="5">
        <v>1066</v>
      </c>
      <c r="BU152" s="8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8">
        <v>41060</v>
      </c>
      <c r="CD152" s="5">
        <v>-48.551000000000002</v>
      </c>
      <c r="CE152" s="8"/>
      <c r="CG152" s="8">
        <v>41060</v>
      </c>
      <c r="CH152" s="5">
        <v>0.2</v>
      </c>
      <c r="CI152" s="6">
        <v>41060</v>
      </c>
      <c r="CJ152" s="5">
        <v>0.3</v>
      </c>
      <c r="CK152" s="8"/>
      <c r="CM152" s="8">
        <v>41060</v>
      </c>
      <c r="CN152" s="5">
        <v>-0.2</v>
      </c>
      <c r="CO152" s="8">
        <v>41090</v>
      </c>
      <c r="CP152" s="5">
        <v>0.2</v>
      </c>
      <c r="CQ152" s="8">
        <v>42400</v>
      </c>
      <c r="CR152" s="5">
        <v>1.3</v>
      </c>
      <c r="CS152" s="8">
        <v>42429</v>
      </c>
      <c r="CT152" s="5">
        <v>2.2000000000000002</v>
      </c>
      <c r="CU152" s="6">
        <v>42735</v>
      </c>
      <c r="CV152" s="5">
        <v>1.710526</v>
      </c>
      <c r="CY152" s="8"/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8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8">
        <v>41090</v>
      </c>
      <c r="B153" s="5">
        <v>52.1</v>
      </c>
      <c r="C153" s="8"/>
      <c r="E153" s="8">
        <v>41243</v>
      </c>
      <c r="F153" s="5">
        <v>53</v>
      </c>
      <c r="G153" s="8">
        <v>44012</v>
      </c>
      <c r="H153" s="5">
        <v>50.4</v>
      </c>
      <c r="O153" s="8">
        <v>41090</v>
      </c>
      <c r="P153" s="5">
        <v>52.6</v>
      </c>
      <c r="Q153" s="6">
        <v>42124</v>
      </c>
      <c r="R153" s="5">
        <v>7.2</v>
      </c>
      <c r="S153" s="8">
        <v>45473</v>
      </c>
      <c r="T153" s="5">
        <v>-5</v>
      </c>
      <c r="U153" s="8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8">
        <v>44804</v>
      </c>
      <c r="AJ153" s="5">
        <v>90.9</v>
      </c>
      <c r="AK153" s="6">
        <v>41090</v>
      </c>
      <c r="AL153" s="5">
        <v>98</v>
      </c>
      <c r="AM153" s="8"/>
      <c r="AO153" s="8">
        <v>43496</v>
      </c>
      <c r="AP153" s="5">
        <v>177.4</v>
      </c>
      <c r="AQ153" s="6">
        <v>41090</v>
      </c>
      <c r="AR153" s="5">
        <v>8.1999999999999993</v>
      </c>
      <c r="AS153" s="8">
        <v>44773</v>
      </c>
      <c r="AT153" s="5">
        <v>34.5</v>
      </c>
      <c r="AU153" s="8">
        <v>42338</v>
      </c>
      <c r="AV153" s="5">
        <v>0.6</v>
      </c>
      <c r="AY153" s="8">
        <v>41090</v>
      </c>
      <c r="AZ153" s="5">
        <v>0.28999999999999998</v>
      </c>
      <c r="BA153" s="8"/>
      <c r="BC153" s="8"/>
      <c r="BE153" s="8">
        <v>42155</v>
      </c>
      <c r="BF153" s="5">
        <v>17.09</v>
      </c>
      <c r="BG153" s="8"/>
      <c r="BI153" s="8"/>
      <c r="BK153" s="8">
        <v>41578</v>
      </c>
      <c r="BL153" s="5">
        <v>0.1</v>
      </c>
      <c r="BM153" s="8"/>
      <c r="BO153" s="6">
        <v>41090</v>
      </c>
      <c r="BP153" s="5">
        <v>0.3</v>
      </c>
      <c r="BQ153" s="8">
        <v>41090</v>
      </c>
      <c r="BR153" s="5">
        <v>744</v>
      </c>
      <c r="BS153" s="8">
        <v>42004</v>
      </c>
      <c r="BT153" s="5">
        <v>1059</v>
      </c>
      <c r="BU153" s="8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8">
        <v>41090</v>
      </c>
      <c r="CD153" s="5">
        <v>-47.473999999999997</v>
      </c>
      <c r="CE153" s="8"/>
      <c r="CG153" s="8">
        <v>41090</v>
      </c>
      <c r="CH153" s="5">
        <v>0.5</v>
      </c>
      <c r="CI153" s="6">
        <v>41090</v>
      </c>
      <c r="CJ153" s="5">
        <v>0.3</v>
      </c>
      <c r="CK153" s="8"/>
      <c r="CM153" s="8">
        <v>41090</v>
      </c>
      <c r="CN153" s="5">
        <v>0</v>
      </c>
      <c r="CO153" s="8">
        <v>41121</v>
      </c>
      <c r="CP153" s="5">
        <v>0.2</v>
      </c>
      <c r="CQ153" s="8">
        <v>42429</v>
      </c>
      <c r="CR153" s="5">
        <v>0.9</v>
      </c>
      <c r="CS153" s="8">
        <v>42460</v>
      </c>
      <c r="CT153" s="5">
        <v>2.2999999999999998</v>
      </c>
      <c r="CU153" s="6">
        <v>42766</v>
      </c>
      <c r="CV153" s="5">
        <v>1.7322500000000001</v>
      </c>
      <c r="CY153" s="8"/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8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8">
        <v>41121</v>
      </c>
      <c r="B154" s="5">
        <v>50.1</v>
      </c>
      <c r="C154" s="8"/>
      <c r="E154" s="8">
        <v>41274</v>
      </c>
      <c r="F154" s="5">
        <v>50.5</v>
      </c>
      <c r="G154" s="8">
        <v>44043</v>
      </c>
      <c r="H154" s="5">
        <v>54.9</v>
      </c>
      <c r="O154" s="8">
        <v>41121</v>
      </c>
      <c r="P154" s="5">
        <v>52.2</v>
      </c>
      <c r="Q154" s="6">
        <v>42155</v>
      </c>
      <c r="R154" s="5">
        <v>4.5</v>
      </c>
      <c r="S154" s="8">
        <v>45504</v>
      </c>
      <c r="T154" s="5">
        <v>-4.67</v>
      </c>
      <c r="U154" s="8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8">
        <v>44834</v>
      </c>
      <c r="AJ154" s="5">
        <v>91.6</v>
      </c>
      <c r="AK154" s="6">
        <v>41121</v>
      </c>
      <c r="AL154" s="5">
        <v>101</v>
      </c>
      <c r="AM154" s="8"/>
      <c r="AO154" s="8">
        <v>43524</v>
      </c>
      <c r="AP154" s="5">
        <v>189.5</v>
      </c>
      <c r="AQ154" s="6">
        <v>41121</v>
      </c>
      <c r="AR154" s="5">
        <v>8.1999999999999993</v>
      </c>
      <c r="AS154" s="8">
        <v>44804</v>
      </c>
      <c r="AT154" s="5">
        <v>34.6</v>
      </c>
      <c r="AU154" s="8">
        <v>42369</v>
      </c>
      <c r="AV154" s="5">
        <v>0.6</v>
      </c>
      <c r="AY154" s="8">
        <v>41121</v>
      </c>
      <c r="AZ154" s="5">
        <v>0.51</v>
      </c>
      <c r="BA154" s="8"/>
      <c r="BC154" s="8"/>
      <c r="BE154" s="8">
        <v>42185</v>
      </c>
      <c r="BF154" s="5">
        <v>17.23</v>
      </c>
      <c r="BG154" s="8"/>
      <c r="BI154" s="8"/>
      <c r="BK154" s="8">
        <v>41608</v>
      </c>
      <c r="BL154" s="5">
        <v>0.6</v>
      </c>
      <c r="BM154" s="8"/>
      <c r="BO154" s="6">
        <v>41121</v>
      </c>
      <c r="BP154" s="5">
        <v>0.3</v>
      </c>
      <c r="BQ154" s="8">
        <v>41121</v>
      </c>
      <c r="BR154" s="5">
        <v>757</v>
      </c>
      <c r="BS154" s="8">
        <v>42035</v>
      </c>
      <c r="BT154" s="5">
        <v>1066</v>
      </c>
      <c r="BU154" s="8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8">
        <v>41121</v>
      </c>
      <c r="CD154" s="5">
        <v>-43.823</v>
      </c>
      <c r="CE154" s="8"/>
      <c r="CG154" s="8">
        <v>41121</v>
      </c>
      <c r="CH154" s="5">
        <v>1.9</v>
      </c>
      <c r="CI154" s="6">
        <v>41121</v>
      </c>
      <c r="CJ154" s="5">
        <v>2.6</v>
      </c>
      <c r="CK154" s="8"/>
      <c r="CM154" s="8">
        <v>41121</v>
      </c>
      <c r="CN154" s="5">
        <v>0.2</v>
      </c>
      <c r="CO154" s="8">
        <v>41152</v>
      </c>
      <c r="CP154" s="5">
        <v>0.2</v>
      </c>
      <c r="CQ154" s="8">
        <v>42460</v>
      </c>
      <c r="CR154" s="5">
        <v>1.1000000000000001</v>
      </c>
      <c r="CS154" s="8">
        <v>42490</v>
      </c>
      <c r="CT154" s="5">
        <v>2.1</v>
      </c>
      <c r="CU154" s="6">
        <v>42794</v>
      </c>
      <c r="CV154" s="5">
        <v>1.713077</v>
      </c>
      <c r="CY154" s="8"/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8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8">
        <v>41152</v>
      </c>
      <c r="B155" s="5">
        <v>50</v>
      </c>
      <c r="C155" s="8"/>
      <c r="E155" s="8">
        <v>41305</v>
      </c>
      <c r="F155" s="5">
        <v>55.8</v>
      </c>
      <c r="G155" s="8">
        <v>44074</v>
      </c>
      <c r="H155" s="5">
        <v>57.1</v>
      </c>
      <c r="O155" s="8">
        <v>41152</v>
      </c>
      <c r="P155" s="5">
        <v>53.2</v>
      </c>
      <c r="Q155" s="6">
        <v>42185</v>
      </c>
      <c r="R155" s="5">
        <v>6</v>
      </c>
      <c r="S155" s="8">
        <v>45535</v>
      </c>
      <c r="T155" s="5">
        <v>-8.33</v>
      </c>
      <c r="U155" s="8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8">
        <v>44865</v>
      </c>
      <c r="AJ155" s="5">
        <v>91.1</v>
      </c>
      <c r="AK155" s="6">
        <v>41152</v>
      </c>
      <c r="AL155" s="5">
        <v>128</v>
      </c>
      <c r="AM155" s="8"/>
      <c r="AO155" s="8">
        <v>43555</v>
      </c>
      <c r="AP155" s="5">
        <v>174.6</v>
      </c>
      <c r="AQ155" s="6">
        <v>41152</v>
      </c>
      <c r="AR155" s="5">
        <v>8.3000000000000007</v>
      </c>
      <c r="AS155" s="8">
        <v>44834</v>
      </c>
      <c r="AT155" s="5">
        <v>34.5</v>
      </c>
      <c r="AU155" s="8">
        <v>42400</v>
      </c>
      <c r="AV155" s="5">
        <v>0.3</v>
      </c>
      <c r="AY155" s="8">
        <v>41152</v>
      </c>
      <c r="AZ155" s="5">
        <v>-0.11</v>
      </c>
      <c r="BA155" s="8"/>
      <c r="BC155" s="8"/>
      <c r="BE155" s="8">
        <v>42216</v>
      </c>
      <c r="BF155" s="5">
        <v>17.21</v>
      </c>
      <c r="BG155" s="8"/>
      <c r="BI155" s="8"/>
      <c r="BK155" s="8">
        <v>41639</v>
      </c>
      <c r="BL155" s="5">
        <v>0.1</v>
      </c>
      <c r="BM155" s="8"/>
      <c r="BO155" s="6">
        <v>41152</v>
      </c>
      <c r="BP155" s="5">
        <v>0.4</v>
      </c>
      <c r="BQ155" s="8">
        <v>41152</v>
      </c>
      <c r="BR155" s="5">
        <v>768</v>
      </c>
      <c r="BS155" s="8">
        <v>42063</v>
      </c>
      <c r="BT155" s="5">
        <v>1061</v>
      </c>
      <c r="BU155" s="8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8">
        <v>41152</v>
      </c>
      <c r="CD155" s="5">
        <v>-43.988999999999997</v>
      </c>
      <c r="CE155" s="8"/>
      <c r="CG155" s="8">
        <v>41152</v>
      </c>
      <c r="CH155" s="5">
        <v>-5.6</v>
      </c>
      <c r="CI155" s="6">
        <v>41152</v>
      </c>
      <c r="CJ155" s="5">
        <v>-4.7</v>
      </c>
      <c r="CK155" s="8"/>
      <c r="CM155" s="8">
        <v>41152</v>
      </c>
      <c r="CN155" s="5">
        <v>0.6</v>
      </c>
      <c r="CO155" s="8">
        <v>41182</v>
      </c>
      <c r="CP155" s="5">
        <v>0.2</v>
      </c>
      <c r="CQ155" s="8">
        <v>42490</v>
      </c>
      <c r="CR155" s="5">
        <v>1.1000000000000001</v>
      </c>
      <c r="CS155" s="8">
        <v>42521</v>
      </c>
      <c r="CT155" s="5">
        <v>2.2000000000000002</v>
      </c>
      <c r="CU155" s="6">
        <v>42825</v>
      </c>
      <c r="CV155" s="5">
        <v>1.6361110000000001</v>
      </c>
      <c r="CY155" s="8"/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8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8">
        <v>41182</v>
      </c>
      <c r="B156" s="5">
        <v>49.7</v>
      </c>
      <c r="C156" s="8"/>
      <c r="E156" s="8">
        <v>41333</v>
      </c>
      <c r="F156" s="5">
        <v>57.2</v>
      </c>
      <c r="G156" s="8">
        <v>44104</v>
      </c>
      <c r="H156" s="5">
        <v>56.3</v>
      </c>
      <c r="O156" s="8">
        <v>41182</v>
      </c>
      <c r="P156" s="5">
        <v>52.7</v>
      </c>
      <c r="Q156" s="6">
        <v>42216</v>
      </c>
      <c r="R156" s="5">
        <v>3.1</v>
      </c>
      <c r="S156" s="8"/>
      <c r="U156" s="8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8">
        <v>44895</v>
      </c>
      <c r="AJ156" s="5">
        <v>90.7</v>
      </c>
      <c r="AK156" s="6">
        <v>41182</v>
      </c>
      <c r="AL156" s="5">
        <v>115</v>
      </c>
      <c r="AM156" s="8"/>
      <c r="AO156" s="8">
        <v>43585</v>
      </c>
      <c r="AP156" s="5">
        <v>177.5</v>
      </c>
      <c r="AQ156" s="6">
        <v>41182</v>
      </c>
      <c r="AR156" s="5">
        <v>8.1999999999999993</v>
      </c>
      <c r="AS156" s="8">
        <v>44865</v>
      </c>
      <c r="AT156" s="5">
        <v>34.5</v>
      </c>
      <c r="AU156" s="8">
        <v>42429</v>
      </c>
      <c r="AV156" s="5">
        <v>0.1</v>
      </c>
      <c r="AY156" s="8">
        <v>41182</v>
      </c>
      <c r="AZ156" s="5">
        <v>0.21</v>
      </c>
      <c r="BA156" s="8"/>
      <c r="BC156" s="8"/>
      <c r="BE156" s="8">
        <v>42247</v>
      </c>
      <c r="BF156" s="5">
        <v>17.27</v>
      </c>
      <c r="BG156" s="8"/>
      <c r="BI156" s="8"/>
      <c r="BK156" s="8">
        <v>41670</v>
      </c>
      <c r="BL156" s="5">
        <v>0</v>
      </c>
      <c r="BM156" s="8"/>
      <c r="BO156" s="6">
        <v>41182</v>
      </c>
      <c r="BP156" s="5">
        <v>0.3</v>
      </c>
      <c r="BQ156" s="8">
        <v>41182</v>
      </c>
      <c r="BR156" s="5">
        <v>769</v>
      </c>
      <c r="BS156" s="8">
        <v>42094</v>
      </c>
      <c r="BT156" s="5">
        <v>1084</v>
      </c>
      <c r="BU156" s="8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8">
        <v>41182</v>
      </c>
      <c r="CD156" s="5">
        <v>-45.009</v>
      </c>
      <c r="CE156" s="8"/>
      <c r="CG156" s="8">
        <v>41182</v>
      </c>
      <c r="CH156" s="5">
        <v>4.8</v>
      </c>
      <c r="CI156" s="6">
        <v>41182</v>
      </c>
      <c r="CJ156" s="5">
        <v>7.3</v>
      </c>
      <c r="CK156" s="8"/>
      <c r="CM156" s="8">
        <v>41182</v>
      </c>
      <c r="CN156" s="5">
        <v>0.5</v>
      </c>
      <c r="CO156" s="8">
        <v>41213</v>
      </c>
      <c r="CP156" s="5">
        <v>0.1</v>
      </c>
      <c r="CQ156" s="8">
        <v>42521</v>
      </c>
      <c r="CR156" s="5">
        <v>1.1000000000000001</v>
      </c>
      <c r="CS156" s="8">
        <v>42551</v>
      </c>
      <c r="CT156" s="5">
        <v>2.2000000000000002</v>
      </c>
      <c r="CU156" s="6">
        <v>42855</v>
      </c>
      <c r="CV156" s="5">
        <v>1.4944740000000001</v>
      </c>
      <c r="CY156" s="8"/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8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8">
        <v>41213</v>
      </c>
      <c r="B157" s="5">
        <v>51.2</v>
      </c>
      <c r="C157" s="8"/>
      <c r="E157" s="8">
        <v>41364</v>
      </c>
      <c r="F157" s="5">
        <v>60.1</v>
      </c>
      <c r="G157" s="8">
        <v>44135</v>
      </c>
      <c r="H157" s="5">
        <v>57.6</v>
      </c>
      <c r="O157" s="8">
        <v>41213</v>
      </c>
      <c r="P157" s="5">
        <v>51.2</v>
      </c>
      <c r="Q157" s="6">
        <v>42247</v>
      </c>
      <c r="R157" s="5">
        <v>4.5</v>
      </c>
      <c r="S157" s="8"/>
      <c r="U157" s="8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8">
        <v>44926</v>
      </c>
      <c r="AJ157" s="5">
        <v>91.5</v>
      </c>
      <c r="AK157" s="6">
        <v>41213</v>
      </c>
      <c r="AL157" s="5">
        <v>122</v>
      </c>
      <c r="AM157" s="8"/>
      <c r="AO157" s="8">
        <v>43616</v>
      </c>
      <c r="AP157" s="5">
        <v>186.8</v>
      </c>
      <c r="AQ157" s="6">
        <v>41213</v>
      </c>
      <c r="AR157" s="5">
        <v>7.9</v>
      </c>
      <c r="AS157" s="8">
        <v>44895</v>
      </c>
      <c r="AT157" s="5">
        <v>34.5</v>
      </c>
      <c r="AU157" s="8">
        <v>42460</v>
      </c>
      <c r="AV157" s="5">
        <v>0.5</v>
      </c>
      <c r="AY157" s="8">
        <v>41213</v>
      </c>
      <c r="AZ157" s="5">
        <v>0.13</v>
      </c>
      <c r="BA157" s="8"/>
      <c r="BC157" s="8"/>
      <c r="BE157" s="8">
        <v>42277</v>
      </c>
      <c r="BF157" s="5">
        <v>17.559999999999999</v>
      </c>
      <c r="BG157" s="8"/>
      <c r="BI157" s="8"/>
      <c r="BK157" s="8">
        <v>41698</v>
      </c>
      <c r="BL157" s="5">
        <v>0.2</v>
      </c>
      <c r="BM157" s="8"/>
      <c r="BO157" s="6">
        <v>41213</v>
      </c>
      <c r="BP157" s="5">
        <v>0.4</v>
      </c>
      <c r="BQ157" s="8">
        <v>41213</v>
      </c>
      <c r="BR157" s="5">
        <v>838</v>
      </c>
      <c r="BS157" s="8">
        <v>42124</v>
      </c>
      <c r="BT157" s="5">
        <v>1065</v>
      </c>
      <c r="BU157" s="8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8">
        <v>41213</v>
      </c>
      <c r="CD157" s="5">
        <v>-42.494</v>
      </c>
      <c r="CE157" s="8"/>
      <c r="CG157" s="8">
        <v>41213</v>
      </c>
      <c r="CH157" s="5">
        <v>-0.1</v>
      </c>
      <c r="CI157" s="6">
        <v>41213</v>
      </c>
      <c r="CJ157" s="5">
        <v>-0.6</v>
      </c>
      <c r="CK157" s="8"/>
      <c r="CM157" s="8">
        <v>41213</v>
      </c>
      <c r="CN157" s="5">
        <v>0.1</v>
      </c>
      <c r="CO157" s="8">
        <v>41243</v>
      </c>
      <c r="CP157" s="5">
        <v>0.2</v>
      </c>
      <c r="CQ157" s="8">
        <v>42551</v>
      </c>
      <c r="CR157" s="5">
        <v>1.1000000000000001</v>
      </c>
      <c r="CS157" s="8">
        <v>42582</v>
      </c>
      <c r="CT157" s="5">
        <v>2.2999999999999998</v>
      </c>
      <c r="CU157" s="6">
        <v>42886</v>
      </c>
      <c r="CV157" s="5">
        <v>1.4348719999999999</v>
      </c>
      <c r="CY157" s="8"/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8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8">
        <v>41243</v>
      </c>
      <c r="B158" s="5">
        <v>51.4</v>
      </c>
      <c r="C158" s="8"/>
      <c r="E158" s="8">
        <v>41394</v>
      </c>
      <c r="F158" s="5">
        <v>52.4</v>
      </c>
      <c r="G158" s="8">
        <v>44165</v>
      </c>
      <c r="H158" s="5">
        <v>55.8</v>
      </c>
      <c r="O158" s="8">
        <v>41243</v>
      </c>
      <c r="P158" s="5">
        <v>50.5</v>
      </c>
      <c r="Q158" s="6">
        <v>42277</v>
      </c>
      <c r="R158" s="5">
        <v>-1.4</v>
      </c>
      <c r="S158" s="8"/>
      <c r="U158" s="8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8">
        <v>44957</v>
      </c>
      <c r="AJ158" s="5">
        <v>90.7</v>
      </c>
      <c r="AK158" s="6">
        <v>41243</v>
      </c>
      <c r="AL158" s="5">
        <v>86</v>
      </c>
      <c r="AM158" s="8"/>
      <c r="AO158" s="8">
        <v>43646</v>
      </c>
      <c r="AP158" s="5">
        <v>140.4</v>
      </c>
      <c r="AQ158" s="6">
        <v>41243</v>
      </c>
      <c r="AR158" s="5">
        <v>7.9</v>
      </c>
      <c r="AS158" s="8">
        <v>44926</v>
      </c>
      <c r="AT158" s="5">
        <v>34.4</v>
      </c>
      <c r="AU158" s="8">
        <v>42490</v>
      </c>
      <c r="AV158" s="5">
        <v>0.6</v>
      </c>
      <c r="AY158" s="8">
        <v>41243</v>
      </c>
      <c r="AZ158" s="5">
        <v>0.22</v>
      </c>
      <c r="BA158" s="8"/>
      <c r="BC158" s="8"/>
      <c r="BE158" s="8">
        <v>42308</v>
      </c>
      <c r="BF158" s="5">
        <v>17.690000000000001</v>
      </c>
      <c r="BG158" s="8"/>
      <c r="BI158" s="8"/>
      <c r="BK158" s="8">
        <v>41729</v>
      </c>
      <c r="BL158" s="5">
        <v>0.9</v>
      </c>
      <c r="BM158" s="8"/>
      <c r="BO158" s="6">
        <v>41243</v>
      </c>
      <c r="BP158" s="5">
        <v>0.2</v>
      </c>
      <c r="BQ158" s="8">
        <v>41243</v>
      </c>
      <c r="BR158" s="5">
        <v>874</v>
      </c>
      <c r="BS158" s="8">
        <v>42155</v>
      </c>
      <c r="BT158" s="5">
        <v>1107</v>
      </c>
      <c r="BU158" s="8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8">
        <v>41243</v>
      </c>
      <c r="CD158" s="5">
        <v>-41.466999999999999</v>
      </c>
      <c r="CE158" s="8"/>
      <c r="CG158" s="8">
        <v>41243</v>
      </c>
      <c r="CH158" s="5">
        <v>0.3</v>
      </c>
      <c r="CI158" s="6">
        <v>41243</v>
      </c>
      <c r="CJ158" s="5">
        <v>0.2</v>
      </c>
      <c r="CK158" s="8"/>
      <c r="CM158" s="8">
        <v>41243</v>
      </c>
      <c r="CN158" s="5">
        <v>-0.2</v>
      </c>
      <c r="CO158" s="8">
        <v>41274</v>
      </c>
      <c r="CP158" s="5">
        <v>0.2</v>
      </c>
      <c r="CQ158" s="8">
        <v>42582</v>
      </c>
      <c r="CR158" s="5">
        <v>0.9</v>
      </c>
      <c r="CS158" s="8">
        <v>42613</v>
      </c>
      <c r="CT158" s="5">
        <v>2.2000000000000002</v>
      </c>
      <c r="CU158" s="6">
        <v>42916</v>
      </c>
      <c r="CV158" s="5">
        <v>1.4230560000000001</v>
      </c>
      <c r="CY158" s="8"/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8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8">
        <v>41274</v>
      </c>
      <c r="B159" s="5">
        <v>50.4</v>
      </c>
      <c r="C159" s="8"/>
      <c r="E159" s="8">
        <v>41425</v>
      </c>
      <c r="F159" s="5">
        <v>49.4</v>
      </c>
      <c r="G159" s="8">
        <v>44196</v>
      </c>
      <c r="H159" s="5">
        <v>54.4</v>
      </c>
      <c r="O159" s="8">
        <v>41274</v>
      </c>
      <c r="P159" s="5">
        <v>51.1</v>
      </c>
      <c r="Q159" s="6">
        <v>42308</v>
      </c>
      <c r="R159" s="5">
        <v>-7.9</v>
      </c>
      <c r="S159" s="8"/>
      <c r="U159" s="8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8">
        <v>44985</v>
      </c>
      <c r="AJ159" s="5">
        <v>90.1</v>
      </c>
      <c r="AK159" s="6">
        <v>41274</v>
      </c>
      <c r="AL159" s="5">
        <v>157</v>
      </c>
      <c r="AM159" s="8"/>
      <c r="AO159" s="8">
        <v>43677</v>
      </c>
      <c r="AP159" s="5">
        <v>148.4</v>
      </c>
      <c r="AQ159" s="6">
        <v>41274</v>
      </c>
      <c r="AR159" s="5">
        <v>7.7</v>
      </c>
      <c r="AS159" s="8">
        <v>44957</v>
      </c>
      <c r="AT159" s="5">
        <v>34.299999999999997</v>
      </c>
      <c r="AU159" s="8">
        <v>42521</v>
      </c>
      <c r="AV159" s="5">
        <v>0.6</v>
      </c>
      <c r="AY159" s="8">
        <v>41274</v>
      </c>
      <c r="AZ159" s="5">
        <v>0.26</v>
      </c>
      <c r="BA159" s="8"/>
      <c r="BC159" s="8"/>
      <c r="BE159" s="8">
        <v>42338</v>
      </c>
      <c r="BF159" s="5">
        <v>18.07</v>
      </c>
      <c r="BG159" s="8"/>
      <c r="BI159" s="8"/>
      <c r="BK159" s="8">
        <v>41759</v>
      </c>
      <c r="BL159" s="5">
        <v>0.3</v>
      </c>
      <c r="BM159" s="8"/>
      <c r="BO159" s="6">
        <v>41274</v>
      </c>
      <c r="BP159" s="5">
        <v>0.4</v>
      </c>
      <c r="BQ159" s="8">
        <v>41274</v>
      </c>
      <c r="BR159" s="5">
        <v>887</v>
      </c>
      <c r="BS159" s="8">
        <v>42185</v>
      </c>
      <c r="BT159" s="5">
        <v>1153</v>
      </c>
      <c r="BU159" s="8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8">
        <v>41274</v>
      </c>
      <c r="CD159" s="5">
        <v>-45.832000000000001</v>
      </c>
      <c r="CE159" s="8"/>
      <c r="CG159" s="8">
        <v>41274</v>
      </c>
      <c r="CH159" s="5">
        <v>2.2000000000000002</v>
      </c>
      <c r="CI159" s="6">
        <v>41274</v>
      </c>
      <c r="CJ159" s="5">
        <v>2</v>
      </c>
      <c r="CK159" s="8"/>
      <c r="CM159" s="8">
        <v>41274</v>
      </c>
      <c r="CN159" s="5">
        <v>0</v>
      </c>
      <c r="CO159" s="8">
        <v>41305</v>
      </c>
      <c r="CP159" s="5">
        <v>0.2</v>
      </c>
      <c r="CQ159" s="8">
        <v>42613</v>
      </c>
      <c r="CR159" s="5">
        <v>1</v>
      </c>
      <c r="CS159" s="8">
        <v>42643</v>
      </c>
      <c r="CT159" s="5">
        <v>2.2999999999999998</v>
      </c>
      <c r="CU159" s="6">
        <v>42947</v>
      </c>
      <c r="CV159" s="5">
        <v>1.4281250000000001</v>
      </c>
      <c r="CY159" s="8"/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8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8">
        <v>41305</v>
      </c>
      <c r="B160" s="5">
        <v>50.6</v>
      </c>
      <c r="C160" s="8"/>
      <c r="E160" s="8">
        <v>41455</v>
      </c>
      <c r="F160" s="5">
        <v>50.6</v>
      </c>
      <c r="G160" s="8">
        <v>44227</v>
      </c>
      <c r="H160" s="5">
        <v>56.6</v>
      </c>
      <c r="O160" s="8">
        <v>41305</v>
      </c>
      <c r="P160" s="5">
        <v>50.5</v>
      </c>
      <c r="Q160" s="6">
        <v>42338</v>
      </c>
      <c r="R160" s="5">
        <v>-6.3</v>
      </c>
      <c r="S160" s="8"/>
      <c r="U160" s="8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8">
        <v>45016</v>
      </c>
      <c r="AJ160" s="5">
        <v>89.5</v>
      </c>
      <c r="AK160" s="6">
        <v>41305</v>
      </c>
      <c r="AL160" s="5">
        <v>164</v>
      </c>
      <c r="AM160" s="8"/>
      <c r="AO160" s="8">
        <v>43708</v>
      </c>
      <c r="AP160" s="5">
        <v>146.5</v>
      </c>
      <c r="AQ160" s="6">
        <v>41305</v>
      </c>
      <c r="AR160" s="5">
        <v>7.8</v>
      </c>
      <c r="AS160" s="8">
        <v>44985</v>
      </c>
      <c r="AT160" s="5">
        <v>34.6</v>
      </c>
      <c r="AU160" s="8">
        <v>42551</v>
      </c>
      <c r="AV160" s="5">
        <v>0.5</v>
      </c>
      <c r="AY160" s="8">
        <v>41305</v>
      </c>
      <c r="AZ160" s="5">
        <v>0.18</v>
      </c>
      <c r="BA160" s="8"/>
      <c r="BC160" s="8"/>
      <c r="BE160" s="8">
        <v>42369</v>
      </c>
      <c r="BF160" s="5">
        <v>18.059999999999999</v>
      </c>
      <c r="BG160" s="8"/>
      <c r="BI160" s="8"/>
      <c r="BK160" s="8">
        <v>41790</v>
      </c>
      <c r="BL160" s="5">
        <v>0.6</v>
      </c>
      <c r="BM160" s="8"/>
      <c r="BO160" s="6">
        <v>41305</v>
      </c>
      <c r="BP160" s="5">
        <v>0.4</v>
      </c>
      <c r="BQ160" s="8">
        <v>41305</v>
      </c>
      <c r="BR160" s="5">
        <v>921</v>
      </c>
      <c r="BS160" s="8">
        <v>42216</v>
      </c>
      <c r="BT160" s="5">
        <v>1220</v>
      </c>
      <c r="BU160" s="8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8">
        <v>41305</v>
      </c>
      <c r="CD160" s="5">
        <v>-42.344999999999999</v>
      </c>
      <c r="CE160" s="8"/>
      <c r="CG160" s="8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8">
        <v>41305</v>
      </c>
      <c r="CN160" s="5">
        <v>0.1</v>
      </c>
      <c r="CO160" s="8">
        <v>41333</v>
      </c>
      <c r="CP160" s="5">
        <v>0.2</v>
      </c>
      <c r="CQ160" s="8">
        <v>42643</v>
      </c>
      <c r="CR160" s="5">
        <v>1.5</v>
      </c>
      <c r="CS160" s="8">
        <v>42674</v>
      </c>
      <c r="CT160" s="5">
        <v>2.2000000000000002</v>
      </c>
      <c r="CU160" s="6">
        <v>42978</v>
      </c>
      <c r="CV160" s="5">
        <v>1.3759999999999999</v>
      </c>
      <c r="CY160" s="8"/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8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8">
        <v>41333</v>
      </c>
      <c r="B161" s="5">
        <v>52.5</v>
      </c>
      <c r="C161" s="8"/>
      <c r="E161" s="8">
        <v>41486</v>
      </c>
      <c r="F161" s="5">
        <v>53.4</v>
      </c>
      <c r="G161" s="8">
        <v>44255</v>
      </c>
      <c r="H161" s="5">
        <v>58.7</v>
      </c>
      <c r="O161" s="8">
        <v>41333</v>
      </c>
      <c r="P161" s="5">
        <v>54.3</v>
      </c>
      <c r="Q161" s="6">
        <v>42369</v>
      </c>
      <c r="R161" s="5">
        <v>-7</v>
      </c>
      <c r="S161" s="8"/>
      <c r="U161" s="8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8">
        <v>45046</v>
      </c>
      <c r="AJ161" s="5">
        <v>89.7</v>
      </c>
      <c r="AK161" s="6">
        <v>41333</v>
      </c>
      <c r="AL161" s="5">
        <v>166</v>
      </c>
      <c r="AM161" s="8"/>
      <c r="AO161" s="8">
        <v>43738</v>
      </c>
      <c r="AP161" s="5">
        <v>136.4</v>
      </c>
      <c r="AQ161" s="6">
        <v>41333</v>
      </c>
      <c r="AR161" s="5">
        <v>7.9</v>
      </c>
      <c r="AS161" s="8">
        <v>45016</v>
      </c>
      <c r="AT161" s="5">
        <v>34.5</v>
      </c>
      <c r="AU161" s="8">
        <v>42582</v>
      </c>
      <c r="AV161" s="5">
        <v>0.5</v>
      </c>
      <c r="AY161" s="8">
        <v>41333</v>
      </c>
      <c r="AZ161" s="5">
        <v>0.47</v>
      </c>
      <c r="BA161" s="8"/>
      <c r="BC161" s="8"/>
      <c r="BE161" s="8">
        <v>42400</v>
      </c>
      <c r="BF161" s="5">
        <v>17.3</v>
      </c>
      <c r="BG161" s="8"/>
      <c r="BI161" s="8"/>
      <c r="BK161" s="8">
        <v>41820</v>
      </c>
      <c r="BL161" s="5">
        <v>0.6</v>
      </c>
      <c r="BM161" s="8"/>
      <c r="BO161" s="6">
        <v>41333</v>
      </c>
      <c r="BP161" s="5">
        <v>0.5</v>
      </c>
      <c r="BQ161" s="8">
        <v>41333</v>
      </c>
      <c r="BR161" s="5">
        <v>918</v>
      </c>
      <c r="BS161" s="8">
        <v>42247</v>
      </c>
      <c r="BT161" s="5">
        <v>1163</v>
      </c>
      <c r="BU161" s="8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8">
        <v>41333</v>
      </c>
      <c r="CD161" s="5">
        <v>-44.509</v>
      </c>
      <c r="CE161" s="8"/>
      <c r="CG161" s="8">
        <v>41333</v>
      </c>
      <c r="CH161" s="5">
        <v>2.9</v>
      </c>
      <c r="CI161" s="6">
        <v>41333</v>
      </c>
      <c r="CJ161" s="5">
        <v>3.8</v>
      </c>
      <c r="CK161" s="8"/>
      <c r="CM161" s="8">
        <v>41333</v>
      </c>
      <c r="CN161" s="5">
        <v>0.5</v>
      </c>
      <c r="CO161" s="8">
        <v>41364</v>
      </c>
      <c r="CP161" s="5">
        <v>0.2</v>
      </c>
      <c r="CQ161" s="8">
        <v>42674</v>
      </c>
      <c r="CR161" s="5">
        <v>1.6</v>
      </c>
      <c r="CS161" s="8">
        <v>42704</v>
      </c>
      <c r="CT161" s="5">
        <v>2.2000000000000002</v>
      </c>
      <c r="CU161" s="6">
        <v>43008</v>
      </c>
      <c r="CV161" s="5">
        <v>1.317059</v>
      </c>
      <c r="CY161" s="8"/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8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8">
        <v>41364</v>
      </c>
      <c r="B162" s="5">
        <v>54</v>
      </c>
      <c r="C162" s="8"/>
      <c r="E162" s="8">
        <v>41517</v>
      </c>
      <c r="F162" s="5">
        <v>51.5</v>
      </c>
      <c r="G162" s="8">
        <v>44286</v>
      </c>
      <c r="H162" s="5">
        <v>59.1</v>
      </c>
      <c r="O162" s="8">
        <v>41364</v>
      </c>
      <c r="P162" s="5">
        <v>56.4</v>
      </c>
      <c r="Q162" s="6">
        <v>42400</v>
      </c>
      <c r="R162" s="5">
        <v>-4.2</v>
      </c>
      <c r="S162" s="8"/>
      <c r="U162" s="8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8">
        <v>45077</v>
      </c>
      <c r="AJ162" s="5">
        <v>88.5</v>
      </c>
      <c r="AK162" s="6">
        <v>41364</v>
      </c>
      <c r="AL162" s="5">
        <v>190</v>
      </c>
      <c r="AM162" s="8"/>
      <c r="AO162" s="8">
        <v>43769</v>
      </c>
      <c r="AP162" s="5">
        <v>111.7</v>
      </c>
      <c r="AQ162" s="6">
        <v>41364</v>
      </c>
      <c r="AR162" s="5">
        <v>7.7</v>
      </c>
      <c r="AS162" s="8">
        <v>45046</v>
      </c>
      <c r="AT162" s="5">
        <v>34.4</v>
      </c>
      <c r="AU162" s="8">
        <v>42613</v>
      </c>
      <c r="AV162" s="5">
        <v>0.2</v>
      </c>
      <c r="AY162" s="8">
        <v>41364</v>
      </c>
      <c r="AZ162" s="5">
        <v>0.18</v>
      </c>
      <c r="BA162" s="8"/>
      <c r="BC162" s="8"/>
      <c r="BE162" s="8">
        <v>42429</v>
      </c>
      <c r="BF162" s="5">
        <v>17.649999999999999</v>
      </c>
      <c r="BG162" s="8"/>
      <c r="BI162" s="8"/>
      <c r="BK162" s="8">
        <v>41851</v>
      </c>
      <c r="BL162" s="5">
        <v>0.2</v>
      </c>
      <c r="BM162" s="8"/>
      <c r="BO162" s="6">
        <v>41364</v>
      </c>
      <c r="BP162" s="5">
        <v>0.4</v>
      </c>
      <c r="BQ162" s="8">
        <v>41364</v>
      </c>
      <c r="BR162" s="5">
        <v>930</v>
      </c>
      <c r="BS162" s="8">
        <v>42277</v>
      </c>
      <c r="BT162" s="5">
        <v>1169</v>
      </c>
      <c r="BU162" s="8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8">
        <v>41364</v>
      </c>
      <c r="CD162" s="5">
        <v>-42.405999999999999</v>
      </c>
      <c r="CE162" s="8"/>
      <c r="CG162" s="8">
        <v>41364</v>
      </c>
      <c r="CH162" s="5">
        <v>-2.8</v>
      </c>
      <c r="CI162" s="6">
        <v>41364</v>
      </c>
      <c r="CJ162" s="5">
        <v>-3</v>
      </c>
      <c r="CK162" s="8"/>
      <c r="CM162" s="8">
        <v>41364</v>
      </c>
      <c r="CN162" s="5">
        <v>0</v>
      </c>
      <c r="CO162" s="8">
        <v>41394</v>
      </c>
      <c r="CP162" s="5">
        <v>0.2</v>
      </c>
      <c r="CQ162" s="8">
        <v>42704</v>
      </c>
      <c r="CR162" s="5">
        <v>1.7</v>
      </c>
      <c r="CS162" s="8">
        <v>42735</v>
      </c>
      <c r="CT162" s="5">
        <v>2.2000000000000002</v>
      </c>
      <c r="CU162" s="6">
        <v>43039</v>
      </c>
      <c r="CV162" s="5">
        <v>1.39625</v>
      </c>
      <c r="CY162" s="8"/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8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8">
        <v>41394</v>
      </c>
      <c r="B163" s="5">
        <v>50.7</v>
      </c>
      <c r="C163" s="8"/>
      <c r="E163" s="8">
        <v>41547</v>
      </c>
      <c r="F163" s="5">
        <v>55</v>
      </c>
      <c r="G163" s="8">
        <v>44316</v>
      </c>
      <c r="H163" s="5">
        <v>63.9</v>
      </c>
      <c r="O163" s="8">
        <v>41394</v>
      </c>
      <c r="P163" s="5">
        <v>52.5</v>
      </c>
      <c r="Q163" s="6">
        <v>42429</v>
      </c>
      <c r="R163" s="5">
        <v>-10.8</v>
      </c>
      <c r="S163" s="8"/>
      <c r="U163" s="8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8">
        <v>45107</v>
      </c>
      <c r="AJ163" s="5">
        <v>89.8</v>
      </c>
      <c r="AK163" s="6">
        <v>41394</v>
      </c>
      <c r="AL163" s="5">
        <v>143</v>
      </c>
      <c r="AM163" s="8"/>
      <c r="AO163" s="8">
        <v>43799</v>
      </c>
      <c r="AP163" s="5">
        <v>145.4</v>
      </c>
      <c r="AQ163" s="6">
        <v>41394</v>
      </c>
      <c r="AR163" s="5">
        <v>7.6</v>
      </c>
      <c r="AS163" s="8">
        <v>45077</v>
      </c>
      <c r="AT163" s="5">
        <v>34.4</v>
      </c>
      <c r="AU163" s="8">
        <v>42643</v>
      </c>
      <c r="AV163" s="5">
        <v>0.4</v>
      </c>
      <c r="AY163" s="8">
        <v>41394</v>
      </c>
      <c r="AZ163" s="5">
        <v>-0.15</v>
      </c>
      <c r="BA163" s="8"/>
      <c r="BC163" s="8"/>
      <c r="BE163" s="8">
        <v>42460</v>
      </c>
      <c r="BF163" s="5">
        <v>17.489999999999998</v>
      </c>
      <c r="BG163" s="8"/>
      <c r="BI163" s="8"/>
      <c r="BK163" s="8">
        <v>41882</v>
      </c>
      <c r="BL163" s="5">
        <v>0.6</v>
      </c>
      <c r="BM163" s="8"/>
      <c r="BO163" s="6">
        <v>41394</v>
      </c>
      <c r="BP163" s="5">
        <v>0.2</v>
      </c>
      <c r="BQ163" s="8">
        <v>41394</v>
      </c>
      <c r="BR163" s="5">
        <v>974</v>
      </c>
      <c r="BS163" s="8">
        <v>42308</v>
      </c>
      <c r="BT163" s="5">
        <v>1145</v>
      </c>
      <c r="BU163" s="8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8">
        <v>41394</v>
      </c>
      <c r="CD163" s="5">
        <v>-41.165999999999997</v>
      </c>
      <c r="CE163" s="8"/>
      <c r="CG163" s="8">
        <v>41394</v>
      </c>
      <c r="CH163" s="5">
        <v>1.6</v>
      </c>
      <c r="CI163" s="6">
        <v>41394</v>
      </c>
      <c r="CJ163" s="5">
        <v>1.3</v>
      </c>
      <c r="CK163" s="8"/>
      <c r="CM163" s="8">
        <v>41394</v>
      </c>
      <c r="CN163" s="5">
        <v>-0.2</v>
      </c>
      <c r="CO163" s="8">
        <v>41425</v>
      </c>
      <c r="CP163" s="5">
        <v>0.2</v>
      </c>
      <c r="CQ163" s="8">
        <v>42735</v>
      </c>
      <c r="CR163" s="5">
        <v>2.1</v>
      </c>
      <c r="CS163" s="8">
        <v>42766</v>
      </c>
      <c r="CT163" s="5">
        <v>2.1</v>
      </c>
      <c r="CU163" s="6">
        <v>43069</v>
      </c>
      <c r="CV163" s="5">
        <v>1.488167</v>
      </c>
      <c r="CY163" s="8"/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8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8">
        <v>41425</v>
      </c>
      <c r="B164" s="5">
        <v>51</v>
      </c>
      <c r="C164" s="8"/>
      <c r="E164" s="8">
        <v>41578</v>
      </c>
      <c r="F164" s="5">
        <v>54.7</v>
      </c>
      <c r="G164" s="8">
        <v>44347</v>
      </c>
      <c r="H164" s="5">
        <v>63.1</v>
      </c>
      <c r="O164" s="8">
        <v>41425</v>
      </c>
      <c r="P164" s="5">
        <v>50.2</v>
      </c>
      <c r="Q164" s="6">
        <v>42460</v>
      </c>
      <c r="R164" s="5">
        <v>-10.7</v>
      </c>
      <c r="S164" s="8"/>
      <c r="U164" s="8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8">
        <v>45138</v>
      </c>
      <c r="AJ164" s="5">
        <v>91.3</v>
      </c>
      <c r="AK164" s="6">
        <v>41425</v>
      </c>
      <c r="AL164" s="5">
        <v>164</v>
      </c>
      <c r="AM164" s="8"/>
      <c r="AO164" s="8">
        <v>43830</v>
      </c>
      <c r="AP164" s="5">
        <v>156.1</v>
      </c>
      <c r="AQ164" s="6">
        <v>41425</v>
      </c>
      <c r="AR164" s="5">
        <v>7.5</v>
      </c>
      <c r="AS164" s="8">
        <v>45107</v>
      </c>
      <c r="AT164" s="5">
        <v>34.299999999999997</v>
      </c>
      <c r="AU164" s="8">
        <v>42674</v>
      </c>
      <c r="AV164" s="5">
        <v>0.6</v>
      </c>
      <c r="AY164" s="8">
        <v>41425</v>
      </c>
      <c r="AZ164" s="5">
        <v>0.12</v>
      </c>
      <c r="BA164" s="8"/>
      <c r="BC164" s="8"/>
      <c r="BE164" s="8">
        <v>42490</v>
      </c>
      <c r="BF164" s="5">
        <v>17.34</v>
      </c>
      <c r="BG164" s="8"/>
      <c r="BI164" s="8"/>
      <c r="BK164" s="8">
        <v>41912</v>
      </c>
      <c r="BL164" s="5">
        <v>-0.1</v>
      </c>
      <c r="BM164" s="8"/>
      <c r="BO164" s="6">
        <v>41425</v>
      </c>
      <c r="BP164" s="5">
        <v>0.3</v>
      </c>
      <c r="BQ164" s="8">
        <v>41425</v>
      </c>
      <c r="BR164" s="5">
        <v>952</v>
      </c>
      <c r="BS164" s="8">
        <v>42338</v>
      </c>
      <c r="BT164" s="5">
        <v>1156</v>
      </c>
      <c r="BU164" s="8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8">
        <v>41425</v>
      </c>
      <c r="CD164" s="5">
        <v>-40.317</v>
      </c>
      <c r="CE164" s="8"/>
      <c r="CG164" s="8">
        <v>41425</v>
      </c>
      <c r="CH164" s="5">
        <v>2</v>
      </c>
      <c r="CI164" s="6">
        <v>41425</v>
      </c>
      <c r="CJ164" s="5">
        <v>3.2</v>
      </c>
      <c r="CK164" s="8"/>
      <c r="CM164" s="8">
        <v>41425</v>
      </c>
      <c r="CN164" s="5">
        <v>0.2</v>
      </c>
      <c r="CO164" s="8">
        <v>41455</v>
      </c>
      <c r="CP164" s="5">
        <v>0.2</v>
      </c>
      <c r="CQ164" s="8">
        <v>42766</v>
      </c>
      <c r="CR164" s="5">
        <v>2.4</v>
      </c>
      <c r="CS164" s="8">
        <v>42794</v>
      </c>
      <c r="CT164" s="5">
        <v>2.2000000000000002</v>
      </c>
      <c r="CU164" s="6">
        <v>43100</v>
      </c>
      <c r="CV164" s="5">
        <v>1.5438460000000001</v>
      </c>
      <c r="CY164" s="8"/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8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8">
        <v>41455</v>
      </c>
      <c r="B165" s="5">
        <v>50.5</v>
      </c>
      <c r="C165" s="8"/>
      <c r="E165" s="8">
        <v>41608</v>
      </c>
      <c r="F165" s="5">
        <v>55</v>
      </c>
      <c r="G165" s="8">
        <v>44377</v>
      </c>
      <c r="H165" s="5">
        <v>63.3</v>
      </c>
      <c r="O165" s="8">
        <v>41455</v>
      </c>
      <c r="P165" s="5">
        <v>55.3</v>
      </c>
      <c r="Q165" s="6">
        <v>42490</v>
      </c>
      <c r="R165" s="5">
        <v>2.5</v>
      </c>
      <c r="S165" s="8"/>
      <c r="U165" s="8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8">
        <v>45169</v>
      </c>
      <c r="AJ165" s="5">
        <v>91.6</v>
      </c>
      <c r="AK165" s="6">
        <v>41455</v>
      </c>
      <c r="AL165" s="5">
        <v>166</v>
      </c>
      <c r="AM165" s="8"/>
      <c r="AO165" s="8">
        <v>43861</v>
      </c>
      <c r="AP165" s="5">
        <v>161.19999999999999</v>
      </c>
      <c r="AQ165" s="6">
        <v>41455</v>
      </c>
      <c r="AR165" s="5">
        <v>7.5</v>
      </c>
      <c r="AS165" s="8">
        <v>45138</v>
      </c>
      <c r="AT165" s="5">
        <v>34.4</v>
      </c>
      <c r="AU165" s="8">
        <v>42704</v>
      </c>
      <c r="AV165" s="5">
        <v>0.5</v>
      </c>
      <c r="AY165" s="8">
        <v>41455</v>
      </c>
      <c r="AZ165" s="5">
        <v>0.23</v>
      </c>
      <c r="BA165" s="8"/>
      <c r="BC165" s="8"/>
      <c r="BE165" s="8">
        <v>42521</v>
      </c>
      <c r="BF165" s="5">
        <v>17.3</v>
      </c>
      <c r="BG165" s="8"/>
      <c r="BI165" s="8"/>
      <c r="BK165" s="8">
        <v>41943</v>
      </c>
      <c r="BL165" s="5">
        <v>0.2</v>
      </c>
      <c r="BM165" s="8"/>
      <c r="BO165" s="6">
        <v>41455</v>
      </c>
      <c r="BP165" s="5">
        <v>0.3</v>
      </c>
      <c r="BQ165" s="8">
        <v>41455</v>
      </c>
      <c r="BR165" s="5">
        <v>957</v>
      </c>
      <c r="BS165" s="8">
        <v>42369</v>
      </c>
      <c r="BT165" s="5">
        <v>1204</v>
      </c>
      <c r="BU165" s="8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8">
        <v>41455</v>
      </c>
      <c r="CD165" s="5">
        <v>-43.393999999999998</v>
      </c>
      <c r="CE165" s="8"/>
      <c r="CG165" s="8">
        <v>41455</v>
      </c>
      <c r="CH165" s="5">
        <v>2.2999999999999998</v>
      </c>
      <c r="CI165" s="6">
        <v>41455</v>
      </c>
      <c r="CJ165" s="5">
        <v>1.4</v>
      </c>
      <c r="CK165" s="8"/>
      <c r="CM165" s="8">
        <v>41455</v>
      </c>
      <c r="CN165" s="5">
        <v>0.4</v>
      </c>
      <c r="CO165" s="8">
        <v>41486</v>
      </c>
      <c r="CP165" s="5">
        <v>0.2</v>
      </c>
      <c r="CQ165" s="8">
        <v>42794</v>
      </c>
      <c r="CR165" s="5">
        <v>2.7</v>
      </c>
      <c r="CS165" s="8">
        <v>42825</v>
      </c>
      <c r="CT165" s="5">
        <v>2.2999999999999998</v>
      </c>
      <c r="CU165" s="6">
        <v>43131</v>
      </c>
      <c r="CV165" s="5">
        <v>1.525128</v>
      </c>
      <c r="CY165" s="8"/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8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8">
        <v>41486</v>
      </c>
      <c r="B166" s="5">
        <v>52</v>
      </c>
      <c r="C166" s="8"/>
      <c r="E166" s="8">
        <v>41639</v>
      </c>
      <c r="F166" s="5">
        <v>53.3</v>
      </c>
      <c r="G166" s="8">
        <v>44408</v>
      </c>
      <c r="H166" s="5">
        <v>60.2</v>
      </c>
      <c r="O166" s="8">
        <v>41486</v>
      </c>
      <c r="P166" s="5">
        <v>53.9</v>
      </c>
      <c r="Q166" s="6">
        <v>42521</v>
      </c>
      <c r="R166" s="5">
        <v>6.3</v>
      </c>
      <c r="S166" s="8"/>
      <c r="U166" s="8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8">
        <v>45199</v>
      </c>
      <c r="AJ166" s="5">
        <v>91</v>
      </c>
      <c r="AK166" s="6">
        <v>41486</v>
      </c>
      <c r="AL166" s="5">
        <v>184</v>
      </c>
      <c r="AM166" s="8"/>
      <c r="AO166" s="8">
        <v>43890</v>
      </c>
      <c r="AP166" s="5">
        <v>169.4</v>
      </c>
      <c r="AQ166" s="6">
        <v>41486</v>
      </c>
      <c r="AR166" s="5">
        <v>7.5</v>
      </c>
      <c r="AS166" s="8">
        <v>45169</v>
      </c>
      <c r="AT166" s="5">
        <v>34.299999999999997</v>
      </c>
      <c r="AU166" s="8">
        <v>42735</v>
      </c>
      <c r="AV166" s="5">
        <v>0.2</v>
      </c>
      <c r="AY166" s="8">
        <v>41486</v>
      </c>
      <c r="AZ166" s="5">
        <v>0.23</v>
      </c>
      <c r="BA166" s="8"/>
      <c r="BC166" s="8"/>
      <c r="BE166" s="8">
        <v>42551</v>
      </c>
      <c r="BF166" s="5">
        <v>17.27</v>
      </c>
      <c r="BG166" s="8"/>
      <c r="BI166" s="8"/>
      <c r="BK166" s="8">
        <v>41973</v>
      </c>
      <c r="BL166" s="5">
        <v>0.4</v>
      </c>
      <c r="BM166" s="8"/>
      <c r="BO166" s="6">
        <v>41486</v>
      </c>
      <c r="BP166" s="5">
        <v>0.3</v>
      </c>
      <c r="BQ166" s="8">
        <v>41486</v>
      </c>
      <c r="BR166" s="5">
        <v>902</v>
      </c>
      <c r="BS166" s="8">
        <v>42400</v>
      </c>
      <c r="BT166" s="5">
        <v>1204</v>
      </c>
      <c r="BU166" s="8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8">
        <v>41486</v>
      </c>
      <c r="CD166" s="5">
        <v>-38.506</v>
      </c>
      <c r="CE166" s="8"/>
      <c r="CG166" s="8">
        <v>41486</v>
      </c>
      <c r="CH166" s="5">
        <v>-3.4</v>
      </c>
      <c r="CI166" s="6">
        <v>41486</v>
      </c>
      <c r="CJ166" s="5">
        <v>-4</v>
      </c>
      <c r="CK166" s="8"/>
      <c r="CM166" s="8">
        <v>41486</v>
      </c>
      <c r="CN166" s="5">
        <v>0.2</v>
      </c>
      <c r="CO166" s="8">
        <v>41517</v>
      </c>
      <c r="CP166" s="5">
        <v>0.2</v>
      </c>
      <c r="CQ166" s="8">
        <v>42825</v>
      </c>
      <c r="CR166" s="5">
        <v>2.6</v>
      </c>
      <c r="CS166" s="8">
        <v>42855</v>
      </c>
      <c r="CT166" s="5">
        <v>2</v>
      </c>
      <c r="CU166" s="6">
        <v>43159</v>
      </c>
      <c r="CV166" s="5">
        <v>1.558125</v>
      </c>
      <c r="CY166" s="8"/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8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8">
        <v>41517</v>
      </c>
      <c r="B167" s="5">
        <v>53.8</v>
      </c>
      <c r="C167" s="8"/>
      <c r="E167" s="8">
        <v>41670</v>
      </c>
      <c r="F167" s="5">
        <v>54.8</v>
      </c>
      <c r="G167" s="8">
        <v>44439</v>
      </c>
      <c r="H167" s="5">
        <v>61.4</v>
      </c>
      <c r="O167" s="8">
        <v>41517</v>
      </c>
      <c r="P167" s="5">
        <v>53.2</v>
      </c>
      <c r="Q167" s="6">
        <v>42551</v>
      </c>
      <c r="R167" s="5">
        <v>-3.7</v>
      </c>
      <c r="S167" s="8"/>
      <c r="U167" s="8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8">
        <v>45230</v>
      </c>
      <c r="AJ167" s="5">
        <v>90.4</v>
      </c>
      <c r="AK167" s="6">
        <v>41517</v>
      </c>
      <c r="AL167" s="5">
        <v>179</v>
      </c>
      <c r="AM167" s="8"/>
      <c r="AO167" s="8">
        <v>43921</v>
      </c>
      <c r="AP167" s="5">
        <v>-191.3</v>
      </c>
      <c r="AQ167" s="6">
        <v>41517</v>
      </c>
      <c r="AR167" s="5">
        <v>7.4</v>
      </c>
      <c r="AS167" s="8">
        <v>45199</v>
      </c>
      <c r="AT167" s="5">
        <v>34.4</v>
      </c>
      <c r="AU167" s="8">
        <v>42766</v>
      </c>
      <c r="AV167" s="5">
        <v>0.6</v>
      </c>
      <c r="AY167" s="8">
        <v>41517</v>
      </c>
      <c r="AZ167" s="5">
        <v>0.43</v>
      </c>
      <c r="BA167" s="8"/>
      <c r="BC167" s="8"/>
      <c r="BE167" s="8">
        <v>42582</v>
      </c>
      <c r="BF167" s="5">
        <v>17.3</v>
      </c>
      <c r="BG167" s="8"/>
      <c r="BI167" s="8"/>
      <c r="BK167" s="8">
        <v>42004</v>
      </c>
      <c r="BL167" s="5">
        <v>0</v>
      </c>
      <c r="BM167" s="8"/>
      <c r="BO167" s="6">
        <v>41517</v>
      </c>
      <c r="BP167" s="5">
        <v>0.3</v>
      </c>
      <c r="BQ167" s="8">
        <v>41517</v>
      </c>
      <c r="BR167" s="5">
        <v>917</v>
      </c>
      <c r="BS167" s="8">
        <v>42429</v>
      </c>
      <c r="BT167" s="5">
        <v>1200</v>
      </c>
      <c r="BU167" s="8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8">
        <v>41517</v>
      </c>
      <c r="CD167" s="5">
        <v>-39.337000000000003</v>
      </c>
      <c r="CE167" s="8"/>
      <c r="CG167" s="8">
        <v>41517</v>
      </c>
      <c r="CH167" s="5">
        <v>0.3</v>
      </c>
      <c r="CI167" s="6">
        <v>41517</v>
      </c>
      <c r="CJ167" s="5">
        <v>-0.1</v>
      </c>
      <c r="CK167" s="8"/>
      <c r="CM167" s="8">
        <v>41517</v>
      </c>
      <c r="CN167" s="5">
        <v>0.2</v>
      </c>
      <c r="CO167" s="8">
        <v>41547</v>
      </c>
      <c r="CP167" s="5">
        <v>0.2</v>
      </c>
      <c r="CQ167" s="8">
        <v>42855</v>
      </c>
      <c r="CR167" s="5">
        <v>2.2999999999999998</v>
      </c>
      <c r="CS167" s="8">
        <v>42886</v>
      </c>
      <c r="CT167" s="5">
        <v>1.9</v>
      </c>
      <c r="CU167" s="6">
        <v>43190</v>
      </c>
      <c r="CV167" s="5">
        <v>1.929189</v>
      </c>
      <c r="CY167" s="8"/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8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8">
        <v>41547</v>
      </c>
      <c r="B168" s="5">
        <v>55</v>
      </c>
      <c r="C168" s="8"/>
      <c r="E168" s="8">
        <v>41698</v>
      </c>
      <c r="F168" s="5">
        <v>57.9</v>
      </c>
      <c r="G168" s="8">
        <v>44469</v>
      </c>
      <c r="H168" s="5">
        <v>59.8</v>
      </c>
      <c r="O168" s="8">
        <v>41547</v>
      </c>
      <c r="P168" s="5">
        <v>54.2</v>
      </c>
      <c r="Q168" s="6">
        <v>42582</v>
      </c>
      <c r="R168" s="5">
        <v>4.5</v>
      </c>
      <c r="S168" s="8"/>
      <c r="U168" s="8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8">
        <v>45260</v>
      </c>
      <c r="AJ168" s="5">
        <v>90.6</v>
      </c>
      <c r="AK168" s="6">
        <v>41547</v>
      </c>
      <c r="AL168" s="5">
        <v>180</v>
      </c>
      <c r="AM168" s="8"/>
      <c r="AO168" s="8">
        <v>43951</v>
      </c>
      <c r="AP168" s="5">
        <v>-20322.7</v>
      </c>
      <c r="AQ168" s="6">
        <v>41547</v>
      </c>
      <c r="AR168" s="5">
        <v>7.3</v>
      </c>
      <c r="AS168" s="8">
        <v>45230</v>
      </c>
      <c r="AT168" s="5">
        <v>34.4</v>
      </c>
      <c r="AU168" s="8">
        <v>42794</v>
      </c>
      <c r="AV168" s="5">
        <v>1</v>
      </c>
      <c r="AY168" s="8">
        <v>41547</v>
      </c>
      <c r="AZ168" s="5">
        <v>0.37</v>
      </c>
      <c r="BA168" s="8"/>
      <c r="BC168" s="8"/>
      <c r="BE168" s="8">
        <v>42613</v>
      </c>
      <c r="BF168" s="5">
        <v>17.2</v>
      </c>
      <c r="BG168" s="8"/>
      <c r="BI168" s="8"/>
      <c r="BK168" s="8">
        <v>42035</v>
      </c>
      <c r="BL168" s="5">
        <v>-0.4</v>
      </c>
      <c r="BM168" s="8"/>
      <c r="BO168" s="6">
        <v>41547</v>
      </c>
      <c r="BP168" s="5">
        <v>0.4</v>
      </c>
      <c r="BQ168" s="8">
        <v>41547</v>
      </c>
      <c r="BR168" s="5">
        <v>908</v>
      </c>
      <c r="BS168" s="8">
        <v>42460</v>
      </c>
      <c r="BT168" s="5">
        <v>1198</v>
      </c>
      <c r="BU168" s="8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8">
        <v>41547</v>
      </c>
      <c r="CD168" s="5">
        <v>-39.039000000000001</v>
      </c>
      <c r="CE168" s="8"/>
      <c r="CG168" s="8">
        <v>41547</v>
      </c>
      <c r="CH168" s="5">
        <v>1.8</v>
      </c>
      <c r="CI168" s="6">
        <v>41547</v>
      </c>
      <c r="CJ168" s="5">
        <v>2.5</v>
      </c>
      <c r="CK168" s="8"/>
      <c r="CM168" s="8">
        <v>41547</v>
      </c>
      <c r="CN168" s="5">
        <v>0.2</v>
      </c>
      <c r="CO168" s="8">
        <v>41578</v>
      </c>
      <c r="CP168" s="5">
        <v>0.1</v>
      </c>
      <c r="CQ168" s="8">
        <v>42886</v>
      </c>
      <c r="CR168" s="5">
        <v>2</v>
      </c>
      <c r="CS168" s="8">
        <v>42916</v>
      </c>
      <c r="CT168" s="5">
        <v>1.7</v>
      </c>
      <c r="CU168" s="6">
        <v>43220</v>
      </c>
      <c r="CV168" s="5">
        <v>1.815925</v>
      </c>
      <c r="CY168" s="8"/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8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8">
        <v>41578</v>
      </c>
      <c r="B169" s="5">
        <v>54.9</v>
      </c>
      <c r="C169" s="8"/>
      <c r="E169" s="8">
        <v>41729</v>
      </c>
      <c r="F169" s="5">
        <v>59.5</v>
      </c>
      <c r="G169" s="8">
        <v>44500</v>
      </c>
      <c r="H169" s="5">
        <v>62</v>
      </c>
      <c r="O169" s="8">
        <v>41578</v>
      </c>
      <c r="P169" s="5">
        <v>54.9</v>
      </c>
      <c r="Q169" s="6">
        <v>42613</v>
      </c>
      <c r="R169" s="5">
        <v>1.9</v>
      </c>
      <c r="S169" s="8"/>
      <c r="U169" s="8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8">
        <v>45291</v>
      </c>
      <c r="AJ169" s="5">
        <v>90.8</v>
      </c>
      <c r="AK169" s="6">
        <v>41578</v>
      </c>
      <c r="AL169" s="5">
        <v>119</v>
      </c>
      <c r="AM169" s="8"/>
      <c r="AO169" s="8">
        <v>43982</v>
      </c>
      <c r="AP169" s="5">
        <v>-8685.9</v>
      </c>
      <c r="AQ169" s="6">
        <v>41578</v>
      </c>
      <c r="AR169" s="5">
        <v>7.4</v>
      </c>
      <c r="AS169" s="8">
        <v>45260</v>
      </c>
      <c r="AT169" s="5">
        <v>34.299999999999997</v>
      </c>
      <c r="AU169" s="8">
        <v>42825</v>
      </c>
      <c r="AV169" s="5">
        <v>0.3</v>
      </c>
      <c r="AY169" s="8">
        <v>41578</v>
      </c>
      <c r="AZ169" s="5">
        <v>0.14000000000000001</v>
      </c>
      <c r="BA169" s="8"/>
      <c r="BC169" s="8"/>
      <c r="BE169" s="8">
        <v>42643</v>
      </c>
      <c r="BF169" s="5">
        <v>17.39</v>
      </c>
      <c r="BG169" s="8"/>
      <c r="BI169" s="8"/>
      <c r="BK169" s="8">
        <v>42063</v>
      </c>
      <c r="BL169" s="5">
        <v>0.3</v>
      </c>
      <c r="BM169" s="8"/>
      <c r="BO169" s="6">
        <v>41578</v>
      </c>
      <c r="BP169" s="5">
        <v>0.3</v>
      </c>
      <c r="BQ169" s="8">
        <v>41578</v>
      </c>
      <c r="BR169" s="5">
        <v>922</v>
      </c>
      <c r="BS169" s="8">
        <v>42490</v>
      </c>
      <c r="BT169" s="5">
        <v>1137</v>
      </c>
      <c r="BU169" s="8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8">
        <v>41578</v>
      </c>
      <c r="CD169" s="5">
        <v>-40.36</v>
      </c>
      <c r="CE169" s="8"/>
      <c r="CG169" s="8">
        <v>41578</v>
      </c>
      <c r="CH169" s="5">
        <v>-0.9</v>
      </c>
      <c r="CI169" s="6">
        <v>41578</v>
      </c>
      <c r="CJ169" s="5">
        <v>-1.8</v>
      </c>
      <c r="CK169" s="8"/>
      <c r="CM169" s="8">
        <v>41578</v>
      </c>
      <c r="CN169" s="5">
        <v>0</v>
      </c>
      <c r="CO169" s="8">
        <v>41608</v>
      </c>
      <c r="CP169" s="5">
        <v>0.1</v>
      </c>
      <c r="CQ169" s="8">
        <v>42916</v>
      </c>
      <c r="CR169" s="5">
        <v>1.7</v>
      </c>
      <c r="CS169" s="8">
        <v>42947</v>
      </c>
      <c r="CT169" s="5">
        <v>1.7</v>
      </c>
      <c r="CU169" s="6">
        <v>43251</v>
      </c>
      <c r="CV169" s="5">
        <v>1.902444</v>
      </c>
      <c r="CY169" s="8"/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8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8">
        <v>41608</v>
      </c>
      <c r="B170" s="5">
        <v>55.2</v>
      </c>
      <c r="C170" s="8"/>
      <c r="E170" s="8">
        <v>41759</v>
      </c>
      <c r="F170" s="5">
        <v>59.4</v>
      </c>
      <c r="G170" s="8">
        <v>44530</v>
      </c>
      <c r="H170" s="5">
        <v>64.900000000000006</v>
      </c>
      <c r="O170" s="8">
        <v>41608</v>
      </c>
      <c r="P170" s="5">
        <v>59.8</v>
      </c>
      <c r="Q170" s="6">
        <v>42643</v>
      </c>
      <c r="R170" s="5">
        <v>-0.9</v>
      </c>
      <c r="S170" s="8"/>
      <c r="U170" s="8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8">
        <v>45322</v>
      </c>
      <c r="AJ170" s="5">
        <v>92.3</v>
      </c>
      <c r="AK170" s="6">
        <v>41608</v>
      </c>
      <c r="AL170" s="5">
        <v>183</v>
      </c>
      <c r="AM170" s="8"/>
      <c r="AO170" s="8">
        <v>44012</v>
      </c>
      <c r="AP170" s="5">
        <v>3165.4</v>
      </c>
      <c r="AQ170" s="6">
        <v>41608</v>
      </c>
      <c r="AR170" s="5">
        <v>7.2</v>
      </c>
      <c r="AS170" s="8">
        <v>45291</v>
      </c>
      <c r="AT170" s="5">
        <v>34.4</v>
      </c>
      <c r="AU170" s="8">
        <v>42855</v>
      </c>
      <c r="AV170" s="5">
        <v>0.5</v>
      </c>
      <c r="AY170" s="8">
        <v>41608</v>
      </c>
      <c r="AZ170" s="5">
        <v>0.57999999999999996</v>
      </c>
      <c r="BA170" s="8"/>
      <c r="BC170" s="8"/>
      <c r="BE170" s="8">
        <v>42674</v>
      </c>
      <c r="BF170" s="5">
        <v>17.55</v>
      </c>
      <c r="BG170" s="8"/>
      <c r="BI170" s="8"/>
      <c r="BK170" s="8">
        <v>42094</v>
      </c>
      <c r="BL170" s="5">
        <v>1</v>
      </c>
      <c r="BM170" s="8"/>
      <c r="BO170" s="6">
        <v>41608</v>
      </c>
      <c r="BP170" s="5">
        <v>0.4</v>
      </c>
      <c r="BQ170" s="8">
        <v>41608</v>
      </c>
      <c r="BR170" s="5">
        <v>957</v>
      </c>
      <c r="BS170" s="8">
        <v>42521</v>
      </c>
      <c r="BT170" s="5">
        <v>1144</v>
      </c>
      <c r="BU170" s="8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8">
        <v>41608</v>
      </c>
      <c r="CD170" s="5">
        <v>-40.097999999999999</v>
      </c>
      <c r="CE170" s="8"/>
      <c r="CG170" s="8">
        <v>41608</v>
      </c>
      <c r="CH170" s="5">
        <v>1.6</v>
      </c>
      <c r="CI170" s="6">
        <v>41608</v>
      </c>
      <c r="CJ170" s="5">
        <v>2.1</v>
      </c>
      <c r="CK170" s="8"/>
      <c r="CM170" s="8">
        <v>41608</v>
      </c>
      <c r="CN170" s="5">
        <v>0.1</v>
      </c>
      <c r="CO170" s="8">
        <v>41639</v>
      </c>
      <c r="CP170" s="5">
        <v>0.1</v>
      </c>
      <c r="CQ170" s="8">
        <v>42947</v>
      </c>
      <c r="CR170" s="5">
        <v>1.8</v>
      </c>
      <c r="CS170" s="8">
        <v>42978</v>
      </c>
      <c r="CT170" s="5">
        <v>1.6</v>
      </c>
      <c r="CU170" s="6">
        <v>43281</v>
      </c>
      <c r="CV170" s="5">
        <v>1.9692160000000001</v>
      </c>
      <c r="CY170" s="8"/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8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8">
        <v>41639</v>
      </c>
      <c r="B171" s="5">
        <v>56.7</v>
      </c>
      <c r="C171" s="8"/>
      <c r="E171" s="8">
        <v>41790</v>
      </c>
      <c r="F171" s="5">
        <v>57.3</v>
      </c>
      <c r="G171" s="8">
        <v>44561</v>
      </c>
      <c r="H171" s="5">
        <v>66.599999999999994</v>
      </c>
      <c r="O171" s="8">
        <v>41639</v>
      </c>
      <c r="P171" s="5">
        <v>60.8</v>
      </c>
      <c r="Q171" s="6">
        <v>42674</v>
      </c>
      <c r="R171" s="5">
        <v>1.1000000000000001</v>
      </c>
      <c r="S171" s="8"/>
      <c r="U171" s="8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8">
        <v>45351</v>
      </c>
      <c r="AJ171" s="5">
        <v>90.3</v>
      </c>
      <c r="AK171" s="6">
        <v>41639</v>
      </c>
      <c r="AL171" s="5">
        <v>196</v>
      </c>
      <c r="AM171" s="8"/>
      <c r="AO171" s="8">
        <v>44043</v>
      </c>
      <c r="AP171" s="5">
        <v>1328.8</v>
      </c>
      <c r="AQ171" s="6">
        <v>41639</v>
      </c>
      <c r="AR171" s="5">
        <v>7</v>
      </c>
      <c r="AS171" s="8">
        <v>45322</v>
      </c>
      <c r="AT171" s="5">
        <v>34.299999999999997</v>
      </c>
      <c r="AU171" s="8">
        <v>42886</v>
      </c>
      <c r="AV171" s="5">
        <v>0.2</v>
      </c>
      <c r="AY171" s="8">
        <v>41639</v>
      </c>
      <c r="AZ171" s="5">
        <v>0.26</v>
      </c>
      <c r="BA171" s="8"/>
      <c r="BC171" s="8"/>
      <c r="BE171" s="8">
        <v>42704</v>
      </c>
      <c r="BF171" s="5">
        <v>17.75</v>
      </c>
      <c r="BG171" s="8"/>
      <c r="BI171" s="8"/>
      <c r="BK171" s="8">
        <v>42124</v>
      </c>
      <c r="BL171" s="5">
        <v>0.2</v>
      </c>
      <c r="BM171" s="8"/>
      <c r="BO171" s="6">
        <v>41639</v>
      </c>
      <c r="BP171" s="5">
        <v>0.5</v>
      </c>
      <c r="BQ171" s="8">
        <v>41639</v>
      </c>
      <c r="BR171" s="5">
        <v>990</v>
      </c>
      <c r="BS171" s="8">
        <v>42551</v>
      </c>
      <c r="BT171" s="5">
        <v>1149</v>
      </c>
      <c r="BU171" s="8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8">
        <v>41639</v>
      </c>
      <c r="CD171" s="5">
        <v>-35.895000000000003</v>
      </c>
      <c r="CE171" s="8"/>
      <c r="CG171" s="8">
        <v>41639</v>
      </c>
      <c r="CH171" s="5">
        <v>-1.7</v>
      </c>
      <c r="CI171" s="6">
        <v>41639</v>
      </c>
      <c r="CJ171" s="5">
        <v>1.8</v>
      </c>
      <c r="CK171" s="8"/>
      <c r="CM171" s="8">
        <v>41639</v>
      </c>
      <c r="CN171" s="5">
        <v>0.3</v>
      </c>
      <c r="CO171" s="8">
        <v>41670</v>
      </c>
      <c r="CP171" s="5">
        <v>0.1</v>
      </c>
      <c r="CQ171" s="8">
        <v>42978</v>
      </c>
      <c r="CR171" s="5">
        <v>1.8</v>
      </c>
      <c r="CS171" s="8">
        <v>43008</v>
      </c>
      <c r="CT171" s="5">
        <v>1.8</v>
      </c>
      <c r="CU171" s="6">
        <v>43312</v>
      </c>
      <c r="CV171" s="5">
        <v>1.989636</v>
      </c>
      <c r="CY171" s="8"/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8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8">
        <v>41670</v>
      </c>
      <c r="B172" s="5">
        <v>56</v>
      </c>
      <c r="C172" s="8"/>
      <c r="E172" s="8">
        <v>41820</v>
      </c>
      <c r="F172" s="5">
        <v>60.3</v>
      </c>
      <c r="G172" s="8">
        <v>44592</v>
      </c>
      <c r="H172" s="5">
        <v>59.2</v>
      </c>
      <c r="O172" s="8">
        <v>41670</v>
      </c>
      <c r="P172" s="5">
        <v>59.2</v>
      </c>
      <c r="Q172" s="6">
        <v>42704</v>
      </c>
      <c r="R172" s="5">
        <v>-2.6</v>
      </c>
      <c r="S172" s="8"/>
      <c r="U172" s="8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8">
        <v>45382</v>
      </c>
      <c r="AJ172" s="5">
        <v>89.6</v>
      </c>
      <c r="AK172" s="6">
        <v>41670</v>
      </c>
      <c r="AL172" s="5">
        <v>181</v>
      </c>
      <c r="AM172" s="8"/>
      <c r="AO172" s="8">
        <v>44074</v>
      </c>
      <c r="AP172" s="5">
        <v>1000.2</v>
      </c>
      <c r="AQ172" s="6">
        <v>41670</v>
      </c>
      <c r="AR172" s="5">
        <v>6.7</v>
      </c>
      <c r="AS172" s="8">
        <v>45351</v>
      </c>
      <c r="AT172" s="5">
        <v>34.299999999999997</v>
      </c>
      <c r="AU172" s="8">
        <v>42916</v>
      </c>
      <c r="AV172" s="5">
        <v>0.4</v>
      </c>
      <c r="AY172" s="8">
        <v>41670</v>
      </c>
      <c r="AZ172" s="5">
        <v>0.21</v>
      </c>
      <c r="BA172" s="8"/>
      <c r="BC172" s="8"/>
      <c r="BE172" s="8">
        <v>42735</v>
      </c>
      <c r="BF172" s="5">
        <v>17.670000000000002</v>
      </c>
      <c r="BG172" s="8"/>
      <c r="BI172" s="8"/>
      <c r="BK172" s="8">
        <v>42155</v>
      </c>
      <c r="BL172" s="5">
        <v>1.2</v>
      </c>
      <c r="BM172" s="8"/>
      <c r="BO172" s="6">
        <v>41670</v>
      </c>
      <c r="BP172" s="5">
        <v>0.4</v>
      </c>
      <c r="BQ172" s="8">
        <v>41670</v>
      </c>
      <c r="BR172" s="5">
        <v>949</v>
      </c>
      <c r="BS172" s="8">
        <v>42582</v>
      </c>
      <c r="BT172" s="5">
        <v>1160</v>
      </c>
      <c r="BU172" s="8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8">
        <v>41670</v>
      </c>
      <c r="CD172" s="5">
        <v>-38.442999999999998</v>
      </c>
      <c r="CE172" s="8"/>
      <c r="CG172" s="8">
        <v>41670</v>
      </c>
      <c r="CH172" s="5">
        <v>-0.5</v>
      </c>
      <c r="CI172" s="6">
        <v>41670</v>
      </c>
      <c r="CJ172" s="5">
        <v>-1.6</v>
      </c>
      <c r="CK172" s="8"/>
      <c r="CM172" s="8">
        <v>41670</v>
      </c>
      <c r="CN172" s="5">
        <v>0.1</v>
      </c>
      <c r="CO172" s="8">
        <v>41698</v>
      </c>
      <c r="CP172" s="5">
        <v>0.1</v>
      </c>
      <c r="CQ172" s="8">
        <v>43008</v>
      </c>
      <c r="CR172" s="5">
        <v>2.2999999999999998</v>
      </c>
      <c r="CS172" s="8">
        <v>43039</v>
      </c>
      <c r="CT172" s="5">
        <v>1.7</v>
      </c>
      <c r="CU172" s="6">
        <v>43343</v>
      </c>
      <c r="CV172" s="5">
        <v>1.9734750000000001</v>
      </c>
      <c r="CY172" s="8"/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8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8">
        <v>41698</v>
      </c>
      <c r="B173" s="5">
        <v>52.1</v>
      </c>
      <c r="C173" s="8"/>
      <c r="E173" s="8">
        <v>41851</v>
      </c>
      <c r="F173" s="5">
        <v>58.4</v>
      </c>
      <c r="G173" s="8">
        <v>44620</v>
      </c>
      <c r="H173" s="5">
        <v>61.3</v>
      </c>
      <c r="O173" s="8">
        <v>41698</v>
      </c>
      <c r="P173" s="5">
        <v>56.5</v>
      </c>
      <c r="Q173" s="6">
        <v>42735</v>
      </c>
      <c r="R173" s="5">
        <v>3.8</v>
      </c>
      <c r="S173" s="8"/>
      <c r="U173" s="8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8">
        <v>45412</v>
      </c>
      <c r="AJ173" s="5">
        <v>88.3</v>
      </c>
      <c r="AK173" s="6">
        <v>41698</v>
      </c>
      <c r="AL173" s="5">
        <v>149</v>
      </c>
      <c r="AM173" s="8"/>
      <c r="AO173" s="8">
        <v>44104</v>
      </c>
      <c r="AP173" s="5">
        <v>634.79999999999995</v>
      </c>
      <c r="AQ173" s="6">
        <v>41698</v>
      </c>
      <c r="AR173" s="5">
        <v>6.6</v>
      </c>
      <c r="AS173" s="8">
        <v>45382</v>
      </c>
      <c r="AT173" s="5">
        <v>34.299999999999997</v>
      </c>
      <c r="AU173" s="8">
        <v>42947</v>
      </c>
      <c r="AV173" s="5">
        <v>0.4</v>
      </c>
      <c r="AY173" s="8">
        <v>41698</v>
      </c>
      <c r="AZ173" s="5">
        <v>0.17</v>
      </c>
      <c r="BA173" s="8"/>
      <c r="BC173" s="8"/>
      <c r="BE173" s="8">
        <v>42766</v>
      </c>
      <c r="BF173" s="5">
        <v>17.57</v>
      </c>
      <c r="BG173" s="8"/>
      <c r="BI173" s="8"/>
      <c r="BK173" s="8">
        <v>42185</v>
      </c>
      <c r="BL173" s="5">
        <v>0.3</v>
      </c>
      <c r="BM173" s="8"/>
      <c r="BO173" s="6">
        <v>41698</v>
      </c>
      <c r="BP173" s="5">
        <v>0.5</v>
      </c>
      <c r="BQ173" s="8">
        <v>41698</v>
      </c>
      <c r="BR173" s="5">
        <v>911</v>
      </c>
      <c r="BS173" s="8">
        <v>42613</v>
      </c>
      <c r="BT173" s="5">
        <v>1166</v>
      </c>
      <c r="BU173" s="8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8">
        <v>41698</v>
      </c>
      <c r="CD173" s="5">
        <v>-38.497</v>
      </c>
      <c r="CE173" s="8"/>
      <c r="CG173" s="8">
        <v>41698</v>
      </c>
      <c r="CH173" s="5">
        <v>1.2</v>
      </c>
      <c r="CI173" s="6">
        <v>41698</v>
      </c>
      <c r="CJ173" s="5">
        <v>0.8</v>
      </c>
      <c r="CK173" s="8"/>
      <c r="CM173" s="8">
        <v>41698</v>
      </c>
      <c r="CN173" s="5">
        <v>0.1</v>
      </c>
      <c r="CO173" s="8">
        <v>41729</v>
      </c>
      <c r="CP173" s="5">
        <v>0.1</v>
      </c>
      <c r="CQ173" s="8">
        <v>43039</v>
      </c>
      <c r="CR173" s="5">
        <v>2</v>
      </c>
      <c r="CS173" s="8">
        <v>43069</v>
      </c>
      <c r="CT173" s="5">
        <v>1.8</v>
      </c>
      <c r="CU173" s="6">
        <v>43373</v>
      </c>
      <c r="CV173" s="5">
        <v>1.953419</v>
      </c>
      <c r="CY173" s="8"/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8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8">
        <v>41729</v>
      </c>
      <c r="B174" s="5">
        <v>53.8</v>
      </c>
      <c r="C174" s="8"/>
      <c r="E174" s="8">
        <v>41882</v>
      </c>
      <c r="F174" s="5">
        <v>58.5</v>
      </c>
      <c r="G174" s="8">
        <v>44651</v>
      </c>
      <c r="H174" s="5">
        <v>58.5</v>
      </c>
      <c r="O174" s="8">
        <v>41729</v>
      </c>
      <c r="P174" s="5">
        <v>59.3</v>
      </c>
      <c r="Q174" s="6">
        <v>42766</v>
      </c>
      <c r="R174" s="5">
        <v>8.6</v>
      </c>
      <c r="S174" s="8"/>
      <c r="U174" s="8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8">
        <v>45443</v>
      </c>
      <c r="AJ174" s="5">
        <v>89.8</v>
      </c>
      <c r="AK174" s="6">
        <v>41729</v>
      </c>
      <c r="AL174" s="5">
        <v>206</v>
      </c>
      <c r="AM174" s="8"/>
      <c r="AO174" s="8">
        <v>44135</v>
      </c>
      <c r="AP174" s="5">
        <v>637.70000000000005</v>
      </c>
      <c r="AQ174" s="6">
        <v>41729</v>
      </c>
      <c r="AR174" s="5">
        <v>6.6</v>
      </c>
      <c r="AS174" s="8">
        <v>45412</v>
      </c>
      <c r="AT174" s="5">
        <v>34.4</v>
      </c>
      <c r="AU174" s="8">
        <v>42978</v>
      </c>
      <c r="AV174" s="5">
        <v>0.3</v>
      </c>
      <c r="AY174" s="8">
        <v>41729</v>
      </c>
      <c r="AZ174" s="5">
        <v>0.48</v>
      </c>
      <c r="BA174" s="8"/>
      <c r="BC174" s="8"/>
      <c r="BE174" s="8">
        <v>42794</v>
      </c>
      <c r="BF174" s="5">
        <v>17.649999999999999</v>
      </c>
      <c r="BG174" s="8"/>
      <c r="BI174" s="8"/>
      <c r="BK174" s="8">
        <v>42216</v>
      </c>
      <c r="BL174" s="5">
        <v>0.6</v>
      </c>
      <c r="BM174" s="8"/>
      <c r="BO174" s="6">
        <v>41729</v>
      </c>
      <c r="BP174" s="5">
        <v>0.5</v>
      </c>
      <c r="BQ174" s="8">
        <v>41729</v>
      </c>
      <c r="BR174" s="5">
        <v>970</v>
      </c>
      <c r="BS174" s="8">
        <v>42643</v>
      </c>
      <c r="BT174" s="5">
        <v>1167</v>
      </c>
      <c r="BU174" s="8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8">
        <v>41729</v>
      </c>
      <c r="CD174" s="5">
        <v>-40.085999999999999</v>
      </c>
      <c r="CE174" s="8"/>
      <c r="CG174" s="8">
        <v>41729</v>
      </c>
      <c r="CH174" s="5">
        <v>1.5</v>
      </c>
      <c r="CI174" s="6">
        <v>41729</v>
      </c>
      <c r="CJ174" s="5">
        <v>2</v>
      </c>
      <c r="CK174" s="8"/>
      <c r="CM174" s="8">
        <v>41729</v>
      </c>
      <c r="CN174" s="5">
        <v>0.1</v>
      </c>
      <c r="CO174" s="8">
        <v>41759</v>
      </c>
      <c r="CP174" s="5">
        <v>0.1</v>
      </c>
      <c r="CQ174" s="8">
        <v>43069</v>
      </c>
      <c r="CR174" s="5">
        <v>2.2000000000000002</v>
      </c>
      <c r="CS174" s="8">
        <v>43100</v>
      </c>
      <c r="CT174" s="5">
        <v>1.7</v>
      </c>
      <c r="CU174" s="6">
        <v>43404</v>
      </c>
      <c r="CV174" s="5">
        <v>1.8763240000000001</v>
      </c>
      <c r="CY174" s="8"/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8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8">
        <v>41759</v>
      </c>
      <c r="B175" s="5">
        <v>54.4</v>
      </c>
      <c r="C175" s="8"/>
      <c r="E175" s="8">
        <v>41912</v>
      </c>
      <c r="F175" s="5">
        <v>57</v>
      </c>
      <c r="G175" s="8">
        <v>44681</v>
      </c>
      <c r="H175" s="5">
        <v>58.3</v>
      </c>
      <c r="O175" s="8">
        <v>41759</v>
      </c>
      <c r="P175" s="5">
        <v>57</v>
      </c>
      <c r="Q175" s="6">
        <v>42794</v>
      </c>
      <c r="R175" s="5">
        <v>6.9</v>
      </c>
      <c r="S175" s="8"/>
      <c r="U175" s="8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8">
        <v>45473</v>
      </c>
      <c r="AJ175" s="5">
        <v>90.3</v>
      </c>
      <c r="AK175" s="6">
        <v>41759</v>
      </c>
      <c r="AL175" s="5">
        <v>216</v>
      </c>
      <c r="AM175" s="8"/>
      <c r="AO175" s="8">
        <v>44165</v>
      </c>
      <c r="AP175" s="5">
        <v>413.8</v>
      </c>
      <c r="AQ175" s="6">
        <v>41759</v>
      </c>
      <c r="AR175" s="5">
        <v>6.6</v>
      </c>
      <c r="AS175" s="8">
        <v>45443</v>
      </c>
      <c r="AT175" s="5">
        <v>34.299999999999997</v>
      </c>
      <c r="AU175" s="8">
        <v>43008</v>
      </c>
      <c r="AV175" s="5">
        <v>-0.1</v>
      </c>
      <c r="AY175" s="8">
        <v>41759</v>
      </c>
      <c r="AZ175" s="5">
        <v>0.02</v>
      </c>
      <c r="BA175" s="8"/>
      <c r="BC175" s="8"/>
      <c r="BE175" s="8">
        <v>42825</v>
      </c>
      <c r="BF175" s="5">
        <v>17.32</v>
      </c>
      <c r="BG175" s="8"/>
      <c r="BI175" s="8"/>
      <c r="BK175" s="8">
        <v>42247</v>
      </c>
      <c r="BL175" s="5">
        <v>0.3</v>
      </c>
      <c r="BM175" s="8"/>
      <c r="BO175" s="6">
        <v>41759</v>
      </c>
      <c r="BP175" s="5">
        <v>0.6</v>
      </c>
      <c r="BQ175" s="8">
        <v>41759</v>
      </c>
      <c r="BR175" s="5">
        <v>978</v>
      </c>
      <c r="BS175" s="8">
        <v>42674</v>
      </c>
      <c r="BT175" s="5">
        <v>1192</v>
      </c>
      <c r="BU175" s="8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8">
        <v>41759</v>
      </c>
      <c r="CD175" s="5">
        <v>-40.613</v>
      </c>
      <c r="CE175" s="8"/>
      <c r="CG175" s="8">
        <v>41759</v>
      </c>
      <c r="CH175" s="5">
        <v>0.5</v>
      </c>
      <c r="CI175" s="6">
        <v>41759</v>
      </c>
      <c r="CJ175" s="5">
        <v>-0.7</v>
      </c>
      <c r="CK175" s="8"/>
      <c r="CM175" s="8">
        <v>41759</v>
      </c>
      <c r="CN175" s="5">
        <v>0.3</v>
      </c>
      <c r="CO175" s="8">
        <v>41790</v>
      </c>
      <c r="CP175" s="5">
        <v>0.2</v>
      </c>
      <c r="CQ175" s="8">
        <v>43100</v>
      </c>
      <c r="CR175" s="5">
        <v>2.1</v>
      </c>
      <c r="CS175" s="8">
        <v>43131</v>
      </c>
      <c r="CT175" s="5">
        <v>1.7</v>
      </c>
      <c r="CU175" s="6">
        <v>43434</v>
      </c>
      <c r="CV175" s="5">
        <v>1.8626750000000001</v>
      </c>
      <c r="CY175" s="8"/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8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8">
        <v>41790</v>
      </c>
      <c r="B176" s="5">
        <v>55.5</v>
      </c>
      <c r="C176" s="8"/>
      <c r="E176" s="8">
        <v>41943</v>
      </c>
      <c r="F176" s="5">
        <v>57.2</v>
      </c>
      <c r="G176" s="8">
        <v>44712</v>
      </c>
      <c r="H176" s="5">
        <v>56.6</v>
      </c>
      <c r="O176" s="8">
        <v>41790</v>
      </c>
      <c r="P176" s="5">
        <v>60.9</v>
      </c>
      <c r="Q176" s="6">
        <v>42825</v>
      </c>
      <c r="R176" s="5">
        <v>15</v>
      </c>
      <c r="S176" s="8"/>
      <c r="U176" s="8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8">
        <v>45504</v>
      </c>
      <c r="AJ176" s="5">
        <v>91.5</v>
      </c>
      <c r="AK176" s="6">
        <v>41790</v>
      </c>
      <c r="AL176" s="5">
        <v>215</v>
      </c>
      <c r="AM176" s="8"/>
      <c r="AO176" s="8">
        <v>44196</v>
      </c>
      <c r="AP176" s="5">
        <v>74.099999999999994</v>
      </c>
      <c r="AQ176" s="6">
        <v>41790</v>
      </c>
      <c r="AR176" s="5">
        <v>6.4</v>
      </c>
      <c r="AS176" s="8">
        <v>45473</v>
      </c>
      <c r="AT176" s="5">
        <v>34.299999999999997</v>
      </c>
      <c r="AU176" s="8">
        <v>43039</v>
      </c>
      <c r="AV176" s="5">
        <v>0.5</v>
      </c>
      <c r="AY176" s="8">
        <v>41790</v>
      </c>
      <c r="AZ176" s="5">
        <v>0.52</v>
      </c>
      <c r="BA176" s="8"/>
      <c r="BC176" s="8"/>
      <c r="BE176" s="8">
        <v>42855</v>
      </c>
      <c r="BF176" s="5">
        <v>17.16</v>
      </c>
      <c r="BG176" s="8"/>
      <c r="BI176" s="8"/>
      <c r="BK176" s="8">
        <v>42277</v>
      </c>
      <c r="BL176" s="5">
        <v>0.2</v>
      </c>
      <c r="BM176" s="8"/>
      <c r="BO176" s="6">
        <v>41790</v>
      </c>
      <c r="BP176" s="5">
        <v>0.6</v>
      </c>
      <c r="BQ176" s="8">
        <v>41790</v>
      </c>
      <c r="BR176" s="5">
        <v>1031</v>
      </c>
      <c r="BS176" s="8">
        <v>42704</v>
      </c>
      <c r="BT176" s="5">
        <v>1238</v>
      </c>
      <c r="BU176" s="8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8">
        <v>41790</v>
      </c>
      <c r="CD176" s="5">
        <v>-44.762</v>
      </c>
      <c r="CE176" s="8"/>
      <c r="CG176" s="8">
        <v>41790</v>
      </c>
      <c r="CH176" s="5">
        <v>-0.3</v>
      </c>
      <c r="CI176" s="6">
        <v>41790</v>
      </c>
      <c r="CJ176" s="5">
        <v>-0.1</v>
      </c>
      <c r="CK176" s="8"/>
      <c r="CM176" s="8">
        <v>41790</v>
      </c>
      <c r="CN176" s="5">
        <v>0.2</v>
      </c>
      <c r="CO176" s="8">
        <v>41820</v>
      </c>
      <c r="CP176" s="5">
        <v>0.2</v>
      </c>
      <c r="CQ176" s="8">
        <v>43131</v>
      </c>
      <c r="CR176" s="5">
        <v>1.9</v>
      </c>
      <c r="CS176" s="8">
        <v>43159</v>
      </c>
      <c r="CT176" s="5">
        <v>1.8</v>
      </c>
      <c r="CU176" s="6">
        <v>43465</v>
      </c>
      <c r="CV176" s="5">
        <v>1.8913899999999999</v>
      </c>
      <c r="CY176" s="8"/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8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8">
        <v>41820</v>
      </c>
      <c r="B177" s="5">
        <v>55.8</v>
      </c>
      <c r="C177" s="8"/>
      <c r="E177" s="8">
        <v>41973</v>
      </c>
      <c r="F177" s="5">
        <v>52.1</v>
      </c>
      <c r="G177" s="8">
        <v>44742</v>
      </c>
      <c r="H177" s="5">
        <v>54.2</v>
      </c>
      <c r="O177" s="8">
        <v>41820</v>
      </c>
      <c r="P177" s="5">
        <v>63</v>
      </c>
      <c r="Q177" s="6">
        <v>42855</v>
      </c>
      <c r="R177" s="5">
        <v>14.9</v>
      </c>
      <c r="S177" s="8"/>
      <c r="U177" s="8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8">
        <v>45535</v>
      </c>
      <c r="AJ177" s="5">
        <v>93.6</v>
      </c>
      <c r="AK177" s="6">
        <v>41820</v>
      </c>
      <c r="AL177" s="5">
        <v>216</v>
      </c>
      <c r="AM177" s="8"/>
      <c r="AO177" s="8">
        <v>44227</v>
      </c>
      <c r="AP177" s="5">
        <v>73.2</v>
      </c>
      <c r="AQ177" s="6">
        <v>41820</v>
      </c>
      <c r="AR177" s="5">
        <v>6.3</v>
      </c>
      <c r="AS177" s="8">
        <v>45504</v>
      </c>
      <c r="AT177" s="5">
        <v>34.299999999999997</v>
      </c>
      <c r="AU177" s="8">
        <v>43069</v>
      </c>
      <c r="AV177" s="5">
        <v>0.6</v>
      </c>
      <c r="AY177" s="8">
        <v>41820</v>
      </c>
      <c r="AZ177" s="5">
        <v>0.33</v>
      </c>
      <c r="BA177" s="8"/>
      <c r="BC177" s="8"/>
      <c r="BE177" s="8">
        <v>42886</v>
      </c>
      <c r="BF177" s="5">
        <v>16.93</v>
      </c>
      <c r="BG177" s="8"/>
      <c r="BI177" s="8"/>
      <c r="BK177" s="8">
        <v>42308</v>
      </c>
      <c r="BL177" s="5">
        <v>0.3</v>
      </c>
      <c r="BM177" s="8"/>
      <c r="BO177" s="6">
        <v>41820</v>
      </c>
      <c r="BP177" s="5">
        <v>0.7</v>
      </c>
      <c r="BQ177" s="8">
        <v>41820</v>
      </c>
      <c r="BR177" s="5">
        <v>1021</v>
      </c>
      <c r="BS177" s="8">
        <v>42735</v>
      </c>
      <c r="BT177" s="5">
        <v>1222</v>
      </c>
      <c r="BU177" s="8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8">
        <v>41820</v>
      </c>
      <c r="CD177" s="5">
        <v>-44.485999999999997</v>
      </c>
      <c r="CE177" s="8"/>
      <c r="CG177" s="8">
        <v>41820</v>
      </c>
      <c r="CH177" s="5">
        <v>0.6</v>
      </c>
      <c r="CI177" s="6">
        <v>41820</v>
      </c>
      <c r="CJ177" s="5">
        <v>0.5</v>
      </c>
      <c r="CK177" s="8"/>
      <c r="CM177" s="8">
        <v>41820</v>
      </c>
      <c r="CN177" s="5">
        <v>0.3</v>
      </c>
      <c r="CO177" s="8">
        <v>41851</v>
      </c>
      <c r="CP177" s="5">
        <v>0.2</v>
      </c>
      <c r="CQ177" s="8">
        <v>43159</v>
      </c>
      <c r="CR177" s="5">
        <v>2.2000000000000002</v>
      </c>
      <c r="CS177" s="8">
        <v>43190</v>
      </c>
      <c r="CT177" s="5">
        <v>2.1</v>
      </c>
      <c r="CU177" s="6">
        <v>43496</v>
      </c>
      <c r="CV177" s="5">
        <v>1.8706670000000001</v>
      </c>
      <c r="CY177" s="8"/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8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8">
        <v>41851</v>
      </c>
      <c r="B178" s="5">
        <v>56</v>
      </c>
      <c r="C178" s="8"/>
      <c r="E178" s="8">
        <v>42004</v>
      </c>
      <c r="F178" s="5">
        <v>43.9</v>
      </c>
      <c r="G178" s="8">
        <v>44773</v>
      </c>
      <c r="H178" s="5">
        <v>53.5</v>
      </c>
      <c r="O178" s="8">
        <v>41851</v>
      </c>
      <c r="P178" s="5">
        <v>62.8</v>
      </c>
      <c r="Q178" s="6">
        <v>42886</v>
      </c>
      <c r="R178" s="5">
        <v>7.4</v>
      </c>
      <c r="S178" s="8"/>
      <c r="U178" s="8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8"/>
      <c r="AK178" s="6">
        <v>41851</v>
      </c>
      <c r="AL178" s="5">
        <v>232</v>
      </c>
      <c r="AM178" s="8"/>
      <c r="AO178" s="8">
        <v>44255</v>
      </c>
      <c r="AP178" s="5">
        <v>206</v>
      </c>
      <c r="AQ178" s="6">
        <v>41851</v>
      </c>
      <c r="AR178" s="5">
        <v>6.1</v>
      </c>
      <c r="AS178" s="8">
        <v>45535</v>
      </c>
      <c r="AT178" s="5">
        <v>34.299999999999997</v>
      </c>
      <c r="AU178" s="8">
        <v>43100</v>
      </c>
      <c r="AV178" s="5">
        <v>0.3</v>
      </c>
      <c r="AY178" s="8">
        <v>41851</v>
      </c>
      <c r="AZ178" s="5">
        <v>0.28000000000000003</v>
      </c>
      <c r="BA178" s="8"/>
      <c r="BC178" s="8"/>
      <c r="BE178" s="8">
        <v>42916</v>
      </c>
      <c r="BF178" s="5">
        <v>16.600000000000001</v>
      </c>
      <c r="BG178" s="8"/>
      <c r="BI178" s="8"/>
      <c r="BK178" s="8">
        <v>42338</v>
      </c>
      <c r="BL178" s="5">
        <v>0.2</v>
      </c>
      <c r="BM178" s="8"/>
      <c r="BO178" s="6">
        <v>41851</v>
      </c>
      <c r="BP178" s="5">
        <v>0.5</v>
      </c>
      <c r="BQ178" s="8">
        <v>41851</v>
      </c>
      <c r="BR178" s="5">
        <v>964</v>
      </c>
      <c r="BS178" s="8">
        <v>42766</v>
      </c>
      <c r="BT178" s="5">
        <v>1233</v>
      </c>
      <c r="BU178" s="8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8">
        <v>41851</v>
      </c>
      <c r="CD178" s="5">
        <v>-42.231000000000002</v>
      </c>
      <c r="CE178" s="8"/>
      <c r="CG178" s="8">
        <v>41851</v>
      </c>
      <c r="CH178" s="5">
        <v>11.2</v>
      </c>
      <c r="CI178" s="6">
        <v>41851</v>
      </c>
      <c r="CJ178" s="5">
        <v>9.8000000000000007</v>
      </c>
      <c r="CK178" s="8"/>
      <c r="CM178" s="8">
        <v>41851</v>
      </c>
      <c r="CN178" s="5">
        <v>0.1</v>
      </c>
      <c r="CO178" s="8">
        <v>41882</v>
      </c>
      <c r="CP178" s="5">
        <v>0.2</v>
      </c>
      <c r="CQ178" s="8">
        <v>43190</v>
      </c>
      <c r="CR178" s="5">
        <v>2.4</v>
      </c>
      <c r="CS178" s="8">
        <v>43220</v>
      </c>
      <c r="CT178" s="5">
        <v>2.2000000000000002</v>
      </c>
      <c r="CU178" s="6">
        <v>43555</v>
      </c>
      <c r="CV178" s="5">
        <v>1.6738649999999999</v>
      </c>
      <c r="CY178" s="8"/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8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8">
        <v>41882</v>
      </c>
      <c r="B179" s="5">
        <v>56.9</v>
      </c>
      <c r="C179" s="8"/>
      <c r="E179" s="8">
        <v>42035</v>
      </c>
      <c r="F179" s="5">
        <v>38.799999999999997</v>
      </c>
      <c r="G179" s="8">
        <v>44804</v>
      </c>
      <c r="H179" s="5">
        <v>55</v>
      </c>
      <c r="O179" s="8">
        <v>41882</v>
      </c>
      <c r="P179" s="5">
        <v>56.6</v>
      </c>
      <c r="Q179" s="6">
        <v>42916</v>
      </c>
      <c r="R179" s="5">
        <v>4.5999999999999996</v>
      </c>
      <c r="S179" s="8"/>
      <c r="U179" s="8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I179" s="8"/>
      <c r="AK179" s="6">
        <v>41882</v>
      </c>
      <c r="AL179" s="5">
        <v>226</v>
      </c>
      <c r="AM179" s="8"/>
      <c r="AO179" s="8">
        <v>44286</v>
      </c>
      <c r="AP179" s="5">
        <v>537.9</v>
      </c>
      <c r="AQ179" s="6">
        <v>41882</v>
      </c>
      <c r="AR179" s="5">
        <v>6.1</v>
      </c>
      <c r="AS179" s="8"/>
      <c r="AU179" s="8">
        <v>43131</v>
      </c>
      <c r="AV179" s="5">
        <v>0.3</v>
      </c>
      <c r="AY179" s="8">
        <v>41882</v>
      </c>
      <c r="AZ179" s="5">
        <v>0.28000000000000003</v>
      </c>
      <c r="BA179" s="8"/>
      <c r="BC179" s="8"/>
      <c r="BE179" s="8">
        <v>42947</v>
      </c>
      <c r="BF179" s="5">
        <v>16.82</v>
      </c>
      <c r="BG179" s="8"/>
      <c r="BI179" s="8"/>
      <c r="BK179" s="8">
        <v>42369</v>
      </c>
      <c r="BL179" s="5">
        <v>-0.1</v>
      </c>
      <c r="BM179" s="8"/>
      <c r="BO179" s="6">
        <v>41882</v>
      </c>
      <c r="BP179" s="5">
        <v>0.3</v>
      </c>
      <c r="BQ179" s="8">
        <v>41882</v>
      </c>
      <c r="BR179" s="5">
        <v>1038</v>
      </c>
      <c r="BS179" s="8">
        <v>42794</v>
      </c>
      <c r="BT179" s="5">
        <v>1268</v>
      </c>
      <c r="BU179" s="8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8">
        <v>41882</v>
      </c>
      <c r="CD179" s="5">
        <v>-40.756999999999998</v>
      </c>
      <c r="CE179" s="8"/>
      <c r="CG179" s="8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8">
        <v>41882</v>
      </c>
      <c r="CN179" s="5">
        <v>0</v>
      </c>
      <c r="CO179" s="8">
        <v>41912</v>
      </c>
      <c r="CP179" s="5">
        <v>0.1</v>
      </c>
      <c r="CQ179" s="8">
        <v>43220</v>
      </c>
      <c r="CR179" s="5">
        <v>2.5</v>
      </c>
      <c r="CS179" s="8">
        <v>43251</v>
      </c>
      <c r="CT179" s="5">
        <v>2.2000000000000002</v>
      </c>
      <c r="CU179" s="6">
        <v>43585</v>
      </c>
      <c r="CV179" s="5">
        <v>1.588714</v>
      </c>
      <c r="CY179" s="8"/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8"/>
      <c r="DQ179" s="8"/>
      <c r="DS179" s="8"/>
      <c r="DU179" s="8"/>
      <c r="DW179" s="8"/>
      <c r="DY179" s="8"/>
      <c r="EA179" s="8"/>
    </row>
    <row r="180" spans="1:131" x14ac:dyDescent="0.2">
      <c r="A180" s="8">
        <v>41912</v>
      </c>
      <c r="B180" s="5">
        <v>58.4</v>
      </c>
      <c r="C180" s="8"/>
      <c r="E180" s="8">
        <v>42063</v>
      </c>
      <c r="F180" s="5">
        <v>37.6</v>
      </c>
      <c r="G180" s="8">
        <v>44834</v>
      </c>
      <c r="H180" s="5">
        <v>55.8</v>
      </c>
      <c r="O180" s="8">
        <v>41912</v>
      </c>
      <c r="P180" s="5">
        <v>61.6</v>
      </c>
      <c r="Q180" s="6">
        <v>42947</v>
      </c>
      <c r="R180" s="5">
        <v>14.8</v>
      </c>
      <c r="S180" s="8"/>
      <c r="U180" s="8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I180" s="8"/>
      <c r="AK180" s="6">
        <v>41912</v>
      </c>
      <c r="AL180" s="5">
        <v>216</v>
      </c>
      <c r="AM180" s="8"/>
      <c r="AO180" s="8">
        <v>44316</v>
      </c>
      <c r="AP180" s="5">
        <v>854.3</v>
      </c>
      <c r="AQ180" s="6">
        <v>41912</v>
      </c>
      <c r="AR180" s="5">
        <v>6.1</v>
      </c>
      <c r="AS180" s="8"/>
      <c r="AU180" s="8">
        <v>43159</v>
      </c>
      <c r="AV180" s="5">
        <v>0.4</v>
      </c>
      <c r="AY180" s="8">
        <v>41912</v>
      </c>
      <c r="AZ180" s="5">
        <v>0.4</v>
      </c>
      <c r="BA180" s="8"/>
      <c r="BC180" s="8"/>
      <c r="BE180" s="8">
        <v>42978</v>
      </c>
      <c r="BF180" s="5">
        <v>16.57</v>
      </c>
      <c r="BG180" s="8"/>
      <c r="BI180" s="8"/>
      <c r="BK180" s="8">
        <v>42400</v>
      </c>
      <c r="BL180" s="5">
        <v>0.1</v>
      </c>
      <c r="BM180" s="8"/>
      <c r="BO180" s="6">
        <v>41912</v>
      </c>
      <c r="BP180" s="5">
        <v>0.2</v>
      </c>
      <c r="BQ180" s="8">
        <v>41912</v>
      </c>
      <c r="BR180" s="5">
        <v>1007</v>
      </c>
      <c r="BS180" s="8">
        <v>42825</v>
      </c>
      <c r="BT180" s="5">
        <v>1246</v>
      </c>
      <c r="BU180" s="8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8">
        <v>41912</v>
      </c>
      <c r="CD180" s="5">
        <v>-40.305999999999997</v>
      </c>
      <c r="CE180" s="8"/>
      <c r="CG180" s="8">
        <v>41912</v>
      </c>
      <c r="CH180" s="5">
        <v>-0.6</v>
      </c>
      <c r="CI180" s="6">
        <v>41912</v>
      </c>
      <c r="CJ180" s="5">
        <v>0.7</v>
      </c>
      <c r="CK180" s="8"/>
      <c r="CM180" s="8">
        <v>41912</v>
      </c>
      <c r="CN180" s="5">
        <v>0</v>
      </c>
      <c r="CO180" s="8">
        <v>41943</v>
      </c>
      <c r="CP180" s="5">
        <v>0.1</v>
      </c>
      <c r="CQ180" s="8">
        <v>43251</v>
      </c>
      <c r="CR180" s="5">
        <v>2.8</v>
      </c>
      <c r="CS180" s="8">
        <v>43281</v>
      </c>
      <c r="CT180" s="5">
        <v>2.2999999999999998</v>
      </c>
      <c r="CU180" s="6">
        <v>43616</v>
      </c>
      <c r="CV180" s="5">
        <v>1.548405</v>
      </c>
      <c r="CY180" s="8"/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8"/>
      <c r="DQ180" s="8"/>
      <c r="DS180" s="8"/>
      <c r="DU180" s="8"/>
      <c r="DW180" s="8"/>
      <c r="DY180" s="8"/>
      <c r="EA180" s="8"/>
    </row>
    <row r="181" spans="1:131" x14ac:dyDescent="0.2">
      <c r="A181" s="8">
        <v>41943</v>
      </c>
      <c r="B181" s="5">
        <v>56.3</v>
      </c>
      <c r="C181" s="8"/>
      <c r="E181" s="8">
        <v>42094</v>
      </c>
      <c r="F181" s="5">
        <v>37.799999999999997</v>
      </c>
      <c r="G181" s="8">
        <v>44865</v>
      </c>
      <c r="H181" s="5">
        <v>55.2</v>
      </c>
      <c r="O181" s="8">
        <v>41943</v>
      </c>
      <c r="P181" s="5">
        <v>59.8</v>
      </c>
      <c r="Q181" s="6">
        <v>42978</v>
      </c>
      <c r="R181" s="5">
        <v>10.5</v>
      </c>
      <c r="S181" s="8"/>
      <c r="U181" s="8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I181" s="8"/>
      <c r="AK181" s="6">
        <v>41943</v>
      </c>
      <c r="AL181" s="5">
        <v>237</v>
      </c>
      <c r="AM181" s="8"/>
      <c r="AO181" s="8">
        <v>44347</v>
      </c>
      <c r="AP181" s="5">
        <v>630.1</v>
      </c>
      <c r="AQ181" s="6">
        <v>41943</v>
      </c>
      <c r="AR181" s="5">
        <v>5.9</v>
      </c>
      <c r="AS181" s="8"/>
      <c r="AU181" s="8">
        <v>43190</v>
      </c>
      <c r="AV181" s="5">
        <v>0.4</v>
      </c>
      <c r="AY181" s="8">
        <v>41943</v>
      </c>
      <c r="AZ181" s="5">
        <v>0.23</v>
      </c>
      <c r="BA181" s="8"/>
      <c r="BC181" s="8"/>
      <c r="BE181" s="8">
        <v>43008</v>
      </c>
      <c r="BF181" s="5">
        <v>17.010000000000002</v>
      </c>
      <c r="BG181" s="8"/>
      <c r="BI181" s="8"/>
      <c r="BK181" s="8">
        <v>42429</v>
      </c>
      <c r="BL181" s="5">
        <v>-0.1</v>
      </c>
      <c r="BM181" s="8"/>
      <c r="BO181" s="6">
        <v>41943</v>
      </c>
      <c r="BP181" s="5">
        <v>0.2</v>
      </c>
      <c r="BQ181" s="8">
        <v>41943</v>
      </c>
      <c r="BR181" s="5">
        <v>1024</v>
      </c>
      <c r="BS181" s="8">
        <v>42855</v>
      </c>
      <c r="BT181" s="5">
        <v>1267</v>
      </c>
      <c r="BU181" s="8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8">
        <v>41943</v>
      </c>
      <c r="CD181" s="5">
        <v>-41.41</v>
      </c>
      <c r="CE181" s="8"/>
      <c r="CG181" s="8">
        <v>41943</v>
      </c>
      <c r="CH181" s="5">
        <v>0</v>
      </c>
      <c r="CI181" s="6">
        <v>41943</v>
      </c>
      <c r="CJ181" s="5">
        <v>-0.6</v>
      </c>
      <c r="CK181" s="8"/>
      <c r="CM181" s="8">
        <v>41943</v>
      </c>
      <c r="CN181" s="5">
        <v>-0.1</v>
      </c>
      <c r="CO181" s="8">
        <v>41973</v>
      </c>
      <c r="CP181" s="5">
        <v>0.1</v>
      </c>
      <c r="CQ181" s="8">
        <v>43281</v>
      </c>
      <c r="CR181" s="5">
        <v>2.9</v>
      </c>
      <c r="CS181" s="8">
        <v>43312</v>
      </c>
      <c r="CT181" s="5">
        <v>2.2999999999999998</v>
      </c>
      <c r="CU181" s="6">
        <v>43646</v>
      </c>
      <c r="CV181" s="5">
        <v>1.670976</v>
      </c>
      <c r="CY181" s="8"/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8"/>
      <c r="DQ181" s="8"/>
      <c r="DS181" s="8"/>
      <c r="DU181" s="8"/>
      <c r="DW181" s="8"/>
      <c r="DY181" s="8"/>
      <c r="EA181" s="8"/>
    </row>
    <row r="182" spans="1:131" x14ac:dyDescent="0.2">
      <c r="A182" s="8">
        <v>41973</v>
      </c>
      <c r="B182" s="5">
        <v>58</v>
      </c>
      <c r="C182" s="8"/>
      <c r="E182" s="8">
        <v>42124</v>
      </c>
      <c r="F182" s="5">
        <v>42</v>
      </c>
      <c r="G182" s="8">
        <v>44895</v>
      </c>
      <c r="H182" s="5">
        <v>53.4</v>
      </c>
      <c r="O182" s="8">
        <v>41973</v>
      </c>
      <c r="P182" s="5">
        <v>63.2</v>
      </c>
      <c r="Q182" s="6">
        <v>43008</v>
      </c>
      <c r="R182" s="5">
        <v>17.8</v>
      </c>
      <c r="S182" s="8"/>
      <c r="U182" s="8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I182" s="8"/>
      <c r="AK182" s="6">
        <v>41973</v>
      </c>
      <c r="AL182" s="5">
        <v>229</v>
      </c>
      <c r="AM182" s="8"/>
      <c r="AO182" s="8">
        <v>44377</v>
      </c>
      <c r="AP182" s="5">
        <v>597.79999999999995</v>
      </c>
      <c r="AQ182" s="6">
        <v>41973</v>
      </c>
      <c r="AR182" s="5">
        <v>5.8</v>
      </c>
      <c r="AS182" s="8"/>
      <c r="AU182" s="8">
        <v>43220</v>
      </c>
      <c r="AV182" s="5">
        <v>0.8</v>
      </c>
      <c r="AY182" s="8">
        <v>41973</v>
      </c>
      <c r="AZ182" s="5">
        <v>0.72</v>
      </c>
      <c r="BA182" s="8"/>
      <c r="BC182" s="8"/>
      <c r="BE182" s="8">
        <v>43039</v>
      </c>
      <c r="BF182" s="5">
        <v>17.5</v>
      </c>
      <c r="BG182" s="8"/>
      <c r="BI182" s="8"/>
      <c r="BK182" s="8">
        <v>42460</v>
      </c>
      <c r="BL182" s="5">
        <v>0.1</v>
      </c>
      <c r="BM182" s="8"/>
      <c r="BO182" s="6">
        <v>41973</v>
      </c>
      <c r="BP182" s="5">
        <v>0.3</v>
      </c>
      <c r="BQ182" s="8">
        <v>41973</v>
      </c>
      <c r="BR182" s="5">
        <v>1036</v>
      </c>
      <c r="BS182" s="8">
        <v>42886</v>
      </c>
      <c r="BT182" s="5">
        <v>1245</v>
      </c>
      <c r="BU182" s="8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8">
        <v>41973</v>
      </c>
      <c r="CD182" s="5">
        <v>-41.768000000000001</v>
      </c>
      <c r="CE182" s="8"/>
      <c r="CG182" s="8">
        <v>41973</v>
      </c>
      <c r="CH182" s="5">
        <v>-0.3</v>
      </c>
      <c r="CI182" s="6">
        <v>41973</v>
      </c>
      <c r="CJ182" s="5">
        <v>3.2</v>
      </c>
      <c r="CK182" s="8"/>
      <c r="CM182" s="8">
        <v>41973</v>
      </c>
      <c r="CN182" s="5">
        <v>-0.1</v>
      </c>
      <c r="CO182" s="8">
        <v>42004</v>
      </c>
      <c r="CP182" s="5">
        <v>0.1</v>
      </c>
      <c r="CQ182" s="8">
        <v>43312</v>
      </c>
      <c r="CR182" s="5">
        <v>2.9</v>
      </c>
      <c r="CS182" s="8">
        <v>43343</v>
      </c>
      <c r="CT182" s="5">
        <v>2.4</v>
      </c>
      <c r="CU182" s="6">
        <v>43677</v>
      </c>
      <c r="CV182" s="5">
        <v>1.626744</v>
      </c>
      <c r="CY182" s="8"/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O182" s="8"/>
      <c r="DQ182" s="8"/>
      <c r="DS182" s="8"/>
      <c r="DU182" s="8"/>
      <c r="DW182" s="8"/>
      <c r="DY182" s="8"/>
      <c r="EA182" s="8"/>
    </row>
    <row r="183" spans="1:131" x14ac:dyDescent="0.2">
      <c r="A183" s="8">
        <v>42004</v>
      </c>
      <c r="B183" s="5">
        <v>57.3</v>
      </c>
      <c r="C183" s="8"/>
      <c r="E183" s="8">
        <v>42155</v>
      </c>
      <c r="F183" s="5">
        <v>42.7</v>
      </c>
      <c r="G183" s="8">
        <v>44926</v>
      </c>
      <c r="H183" s="5">
        <v>54.9</v>
      </c>
      <c r="O183" s="8">
        <v>42004</v>
      </c>
      <c r="P183" s="5">
        <v>59.9</v>
      </c>
      <c r="Q183" s="6">
        <v>43039</v>
      </c>
      <c r="R183" s="5">
        <v>21</v>
      </c>
      <c r="S183" s="8"/>
      <c r="U183" s="8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I183" s="8"/>
      <c r="AK183" s="6">
        <v>42004</v>
      </c>
      <c r="AL183" s="5">
        <v>235</v>
      </c>
      <c r="AM183" s="8"/>
      <c r="AO183" s="8">
        <v>44408</v>
      </c>
      <c r="AP183" s="5">
        <v>677.8</v>
      </c>
      <c r="AQ183" s="6">
        <v>42004</v>
      </c>
      <c r="AR183" s="5">
        <v>5.7</v>
      </c>
      <c r="AS183" s="8"/>
      <c r="AU183" s="8">
        <v>43251</v>
      </c>
      <c r="AV183" s="5">
        <v>0.5</v>
      </c>
      <c r="AY183" s="8">
        <v>42004</v>
      </c>
      <c r="AZ183" s="5">
        <v>-0.09</v>
      </c>
      <c r="BA183" s="8"/>
      <c r="BC183" s="8"/>
      <c r="BE183" s="8">
        <v>43069</v>
      </c>
      <c r="BF183" s="5">
        <v>17.46</v>
      </c>
      <c r="BG183" s="8"/>
      <c r="BI183" s="8"/>
      <c r="BK183" s="8">
        <v>42490</v>
      </c>
      <c r="BL183" s="5">
        <v>0.8</v>
      </c>
      <c r="BM183" s="8"/>
      <c r="BO183" s="6">
        <v>42004</v>
      </c>
      <c r="BP183" s="5">
        <v>0.2</v>
      </c>
      <c r="BQ183" s="8">
        <v>42004</v>
      </c>
      <c r="BR183" s="5">
        <v>1042</v>
      </c>
      <c r="BS183" s="8">
        <v>42916</v>
      </c>
      <c r="BT183" s="5">
        <v>1205</v>
      </c>
      <c r="BU183" s="8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8">
        <v>42004</v>
      </c>
      <c r="CD183" s="5">
        <v>-38.329000000000001</v>
      </c>
      <c r="CE183" s="8"/>
      <c r="CG183" s="8">
        <v>42004</v>
      </c>
      <c r="CH183" s="5">
        <v>-2.2999999999999998</v>
      </c>
      <c r="CI183" s="6">
        <v>42004</v>
      </c>
      <c r="CJ183" s="5">
        <v>0</v>
      </c>
      <c r="CK183" s="8"/>
      <c r="CM183" s="8">
        <v>42004</v>
      </c>
      <c r="CN183" s="5">
        <v>-0.4</v>
      </c>
      <c r="CO183" s="8">
        <v>42035</v>
      </c>
      <c r="CP183" s="5">
        <v>0.1</v>
      </c>
      <c r="CQ183" s="8">
        <v>43343</v>
      </c>
      <c r="CR183" s="5">
        <v>2.8</v>
      </c>
      <c r="CS183" s="8">
        <v>43373</v>
      </c>
      <c r="CT183" s="5">
        <v>2.2999999999999998</v>
      </c>
      <c r="CU183" s="6">
        <v>43708</v>
      </c>
      <c r="CV183" s="5">
        <v>1.767523</v>
      </c>
      <c r="CY183" s="8"/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O183" s="8"/>
      <c r="DQ183" s="8"/>
      <c r="DS183" s="8"/>
      <c r="DU183" s="8"/>
      <c r="DW183" s="8"/>
      <c r="DY183" s="8"/>
      <c r="EA183" s="8"/>
    </row>
    <row r="184" spans="1:131" x14ac:dyDescent="0.2">
      <c r="A184" s="8">
        <v>42035</v>
      </c>
      <c r="B184" s="5">
        <v>54.6</v>
      </c>
      <c r="C184" s="8"/>
      <c r="E184" s="8">
        <v>42185</v>
      </c>
      <c r="F184" s="5">
        <v>51.2</v>
      </c>
      <c r="G184" s="8">
        <v>44957</v>
      </c>
      <c r="H184" s="5">
        <v>50.6</v>
      </c>
      <c r="O184" s="8">
        <v>42035</v>
      </c>
      <c r="P184" s="5">
        <v>57.5</v>
      </c>
      <c r="Q184" s="6">
        <v>43069</v>
      </c>
      <c r="R184" s="5">
        <v>25.6</v>
      </c>
      <c r="S184" s="8"/>
      <c r="U184" s="8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I184" s="8"/>
      <c r="AK184" s="6">
        <v>42035</v>
      </c>
      <c r="AL184" s="5">
        <v>229</v>
      </c>
      <c r="AM184" s="8"/>
      <c r="AO184" s="8">
        <v>44439</v>
      </c>
      <c r="AP184" s="5">
        <v>624.4</v>
      </c>
      <c r="AQ184" s="6">
        <v>42035</v>
      </c>
      <c r="AR184" s="5">
        <v>5.6</v>
      </c>
      <c r="AS184" s="8"/>
      <c r="AU184" s="8">
        <v>43281</v>
      </c>
      <c r="AV184" s="5">
        <v>0.2</v>
      </c>
      <c r="AY184" s="8">
        <v>42035</v>
      </c>
      <c r="AZ184" s="5">
        <v>0.35</v>
      </c>
      <c r="BA184" s="8"/>
      <c r="BC184" s="8"/>
      <c r="BE184" s="8">
        <v>43100</v>
      </c>
      <c r="BF184" s="5">
        <v>17.510000000000002</v>
      </c>
      <c r="BG184" s="8"/>
      <c r="BI184" s="8"/>
      <c r="BK184" s="8">
        <v>42521</v>
      </c>
      <c r="BL184" s="5">
        <v>0.3</v>
      </c>
      <c r="BM184" s="8"/>
      <c r="BO184" s="6">
        <v>42035</v>
      </c>
      <c r="BP184" s="5">
        <v>-0.1</v>
      </c>
      <c r="BQ184" s="8">
        <v>42035</v>
      </c>
      <c r="BR184" s="5">
        <v>1067</v>
      </c>
      <c r="BS184" s="8">
        <v>42947</v>
      </c>
      <c r="BT184" s="5">
        <v>1250</v>
      </c>
      <c r="BU184" s="8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8">
        <v>42035</v>
      </c>
      <c r="CD184" s="5">
        <v>-41.154000000000003</v>
      </c>
      <c r="CE184" s="8"/>
      <c r="CG184" s="8">
        <v>42035</v>
      </c>
      <c r="CH184" s="5">
        <v>0.3</v>
      </c>
      <c r="CI184" s="6">
        <v>42035</v>
      </c>
      <c r="CJ184" s="5">
        <v>1.2</v>
      </c>
      <c r="CK184" s="8"/>
      <c r="CM184" s="8">
        <v>42035</v>
      </c>
      <c r="CN184" s="5">
        <v>-0.6</v>
      </c>
      <c r="CO184" s="8">
        <v>42063</v>
      </c>
      <c r="CP184" s="5">
        <v>0.1</v>
      </c>
      <c r="CQ184" s="8">
        <v>43373</v>
      </c>
      <c r="CR184" s="5">
        <v>2.4</v>
      </c>
      <c r="CS184" s="8">
        <v>43404</v>
      </c>
      <c r="CT184" s="5">
        <v>2.2000000000000002</v>
      </c>
      <c r="CU184" s="6">
        <v>43738</v>
      </c>
      <c r="CV184" s="5">
        <v>1.7228330000000001</v>
      </c>
      <c r="CY184" s="8"/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O184" s="8"/>
      <c r="DQ184" s="8"/>
      <c r="DS184" s="8"/>
      <c r="DU184" s="8"/>
      <c r="DW184" s="8"/>
      <c r="DY184" s="8"/>
      <c r="EA184" s="8"/>
    </row>
    <row r="185" spans="1:131" x14ac:dyDescent="0.2">
      <c r="A185" s="8">
        <v>42063</v>
      </c>
      <c r="B185" s="5">
        <v>52.9</v>
      </c>
      <c r="C185" s="8"/>
      <c r="E185" s="8">
        <v>42216</v>
      </c>
      <c r="F185" s="5">
        <v>48.5</v>
      </c>
      <c r="G185" s="8">
        <v>44985</v>
      </c>
      <c r="H185" s="5">
        <v>54.6</v>
      </c>
      <c r="O185" s="8">
        <v>42063</v>
      </c>
      <c r="P185" s="5">
        <v>57.8</v>
      </c>
      <c r="Q185" s="6">
        <v>43100</v>
      </c>
      <c r="R185" s="5">
        <v>18.600000000000001</v>
      </c>
      <c r="S185" s="8"/>
      <c r="U185" s="8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I185" s="8"/>
      <c r="AK185" s="6">
        <v>42063</v>
      </c>
      <c r="AL185" s="5">
        <v>235</v>
      </c>
      <c r="AM185" s="8"/>
      <c r="AO185" s="8">
        <v>44469</v>
      </c>
      <c r="AP185" s="5">
        <v>425.9</v>
      </c>
      <c r="AQ185" s="6">
        <v>42063</v>
      </c>
      <c r="AR185" s="5">
        <v>5.6</v>
      </c>
      <c r="AS185" s="8"/>
      <c r="AU185" s="8">
        <v>43312</v>
      </c>
      <c r="AV185" s="5">
        <v>0.4</v>
      </c>
      <c r="AY185" s="8">
        <v>42063</v>
      </c>
      <c r="AZ185" s="5">
        <v>0.21</v>
      </c>
      <c r="BA185" s="8"/>
      <c r="BC185" s="8"/>
      <c r="BE185" s="8">
        <v>43131</v>
      </c>
      <c r="BF185" s="5">
        <v>17.21</v>
      </c>
      <c r="BG185" s="8"/>
      <c r="BI185" s="8"/>
      <c r="BK185" s="8">
        <v>42551</v>
      </c>
      <c r="BL185" s="5">
        <v>0</v>
      </c>
      <c r="BM185" s="8"/>
      <c r="BO185" s="6">
        <v>42063</v>
      </c>
      <c r="BP185" s="5">
        <v>0.2</v>
      </c>
      <c r="BQ185" s="8">
        <v>42063</v>
      </c>
      <c r="BR185" s="5">
        <v>1035</v>
      </c>
      <c r="BS185" s="8">
        <v>42978</v>
      </c>
      <c r="BT185" s="5">
        <v>1212</v>
      </c>
      <c r="BU185" s="8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8">
        <v>42063</v>
      </c>
      <c r="CD185" s="5">
        <v>-41.45</v>
      </c>
      <c r="CE185" s="8"/>
      <c r="CG185" s="8">
        <v>42063</v>
      </c>
      <c r="CH185" s="5">
        <v>-0.3</v>
      </c>
      <c r="CI185" s="6">
        <v>42063</v>
      </c>
      <c r="CJ185" s="5">
        <v>0.2</v>
      </c>
      <c r="CK185" s="8"/>
      <c r="CM185" s="8">
        <v>42063</v>
      </c>
      <c r="CN185" s="5">
        <v>0.2</v>
      </c>
      <c r="CO185" s="8">
        <v>42094</v>
      </c>
      <c r="CP185" s="5">
        <v>0.2</v>
      </c>
      <c r="CQ185" s="8">
        <v>43404</v>
      </c>
      <c r="CR185" s="5">
        <v>2.5</v>
      </c>
      <c r="CS185" s="8">
        <v>43434</v>
      </c>
      <c r="CT185" s="5">
        <v>2.2000000000000002</v>
      </c>
      <c r="CU185" s="6">
        <v>43769</v>
      </c>
      <c r="CV185" s="5">
        <v>1.633537</v>
      </c>
      <c r="CY185" s="8"/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O185" s="8"/>
      <c r="DQ185" s="8"/>
      <c r="DS185" s="8"/>
      <c r="DU185" s="8"/>
      <c r="DW185" s="8"/>
      <c r="DY185" s="8"/>
      <c r="EA185" s="8"/>
    </row>
    <row r="186" spans="1:131" x14ac:dyDescent="0.2">
      <c r="A186" s="8">
        <v>42094</v>
      </c>
      <c r="B186" s="5">
        <v>52.6</v>
      </c>
      <c r="C186" s="8"/>
      <c r="E186" s="8">
        <v>42247</v>
      </c>
      <c r="F186" s="5">
        <v>40.1</v>
      </c>
      <c r="G186" s="8">
        <v>45016</v>
      </c>
      <c r="H186" s="5">
        <v>54.3</v>
      </c>
      <c r="O186" s="8">
        <v>42094</v>
      </c>
      <c r="P186" s="5">
        <v>51.4</v>
      </c>
      <c r="Q186" s="6">
        <v>43131</v>
      </c>
      <c r="R186" s="5">
        <v>18.8</v>
      </c>
      <c r="S186" s="8"/>
      <c r="U186" s="8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I186" s="8"/>
      <c r="AK186" s="6">
        <v>42094</v>
      </c>
      <c r="AL186" s="5">
        <v>245</v>
      </c>
      <c r="AM186" s="8"/>
      <c r="AO186" s="8">
        <v>44500</v>
      </c>
      <c r="AP186" s="5">
        <v>431.5</v>
      </c>
      <c r="AQ186" s="6">
        <v>42094</v>
      </c>
      <c r="AR186" s="5">
        <v>5.5</v>
      </c>
      <c r="AS186" s="8"/>
      <c r="AU186" s="8">
        <v>43343</v>
      </c>
      <c r="AV186" s="5">
        <v>0.4</v>
      </c>
      <c r="AY186" s="8">
        <v>42094</v>
      </c>
      <c r="AZ186" s="5">
        <v>-0.32</v>
      </c>
      <c r="BA186" s="8"/>
      <c r="BC186" s="8"/>
      <c r="BE186" s="8">
        <v>43159</v>
      </c>
      <c r="BF186" s="5">
        <v>17.12</v>
      </c>
      <c r="BG186" s="8"/>
      <c r="BI186" s="8"/>
      <c r="BK186" s="8">
        <v>42582</v>
      </c>
      <c r="BL186" s="5">
        <v>0.4</v>
      </c>
      <c r="BM186" s="8"/>
      <c r="BO186" s="6">
        <v>42094</v>
      </c>
      <c r="BP186" s="5">
        <v>0.3</v>
      </c>
      <c r="BQ186" s="8">
        <v>42094</v>
      </c>
      <c r="BR186" s="5">
        <v>1041</v>
      </c>
      <c r="BS186" s="8">
        <v>43008</v>
      </c>
      <c r="BT186" s="5">
        <v>1238</v>
      </c>
      <c r="BU186" s="8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8">
        <v>42094</v>
      </c>
      <c r="CD186" s="5">
        <v>-41.603999999999999</v>
      </c>
      <c r="CE186" s="8"/>
      <c r="CG186" s="8">
        <v>42094</v>
      </c>
      <c r="CH186" s="5">
        <v>2</v>
      </c>
      <c r="CI186" s="6">
        <v>42094</v>
      </c>
      <c r="CJ186" s="5">
        <v>0.5</v>
      </c>
      <c r="CK186" s="8"/>
      <c r="CM186" s="8">
        <v>42094</v>
      </c>
      <c r="CN186" s="5">
        <v>0.3</v>
      </c>
      <c r="CO186" s="8">
        <v>42124</v>
      </c>
      <c r="CP186" s="5">
        <v>0.2</v>
      </c>
      <c r="CQ186" s="8">
        <v>43434</v>
      </c>
      <c r="CR186" s="5">
        <v>2.2000000000000002</v>
      </c>
      <c r="CS186" s="8">
        <v>43465</v>
      </c>
      <c r="CT186" s="5">
        <v>2.2000000000000002</v>
      </c>
      <c r="CU186" s="6">
        <v>43799</v>
      </c>
      <c r="CV186" s="5">
        <v>1.5409489999999999</v>
      </c>
      <c r="CY186" s="8"/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O186" s="8"/>
      <c r="DQ186" s="8"/>
      <c r="DS186" s="8"/>
      <c r="DU186" s="8"/>
      <c r="DW186" s="8"/>
      <c r="DY186" s="8"/>
      <c r="EA186" s="8"/>
    </row>
    <row r="187" spans="1:131" x14ac:dyDescent="0.2">
      <c r="A187" s="8">
        <v>42124</v>
      </c>
      <c r="B187" s="5">
        <v>52</v>
      </c>
      <c r="C187" s="8"/>
      <c r="E187" s="8">
        <v>42277</v>
      </c>
      <c r="F187" s="5">
        <v>39.5</v>
      </c>
      <c r="G187" s="8">
        <v>45046</v>
      </c>
      <c r="H187" s="5">
        <v>51.7</v>
      </c>
      <c r="O187" s="8">
        <v>42124</v>
      </c>
      <c r="P187" s="5">
        <v>49.9</v>
      </c>
      <c r="Q187" s="6">
        <v>43159</v>
      </c>
      <c r="R187" s="5">
        <v>17.399999999999999</v>
      </c>
      <c r="S187" s="8"/>
      <c r="U187" s="8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I187" s="8"/>
      <c r="AK187" s="6">
        <v>42124</v>
      </c>
      <c r="AL187" s="5">
        <v>228</v>
      </c>
      <c r="AM187" s="8"/>
      <c r="AO187" s="8">
        <v>44530</v>
      </c>
      <c r="AP187" s="5">
        <v>533.5</v>
      </c>
      <c r="AQ187" s="6">
        <v>42124</v>
      </c>
      <c r="AR187" s="5">
        <v>5.4</v>
      </c>
      <c r="AS187" s="8"/>
      <c r="AU187" s="8">
        <v>43373</v>
      </c>
      <c r="AV187" s="5">
        <v>0</v>
      </c>
      <c r="AY187" s="8">
        <v>42124</v>
      </c>
      <c r="AZ187" s="5">
        <v>-0.03</v>
      </c>
      <c r="BA187" s="8"/>
      <c r="BC187" s="8"/>
      <c r="BE187" s="8">
        <v>43190</v>
      </c>
      <c r="BF187" s="5">
        <v>16.89</v>
      </c>
      <c r="BG187" s="8"/>
      <c r="BI187" s="8"/>
      <c r="BK187" s="8">
        <v>42613</v>
      </c>
      <c r="BL187" s="5">
        <v>-0.1</v>
      </c>
      <c r="BM187" s="8"/>
      <c r="BO187" s="6">
        <v>42124</v>
      </c>
      <c r="BP187" s="5">
        <v>0.2</v>
      </c>
      <c r="BQ187" s="8">
        <v>42124</v>
      </c>
      <c r="BR187" s="5">
        <v>1021</v>
      </c>
      <c r="BS187" s="8">
        <v>43039</v>
      </c>
      <c r="BT187" s="5">
        <v>1246</v>
      </c>
      <c r="BU187" s="8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8">
        <v>42124</v>
      </c>
      <c r="CD187" s="5">
        <v>-43.77</v>
      </c>
      <c r="CE187" s="8"/>
      <c r="CG187" s="8">
        <v>42124</v>
      </c>
      <c r="CH187" s="5">
        <v>0</v>
      </c>
      <c r="CI187" s="6">
        <v>42124</v>
      </c>
      <c r="CJ187" s="5">
        <v>-0.3</v>
      </c>
      <c r="CK187" s="8"/>
      <c r="CM187" s="8">
        <v>42124</v>
      </c>
      <c r="CN187" s="5">
        <v>0.1</v>
      </c>
      <c r="CO187" s="8">
        <v>42155</v>
      </c>
      <c r="CP187" s="5">
        <v>0.2</v>
      </c>
      <c r="CQ187" s="8">
        <v>43465</v>
      </c>
      <c r="CR187" s="5">
        <v>1.9</v>
      </c>
      <c r="CS187" s="8">
        <v>43496</v>
      </c>
      <c r="CT187" s="5">
        <v>2.1</v>
      </c>
      <c r="CU187" s="6">
        <v>43830</v>
      </c>
      <c r="CV187" s="5">
        <v>1.585488</v>
      </c>
      <c r="CY187" s="8"/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O187" s="8"/>
      <c r="DQ187" s="8"/>
      <c r="DS187" s="8"/>
      <c r="DU187" s="8"/>
      <c r="DW187" s="8"/>
      <c r="DY187" s="8"/>
      <c r="EA187" s="8"/>
    </row>
    <row r="188" spans="1:131" x14ac:dyDescent="0.2">
      <c r="A188" s="8">
        <v>42155</v>
      </c>
      <c r="B188" s="5">
        <v>51.8</v>
      </c>
      <c r="C188" s="8"/>
      <c r="E188" s="8">
        <v>42308</v>
      </c>
      <c r="F188" s="5">
        <v>39.1</v>
      </c>
      <c r="G188" s="8">
        <v>45077</v>
      </c>
      <c r="H188" s="5">
        <v>52.4</v>
      </c>
      <c r="O188" s="8">
        <v>42155</v>
      </c>
      <c r="P188" s="5">
        <v>53.1</v>
      </c>
      <c r="Q188" s="6">
        <v>43190</v>
      </c>
      <c r="R188" s="5">
        <v>14.8</v>
      </c>
      <c r="S188" s="8"/>
      <c r="U188" s="8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I188" s="8"/>
      <c r="AK188" s="6">
        <v>42155</v>
      </c>
      <c r="AL188" s="5">
        <v>226</v>
      </c>
      <c r="AM188" s="8"/>
      <c r="AO188" s="8">
        <v>44561</v>
      </c>
      <c r="AP188" s="5">
        <v>412.8</v>
      </c>
      <c r="AQ188" s="6">
        <v>42155</v>
      </c>
      <c r="AR188" s="5">
        <v>5.4</v>
      </c>
      <c r="AS188" s="8"/>
      <c r="AU188" s="8">
        <v>43404</v>
      </c>
      <c r="AV188" s="5">
        <v>0.3</v>
      </c>
      <c r="AY188" s="8">
        <v>42155</v>
      </c>
      <c r="AZ188" s="5">
        <v>0.23</v>
      </c>
      <c r="BA188" s="8"/>
      <c r="BC188" s="8"/>
      <c r="BE188" s="8">
        <v>43251</v>
      </c>
      <c r="BF188" s="5">
        <v>16.73</v>
      </c>
      <c r="BG188" s="8"/>
      <c r="BI188" s="8"/>
      <c r="BK188" s="8">
        <v>42643</v>
      </c>
      <c r="BL188" s="5">
        <v>0.6</v>
      </c>
      <c r="BM188" s="8"/>
      <c r="BO188" s="6">
        <v>42155</v>
      </c>
      <c r="BP188" s="5">
        <v>0.3</v>
      </c>
      <c r="BQ188" s="8">
        <v>42155</v>
      </c>
      <c r="BR188" s="5">
        <v>1089</v>
      </c>
      <c r="BS188" s="8">
        <v>43069</v>
      </c>
      <c r="BT188" s="5">
        <v>1273</v>
      </c>
      <c r="BU188" s="8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8">
        <v>42155</v>
      </c>
      <c r="CD188" s="5">
        <v>-42.496000000000002</v>
      </c>
      <c r="CE188" s="8"/>
      <c r="CG188" s="8">
        <v>42155</v>
      </c>
      <c r="CH188" s="5">
        <v>-0.4</v>
      </c>
      <c r="CI188" s="6">
        <v>42155</v>
      </c>
      <c r="CJ188" s="5">
        <v>-1</v>
      </c>
      <c r="CK188" s="8"/>
      <c r="CM188" s="8">
        <v>42155</v>
      </c>
      <c r="CN188" s="5">
        <v>0.5</v>
      </c>
      <c r="CO188" s="8">
        <v>42185</v>
      </c>
      <c r="CP188" s="5">
        <v>0.2</v>
      </c>
      <c r="CQ188" s="8">
        <v>43496</v>
      </c>
      <c r="CR188" s="5">
        <v>1.5</v>
      </c>
      <c r="CS188" s="8">
        <v>43524</v>
      </c>
      <c r="CT188" s="5">
        <v>2.2000000000000002</v>
      </c>
      <c r="CU188" s="6">
        <v>43861</v>
      </c>
      <c r="CV188" s="5">
        <v>1.738756</v>
      </c>
      <c r="CY188" s="8"/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O188" s="8"/>
      <c r="DQ188" s="8"/>
      <c r="DS188" s="8"/>
      <c r="DU188" s="8"/>
      <c r="DW188" s="8"/>
      <c r="DY188" s="8"/>
      <c r="EA188" s="8"/>
    </row>
    <row r="189" spans="1:131" x14ac:dyDescent="0.2">
      <c r="A189" s="8">
        <v>42185</v>
      </c>
      <c r="B189" s="5">
        <v>53.2</v>
      </c>
      <c r="C189" s="8"/>
      <c r="E189" s="8">
        <v>42338</v>
      </c>
      <c r="F189" s="5">
        <v>39.799999999999997</v>
      </c>
      <c r="G189" s="8">
        <v>45107</v>
      </c>
      <c r="H189" s="5">
        <v>51.3</v>
      </c>
      <c r="O189" s="8">
        <v>42185</v>
      </c>
      <c r="P189" s="5">
        <v>50.5</v>
      </c>
      <c r="Q189" s="6">
        <v>43220</v>
      </c>
      <c r="R189" s="5">
        <v>18.7</v>
      </c>
      <c r="S189" s="8"/>
      <c r="U189" s="8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I189" s="8"/>
      <c r="AK189" s="6">
        <v>42185</v>
      </c>
      <c r="AL189" s="5">
        <v>234</v>
      </c>
      <c r="AM189" s="8"/>
      <c r="AO189" s="8">
        <v>44592</v>
      </c>
      <c r="AP189" s="5">
        <v>157.6</v>
      </c>
      <c r="AQ189" s="6">
        <v>42185</v>
      </c>
      <c r="AR189" s="5">
        <v>5.4</v>
      </c>
      <c r="AS189" s="8"/>
      <c r="AU189" s="8">
        <v>43434</v>
      </c>
      <c r="AV189" s="5">
        <v>0.2</v>
      </c>
      <c r="AY189" s="8">
        <v>42185</v>
      </c>
      <c r="AZ189" s="5">
        <v>0.2</v>
      </c>
      <c r="BA189" s="8"/>
      <c r="BC189" s="8"/>
      <c r="BE189" s="8">
        <v>43281</v>
      </c>
      <c r="BF189" s="5">
        <v>16.95</v>
      </c>
      <c r="BG189" s="8"/>
      <c r="BI189" s="8"/>
      <c r="BK189" s="8">
        <v>42674</v>
      </c>
      <c r="BL189" s="5">
        <v>0.6</v>
      </c>
      <c r="BM189" s="8"/>
      <c r="BO189" s="6">
        <v>42185</v>
      </c>
      <c r="BP189" s="5">
        <v>0.4</v>
      </c>
      <c r="BQ189" s="8">
        <v>42185</v>
      </c>
      <c r="BR189" s="5">
        <v>1113</v>
      </c>
      <c r="BS189" s="8">
        <v>43100</v>
      </c>
      <c r="BT189" s="5">
        <v>1297</v>
      </c>
      <c r="BU189" s="8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8">
        <v>42185</v>
      </c>
      <c r="CD189" s="5">
        <v>-43.015000000000001</v>
      </c>
      <c r="CE189" s="8"/>
      <c r="CG189" s="8">
        <v>42185</v>
      </c>
      <c r="CH189" s="5">
        <v>1.9</v>
      </c>
      <c r="CI189" s="6">
        <v>42185</v>
      </c>
      <c r="CJ189" s="5">
        <v>3.3</v>
      </c>
      <c r="CK189" s="8"/>
      <c r="CM189" s="8">
        <v>42185</v>
      </c>
      <c r="CN189" s="5">
        <v>0.3</v>
      </c>
      <c r="CO189" s="8">
        <v>42216</v>
      </c>
      <c r="CP189" s="5">
        <v>0.2</v>
      </c>
      <c r="CQ189" s="8">
        <v>43524</v>
      </c>
      <c r="CR189" s="5">
        <v>1.6</v>
      </c>
      <c r="CS189" s="8">
        <v>43555</v>
      </c>
      <c r="CT189" s="5">
        <v>2.1</v>
      </c>
      <c r="CU189" s="6">
        <v>43890</v>
      </c>
      <c r="CV189" s="5">
        <v>1.7442679999999999</v>
      </c>
      <c r="CY189" s="8"/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O189" s="8"/>
      <c r="DQ189" s="8"/>
      <c r="DS189" s="8"/>
      <c r="DU189" s="8"/>
      <c r="DW189" s="8"/>
      <c r="DY189" s="8"/>
      <c r="EA189" s="8"/>
    </row>
    <row r="190" spans="1:131" x14ac:dyDescent="0.2">
      <c r="A190" s="8">
        <v>42216</v>
      </c>
      <c r="B190" s="5">
        <v>53.5</v>
      </c>
      <c r="C190" s="8"/>
      <c r="E190" s="8">
        <v>42369</v>
      </c>
      <c r="F190" s="5">
        <v>35.200000000000003</v>
      </c>
      <c r="G190" s="8">
        <v>45138</v>
      </c>
      <c r="H190" s="5">
        <v>53.2</v>
      </c>
      <c r="O190" s="8">
        <v>42216</v>
      </c>
      <c r="P190" s="5">
        <v>50.8</v>
      </c>
      <c r="Q190" s="6">
        <v>43251</v>
      </c>
      <c r="R190" s="5">
        <v>15.3</v>
      </c>
      <c r="S190" s="8"/>
      <c r="U190" s="8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I190" s="8"/>
      <c r="AK190" s="6">
        <v>42216</v>
      </c>
      <c r="AL190" s="5">
        <v>222</v>
      </c>
      <c r="AM190" s="8"/>
      <c r="AO190" s="8">
        <v>44620</v>
      </c>
      <c r="AP190" s="5">
        <v>395.7</v>
      </c>
      <c r="AQ190" s="6">
        <v>42216</v>
      </c>
      <c r="AR190" s="5">
        <v>5.3</v>
      </c>
      <c r="AS190" s="8"/>
      <c r="AU190" s="8">
        <v>43465</v>
      </c>
      <c r="AV190" s="5">
        <v>0</v>
      </c>
      <c r="AY190" s="8">
        <v>42216</v>
      </c>
      <c r="AZ190" s="5">
        <v>0.33</v>
      </c>
      <c r="BA190" s="8"/>
      <c r="BC190" s="8"/>
      <c r="BE190" s="8">
        <v>43312</v>
      </c>
      <c r="BF190" s="5">
        <v>17.010000000000002</v>
      </c>
      <c r="BG190" s="8"/>
      <c r="BI190" s="8"/>
      <c r="BK190" s="8">
        <v>42704</v>
      </c>
      <c r="BL190" s="5">
        <v>0.3</v>
      </c>
      <c r="BM190" s="8"/>
      <c r="BO190" s="6">
        <v>42216</v>
      </c>
      <c r="BP190" s="5">
        <v>0.3</v>
      </c>
      <c r="BQ190" s="8">
        <v>42216</v>
      </c>
      <c r="BR190" s="5">
        <v>1168</v>
      </c>
      <c r="BS190" s="8">
        <v>43131</v>
      </c>
      <c r="BT190" s="5">
        <v>1297</v>
      </c>
      <c r="BU190" s="8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8">
        <v>42216</v>
      </c>
      <c r="CD190" s="5">
        <v>-42.292999999999999</v>
      </c>
      <c r="CE190" s="8"/>
      <c r="CG190" s="8">
        <v>42216</v>
      </c>
      <c r="CH190" s="5">
        <v>0.8</v>
      </c>
      <c r="CI190" s="6">
        <v>42216</v>
      </c>
      <c r="CJ190" s="5">
        <v>-0.3</v>
      </c>
      <c r="CK190" s="8"/>
      <c r="CM190" s="8">
        <v>42216</v>
      </c>
      <c r="CN190" s="5">
        <v>0.2</v>
      </c>
      <c r="CO190" s="8">
        <v>42247</v>
      </c>
      <c r="CP190" s="5">
        <v>0.1</v>
      </c>
      <c r="CQ190" s="8">
        <v>43555</v>
      </c>
      <c r="CR190" s="5">
        <v>1.8</v>
      </c>
      <c r="CS190" s="8">
        <v>43585</v>
      </c>
      <c r="CT190" s="5">
        <v>2.1</v>
      </c>
      <c r="CU190" s="6">
        <v>43921</v>
      </c>
      <c r="CV190" s="5">
        <v>1.552711</v>
      </c>
      <c r="CY190" s="8"/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O190" s="8"/>
      <c r="DQ190" s="8"/>
      <c r="DS190" s="8"/>
      <c r="DU190" s="8"/>
      <c r="DW190" s="8"/>
      <c r="DY190" s="8"/>
      <c r="EA190" s="8"/>
    </row>
    <row r="191" spans="1:131" x14ac:dyDescent="0.2">
      <c r="A191" s="8">
        <v>42247</v>
      </c>
      <c r="B191" s="5">
        <v>52.6</v>
      </c>
      <c r="C191" s="8"/>
      <c r="E191" s="8">
        <v>42400</v>
      </c>
      <c r="F191" s="5">
        <v>35.6</v>
      </c>
      <c r="G191" s="8">
        <v>45169</v>
      </c>
      <c r="H191" s="5">
        <v>52.5</v>
      </c>
      <c r="O191" s="8">
        <v>42247</v>
      </c>
      <c r="P191" s="5">
        <v>54.4</v>
      </c>
      <c r="Q191" s="6">
        <v>43281</v>
      </c>
      <c r="R191" s="5">
        <v>18.899999999999999</v>
      </c>
      <c r="S191" s="8"/>
      <c r="U191" s="8"/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I191" s="8"/>
      <c r="AK191" s="6">
        <v>42247</v>
      </c>
      <c r="AL191" s="5">
        <v>212</v>
      </c>
      <c r="AM191" s="8"/>
      <c r="AO191" s="8">
        <v>44651</v>
      </c>
      <c r="AP191" s="5">
        <v>454.8</v>
      </c>
      <c r="AQ191" s="6">
        <v>42247</v>
      </c>
      <c r="AR191" s="5">
        <v>5.2</v>
      </c>
      <c r="AS191" s="8"/>
      <c r="AU191" s="8">
        <v>43496</v>
      </c>
      <c r="AV191" s="5">
        <v>0.4</v>
      </c>
      <c r="AY191" s="8">
        <v>42247</v>
      </c>
      <c r="AZ191" s="5">
        <v>-0.2</v>
      </c>
      <c r="BA191" s="8"/>
      <c r="BC191" s="8"/>
      <c r="BE191" s="8">
        <v>43343</v>
      </c>
      <c r="BF191" s="5">
        <v>16.82</v>
      </c>
      <c r="BG191" s="8"/>
      <c r="BI191" s="8"/>
      <c r="BK191" s="8">
        <v>42735</v>
      </c>
      <c r="BL191" s="5">
        <v>0.6</v>
      </c>
      <c r="BM191" s="8"/>
      <c r="BO191" s="6">
        <v>42247</v>
      </c>
      <c r="BP191" s="5">
        <v>0</v>
      </c>
      <c r="BQ191" s="8">
        <v>42247</v>
      </c>
      <c r="BR191" s="5">
        <v>1160</v>
      </c>
      <c r="BS191" s="8">
        <v>43159</v>
      </c>
      <c r="BT191" s="5">
        <v>1324</v>
      </c>
      <c r="BU191" s="8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8">
        <v>42247</v>
      </c>
      <c r="CD191" s="5">
        <v>-46.703000000000003</v>
      </c>
      <c r="CE191" s="8"/>
      <c r="CG191" s="8">
        <v>42247</v>
      </c>
      <c r="CH191" s="5">
        <v>-1.2</v>
      </c>
      <c r="CI191" s="6">
        <v>42247</v>
      </c>
      <c r="CJ191" s="5">
        <v>-2.2000000000000002</v>
      </c>
      <c r="CK191" s="8"/>
      <c r="CM191" s="8">
        <v>42247</v>
      </c>
      <c r="CN191" s="5">
        <v>0</v>
      </c>
      <c r="CO191" s="8">
        <v>42277</v>
      </c>
      <c r="CP191" s="5">
        <v>0.1</v>
      </c>
      <c r="CQ191" s="8">
        <v>43585</v>
      </c>
      <c r="CR191" s="5">
        <v>2.1</v>
      </c>
      <c r="CS191" s="8">
        <v>43616</v>
      </c>
      <c r="CT191" s="5">
        <v>2.1</v>
      </c>
      <c r="CU191" s="6">
        <v>43951</v>
      </c>
      <c r="CV191" s="5">
        <v>1.1171949999999999</v>
      </c>
      <c r="CY191" s="8"/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O191" s="8"/>
      <c r="DQ191" s="8"/>
      <c r="DS191" s="8"/>
      <c r="DU191" s="8"/>
      <c r="DW191" s="8"/>
      <c r="DY191" s="8"/>
      <c r="EA191" s="8"/>
    </row>
    <row r="192" spans="1:131" x14ac:dyDescent="0.2">
      <c r="A192" s="8">
        <v>42277</v>
      </c>
      <c r="B192" s="5">
        <v>50.6</v>
      </c>
      <c r="C192" s="8"/>
      <c r="E192" s="8">
        <v>42429</v>
      </c>
      <c r="F192" s="5">
        <v>35.299999999999997</v>
      </c>
      <c r="G192" s="8">
        <v>45199</v>
      </c>
      <c r="H192" s="5">
        <v>53.5</v>
      </c>
      <c r="O192" s="8">
        <v>42277</v>
      </c>
      <c r="P192" s="5">
        <v>52.9</v>
      </c>
      <c r="Q192" s="6">
        <v>43312</v>
      </c>
      <c r="R192" s="5">
        <v>20.9</v>
      </c>
      <c r="S192" s="8"/>
      <c r="U192" s="8"/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I192" s="8"/>
      <c r="AK192" s="6">
        <v>42277</v>
      </c>
      <c r="AL192" s="5">
        <v>202</v>
      </c>
      <c r="AM192" s="8"/>
      <c r="AO192" s="8">
        <v>44681</v>
      </c>
      <c r="AP192" s="5">
        <v>381</v>
      </c>
      <c r="AQ192" s="6">
        <v>42277</v>
      </c>
      <c r="AR192" s="5">
        <v>5.0999999999999996</v>
      </c>
      <c r="AS192" s="8"/>
      <c r="AU192" s="8">
        <v>43524</v>
      </c>
      <c r="AV192" s="5">
        <v>-0.1</v>
      </c>
      <c r="AY192" s="8">
        <v>42277</v>
      </c>
      <c r="AZ192" s="5">
        <v>-0.24</v>
      </c>
      <c r="BA192" s="8"/>
      <c r="BC192" s="8"/>
      <c r="BE192" s="8">
        <v>43373</v>
      </c>
      <c r="BF192" s="5">
        <v>16.82</v>
      </c>
      <c r="BG192" s="8"/>
      <c r="BI192" s="8"/>
      <c r="BK192" s="8">
        <v>42766</v>
      </c>
      <c r="BL192" s="5">
        <v>0.1</v>
      </c>
      <c r="BM192" s="8"/>
      <c r="BO192" s="6">
        <v>42277</v>
      </c>
      <c r="BP192" s="5">
        <v>0</v>
      </c>
      <c r="BQ192" s="8">
        <v>42277</v>
      </c>
      <c r="BR192" s="5">
        <v>1143</v>
      </c>
      <c r="BS192" s="8">
        <v>43190</v>
      </c>
      <c r="BT192" s="5">
        <v>1324</v>
      </c>
      <c r="BU192" s="8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8">
        <v>42277</v>
      </c>
      <c r="CD192" s="5">
        <v>-41.91</v>
      </c>
      <c r="CE192" s="8"/>
      <c r="CG192" s="8">
        <v>42277</v>
      </c>
      <c r="CH192" s="5">
        <v>-0.9</v>
      </c>
      <c r="CI192" s="6">
        <v>42277</v>
      </c>
      <c r="CJ192" s="5">
        <v>-1.6</v>
      </c>
      <c r="CK192" s="8"/>
      <c r="CM192" s="8">
        <v>42277</v>
      </c>
      <c r="CN192" s="5">
        <v>-0.2</v>
      </c>
      <c r="CO192" s="8">
        <v>42308</v>
      </c>
      <c r="CP192" s="5">
        <v>0.2</v>
      </c>
      <c r="CQ192" s="8">
        <v>43616</v>
      </c>
      <c r="CR192" s="5">
        <v>1.9</v>
      </c>
      <c r="CS192" s="8">
        <v>43646</v>
      </c>
      <c r="CT192" s="5">
        <v>2</v>
      </c>
      <c r="CU192" s="6">
        <v>43982</v>
      </c>
      <c r="CV192" s="5">
        <v>0.94383799999999995</v>
      </c>
      <c r="CY192" s="8"/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O192" s="8"/>
      <c r="DQ192" s="8"/>
      <c r="DS192" s="8"/>
      <c r="DU192" s="8"/>
      <c r="DW192" s="8"/>
      <c r="DY192" s="8"/>
      <c r="EA192" s="8"/>
    </row>
    <row r="193" spans="1:131" x14ac:dyDescent="0.2">
      <c r="A193" s="8">
        <v>42308</v>
      </c>
      <c r="B193" s="5">
        <v>50.1</v>
      </c>
      <c r="C193" s="8"/>
      <c r="E193" s="8">
        <v>42460</v>
      </c>
      <c r="F193" s="5">
        <v>43.1</v>
      </c>
      <c r="G193" s="8">
        <v>45230</v>
      </c>
      <c r="H193" s="5">
        <v>52.9</v>
      </c>
      <c r="O193" s="8">
        <v>42308</v>
      </c>
      <c r="P193" s="5">
        <v>49.5</v>
      </c>
      <c r="Q193" s="6">
        <v>43343</v>
      </c>
      <c r="R193" s="5">
        <v>20.2</v>
      </c>
      <c r="S193" s="8"/>
      <c r="U193" s="8"/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I193" s="8"/>
      <c r="AK193" s="6">
        <v>42308</v>
      </c>
      <c r="AL193" s="5">
        <v>183</v>
      </c>
      <c r="AM193" s="8"/>
      <c r="AO193" s="8">
        <v>44712</v>
      </c>
      <c r="AP193" s="5">
        <v>287.10000000000002</v>
      </c>
      <c r="AQ193" s="6">
        <v>42308</v>
      </c>
      <c r="AR193" s="5">
        <v>5</v>
      </c>
      <c r="AS193" s="8"/>
      <c r="AU193" s="8">
        <v>43555</v>
      </c>
      <c r="AV193" s="5">
        <v>0</v>
      </c>
      <c r="AY193" s="8">
        <v>42308</v>
      </c>
      <c r="AZ193" s="5">
        <v>0.02</v>
      </c>
      <c r="BA193" s="8"/>
      <c r="BC193" s="8"/>
      <c r="BE193" s="8">
        <v>43404</v>
      </c>
      <c r="BF193" s="5">
        <v>17.09</v>
      </c>
      <c r="BG193" s="8"/>
      <c r="BI193" s="8"/>
      <c r="BK193" s="8">
        <v>42794</v>
      </c>
      <c r="BL193" s="5">
        <v>0.1</v>
      </c>
      <c r="BM193" s="8"/>
      <c r="BO193" s="6">
        <v>42308</v>
      </c>
      <c r="BP193" s="5">
        <v>0.1</v>
      </c>
      <c r="BQ193" s="8">
        <v>42308</v>
      </c>
      <c r="BR193" s="5">
        <v>1161</v>
      </c>
      <c r="BS193" s="8">
        <v>43220</v>
      </c>
      <c r="BT193" s="5">
        <v>1342</v>
      </c>
      <c r="BU193" s="8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8">
        <v>42308</v>
      </c>
      <c r="CD193" s="5">
        <v>-40.86</v>
      </c>
      <c r="CE193" s="8"/>
      <c r="CG193" s="8">
        <v>42308</v>
      </c>
      <c r="CH193" s="5">
        <v>1.3</v>
      </c>
      <c r="CI193" s="6">
        <v>42308</v>
      </c>
      <c r="CJ193" s="5">
        <v>1.7</v>
      </c>
      <c r="CK193" s="8"/>
      <c r="CM193" s="8">
        <v>42308</v>
      </c>
      <c r="CN193" s="5">
        <v>0.2</v>
      </c>
      <c r="CO193" s="8">
        <v>42338</v>
      </c>
      <c r="CP193" s="5">
        <v>0.2</v>
      </c>
      <c r="CQ193" s="8">
        <v>43646</v>
      </c>
      <c r="CR193" s="5">
        <v>1.6</v>
      </c>
      <c r="CS193" s="8">
        <v>43677</v>
      </c>
      <c r="CT193" s="5">
        <v>2.1</v>
      </c>
      <c r="CU193" s="6">
        <v>44012</v>
      </c>
      <c r="CV193" s="5">
        <v>0.99218399999999995</v>
      </c>
      <c r="CY193" s="8"/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O193" s="8"/>
      <c r="DQ193" s="8"/>
      <c r="DS193" s="8"/>
      <c r="DU193" s="8"/>
      <c r="DW193" s="8"/>
      <c r="DY193" s="8"/>
      <c r="EA193" s="8"/>
    </row>
    <row r="194" spans="1:131" x14ac:dyDescent="0.2">
      <c r="A194" s="8">
        <v>42338</v>
      </c>
      <c r="B194" s="5">
        <v>50.4</v>
      </c>
      <c r="C194" s="8"/>
      <c r="E194" s="8">
        <v>42490</v>
      </c>
      <c r="F194" s="5">
        <v>52.1</v>
      </c>
      <c r="G194" s="8">
        <v>45260</v>
      </c>
      <c r="H194" s="5">
        <v>52.3</v>
      </c>
      <c r="O194" s="8">
        <v>42338</v>
      </c>
      <c r="P194" s="5">
        <v>53.9</v>
      </c>
      <c r="Q194" s="6">
        <v>43373</v>
      </c>
      <c r="R194" s="5">
        <v>22.8</v>
      </c>
      <c r="S194" s="8"/>
      <c r="U194" s="8"/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I194" s="8"/>
      <c r="AK194" s="6">
        <v>42338</v>
      </c>
      <c r="AL194" s="5">
        <v>201</v>
      </c>
      <c r="AM194" s="8"/>
      <c r="AO194" s="8">
        <v>44804</v>
      </c>
      <c r="AP194" s="5">
        <v>280.3</v>
      </c>
      <c r="AQ194" s="6">
        <v>42338</v>
      </c>
      <c r="AR194" s="5">
        <v>5</v>
      </c>
      <c r="AS194" s="8"/>
      <c r="AU194" s="8">
        <v>43585</v>
      </c>
      <c r="AV194" s="5">
        <v>0.4</v>
      </c>
      <c r="AY194" s="8">
        <v>42338</v>
      </c>
      <c r="AZ194" s="5">
        <v>-0.18</v>
      </c>
      <c r="BA194" s="8"/>
      <c r="BC194" s="8"/>
      <c r="BE194" s="8">
        <v>43434</v>
      </c>
      <c r="BF194" s="5">
        <v>17.190000000000001</v>
      </c>
      <c r="BG194" s="8"/>
      <c r="BI194" s="8"/>
      <c r="BK194" s="8">
        <v>42825</v>
      </c>
      <c r="BL194" s="5">
        <v>-0.2</v>
      </c>
      <c r="BM194" s="8"/>
      <c r="BO194" s="6">
        <v>42338</v>
      </c>
      <c r="BP194" s="5">
        <v>-0.1</v>
      </c>
      <c r="BQ194" s="8">
        <v>42338</v>
      </c>
      <c r="BR194" s="5">
        <v>1133</v>
      </c>
      <c r="BS194" s="8">
        <v>43251</v>
      </c>
      <c r="BT194" s="5">
        <v>1353</v>
      </c>
      <c r="BU194" s="8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8">
        <v>42338</v>
      </c>
      <c r="CD194" s="5">
        <v>-44.069000000000003</v>
      </c>
      <c r="CE194" s="8"/>
      <c r="CG194" s="8">
        <v>42338</v>
      </c>
      <c r="CH194" s="5">
        <v>-0.3</v>
      </c>
      <c r="CI194" s="6">
        <v>42369</v>
      </c>
      <c r="CJ194" s="5">
        <v>-3.8</v>
      </c>
      <c r="CK194" s="8"/>
      <c r="CM194" s="8">
        <v>42338</v>
      </c>
      <c r="CN194" s="5">
        <v>0</v>
      </c>
      <c r="CO194" s="8">
        <v>42369</v>
      </c>
      <c r="CP194" s="5">
        <v>0.2</v>
      </c>
      <c r="CQ194" s="8">
        <v>43677</v>
      </c>
      <c r="CR194" s="5">
        <v>1.7</v>
      </c>
      <c r="CS194" s="8">
        <v>43708</v>
      </c>
      <c r="CT194" s="5">
        <v>2.2999999999999998</v>
      </c>
      <c r="CU194" s="6">
        <v>44043</v>
      </c>
      <c r="CV194" s="5">
        <v>1.2460830000000001</v>
      </c>
      <c r="CY194" s="8"/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O194" s="8"/>
      <c r="DQ194" s="8"/>
      <c r="DS194" s="8"/>
      <c r="DU194" s="8"/>
      <c r="DW194" s="8"/>
      <c r="DY194" s="8"/>
      <c r="EA194" s="8"/>
    </row>
    <row r="195" spans="1:131" x14ac:dyDescent="0.2">
      <c r="A195" s="8">
        <v>42369</v>
      </c>
      <c r="B195" s="5">
        <v>48.9</v>
      </c>
      <c r="C195" s="8"/>
      <c r="E195" s="8">
        <v>42521</v>
      </c>
      <c r="F195" s="5">
        <v>58.6</v>
      </c>
      <c r="G195" s="8">
        <v>45291</v>
      </c>
      <c r="H195" s="5">
        <v>52.5</v>
      </c>
      <c r="O195" s="8">
        <v>42369</v>
      </c>
      <c r="P195" s="5">
        <v>50.3</v>
      </c>
      <c r="Q195" s="6">
        <v>43404</v>
      </c>
      <c r="R195" s="5">
        <v>19.399999999999999</v>
      </c>
      <c r="S195" s="8"/>
      <c r="U195" s="8"/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I195" s="8"/>
      <c r="AK195" s="6">
        <v>42369</v>
      </c>
      <c r="AL195" s="5">
        <v>203</v>
      </c>
      <c r="AM195" s="8"/>
      <c r="AO195" s="8">
        <v>44834</v>
      </c>
      <c r="AP195" s="5">
        <v>205.8</v>
      </c>
      <c r="AQ195" s="6">
        <v>42369</v>
      </c>
      <c r="AR195" s="5">
        <v>5</v>
      </c>
      <c r="AS195" s="8"/>
      <c r="AU195" s="8">
        <v>43616</v>
      </c>
      <c r="AV195" s="5">
        <v>0</v>
      </c>
      <c r="AY195" s="8">
        <v>42369</v>
      </c>
      <c r="AZ195" s="5">
        <v>-0.2</v>
      </c>
      <c r="BA195" s="8"/>
      <c r="BC195" s="8"/>
      <c r="BE195" s="8">
        <v>43465</v>
      </c>
      <c r="BF195" s="5">
        <v>17.23</v>
      </c>
      <c r="BG195" s="8"/>
      <c r="BI195" s="8"/>
      <c r="BK195" s="8">
        <v>42855</v>
      </c>
      <c r="BL195" s="5">
        <v>0.6</v>
      </c>
      <c r="BM195" s="8"/>
      <c r="BO195" s="6">
        <v>42369</v>
      </c>
      <c r="BP195" s="5">
        <v>-0.1</v>
      </c>
      <c r="BQ195" s="8">
        <v>42369</v>
      </c>
      <c r="BR195" s="5">
        <v>1200</v>
      </c>
      <c r="BS195" s="8">
        <v>43281</v>
      </c>
      <c r="BT195" s="5">
        <v>1331</v>
      </c>
      <c r="BU195" s="8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8">
        <v>42369</v>
      </c>
      <c r="CD195" s="5">
        <v>-43.164999999999999</v>
      </c>
      <c r="CE195" s="8"/>
      <c r="CG195" s="8">
        <v>42369</v>
      </c>
      <c r="CH195" s="5">
        <v>-2.6</v>
      </c>
      <c r="CI195" s="6">
        <v>42429</v>
      </c>
      <c r="CJ195" s="5">
        <v>-2.8</v>
      </c>
      <c r="CK195" s="8"/>
      <c r="CM195" s="8">
        <v>42369</v>
      </c>
      <c r="CN195" s="5">
        <v>0</v>
      </c>
      <c r="CO195" s="8">
        <v>42400</v>
      </c>
      <c r="CP195" s="5">
        <v>0.2</v>
      </c>
      <c r="CQ195" s="8">
        <v>43708</v>
      </c>
      <c r="CR195" s="5">
        <v>1.8</v>
      </c>
      <c r="CS195" s="8">
        <v>43738</v>
      </c>
      <c r="CT195" s="5">
        <v>2.4</v>
      </c>
      <c r="CU195" s="6">
        <v>44074</v>
      </c>
      <c r="CV195" s="5">
        <v>1.423789</v>
      </c>
      <c r="CY195" s="8"/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O195" s="8"/>
      <c r="DQ195" s="8"/>
      <c r="DS195" s="8"/>
      <c r="DU195" s="8"/>
      <c r="DW195" s="8"/>
      <c r="DY195" s="8"/>
      <c r="EA195" s="8"/>
    </row>
    <row r="196" spans="1:131" x14ac:dyDescent="0.2">
      <c r="A196" s="8">
        <v>42400</v>
      </c>
      <c r="B196" s="5">
        <v>48.5</v>
      </c>
      <c r="C196" s="8"/>
      <c r="E196" s="8">
        <v>42551</v>
      </c>
      <c r="F196" s="5">
        <v>62.7</v>
      </c>
      <c r="G196" s="8">
        <v>45322</v>
      </c>
      <c r="H196" s="5">
        <v>52.1</v>
      </c>
      <c r="O196" s="8">
        <v>42400</v>
      </c>
      <c r="P196" s="5">
        <v>45.2</v>
      </c>
      <c r="Q196" s="6">
        <v>43434</v>
      </c>
      <c r="R196" s="5">
        <v>19.5</v>
      </c>
      <c r="S196" s="8"/>
      <c r="U196" s="8"/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I196" s="8"/>
      <c r="AK196" s="6">
        <v>42400</v>
      </c>
      <c r="AL196" s="5">
        <v>193</v>
      </c>
      <c r="AM196" s="8"/>
      <c r="AO196" s="8">
        <v>44865</v>
      </c>
      <c r="AP196" s="5">
        <v>185.8</v>
      </c>
      <c r="AQ196" s="6">
        <v>42400</v>
      </c>
      <c r="AR196" s="5">
        <v>5</v>
      </c>
      <c r="AS196" s="8"/>
      <c r="AU196" s="8">
        <v>43646</v>
      </c>
      <c r="AV196" s="5">
        <v>0.3</v>
      </c>
      <c r="AY196" s="8">
        <v>42400</v>
      </c>
      <c r="AZ196" s="5">
        <v>0.34</v>
      </c>
      <c r="BA196" s="8"/>
      <c r="BC196" s="8"/>
      <c r="BE196" s="8">
        <v>43496</v>
      </c>
      <c r="BF196" s="5">
        <v>17.149999999999999</v>
      </c>
      <c r="BG196" s="8"/>
      <c r="BI196" s="8"/>
      <c r="BK196" s="8">
        <v>42886</v>
      </c>
      <c r="BL196" s="5">
        <v>0</v>
      </c>
      <c r="BM196" s="8"/>
      <c r="BO196" s="6">
        <v>42400</v>
      </c>
      <c r="BP196" s="5">
        <v>-0.2</v>
      </c>
      <c r="BQ196" s="8">
        <v>42400</v>
      </c>
      <c r="BR196" s="5">
        <v>1168</v>
      </c>
      <c r="BS196" s="8">
        <v>43312</v>
      </c>
      <c r="BT196" s="5">
        <v>1311</v>
      </c>
      <c r="BU196" s="8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8">
        <v>42400</v>
      </c>
      <c r="CD196" s="5">
        <v>-43.662999999999997</v>
      </c>
      <c r="CE196" s="8"/>
      <c r="CG196" s="8">
        <v>42400</v>
      </c>
      <c r="CH196" s="5">
        <v>2.1</v>
      </c>
      <c r="CI196" s="6">
        <v>42460</v>
      </c>
      <c r="CJ196" s="5">
        <v>0.9</v>
      </c>
      <c r="CK196" s="8"/>
      <c r="CM196" s="8">
        <v>42400</v>
      </c>
      <c r="CN196" s="5">
        <v>-0.1</v>
      </c>
      <c r="CO196" s="8">
        <v>42429</v>
      </c>
      <c r="CP196" s="5">
        <v>0.2</v>
      </c>
      <c r="CQ196" s="8">
        <v>43738</v>
      </c>
      <c r="CR196" s="5">
        <v>1.8</v>
      </c>
      <c r="CS196" s="8">
        <v>43769</v>
      </c>
      <c r="CT196" s="5">
        <v>2.4</v>
      </c>
      <c r="CU196" s="6">
        <v>44104</v>
      </c>
      <c r="CV196" s="5">
        <v>1.691179</v>
      </c>
      <c r="CY196" s="8"/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O196" s="8"/>
      <c r="DQ196" s="8"/>
      <c r="DS196" s="8"/>
      <c r="DU196" s="8"/>
      <c r="DW196" s="8"/>
      <c r="DY196" s="8"/>
      <c r="EA196" s="8"/>
    </row>
    <row r="197" spans="1:131" x14ac:dyDescent="0.2">
      <c r="A197" s="8">
        <v>42429</v>
      </c>
      <c r="B197" s="5">
        <v>48.6</v>
      </c>
      <c r="C197" s="8"/>
      <c r="E197" s="8">
        <v>42582</v>
      </c>
      <c r="F197" s="5">
        <v>60.7</v>
      </c>
      <c r="G197" s="8">
        <v>45351</v>
      </c>
      <c r="H197" s="5">
        <v>53</v>
      </c>
      <c r="O197" s="8">
        <v>42429</v>
      </c>
      <c r="P197" s="5">
        <v>52.4</v>
      </c>
      <c r="Q197" s="6">
        <v>43465</v>
      </c>
      <c r="R197" s="5">
        <v>19.600000000000001</v>
      </c>
      <c r="S197" s="8"/>
      <c r="U197" s="8"/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I197" s="8"/>
      <c r="AK197" s="6">
        <v>42429</v>
      </c>
      <c r="AL197" s="5">
        <v>193</v>
      </c>
      <c r="AM197" s="8"/>
      <c r="AO197" s="8">
        <v>44895</v>
      </c>
      <c r="AP197" s="5">
        <v>189.4</v>
      </c>
      <c r="AQ197" s="6">
        <v>42429</v>
      </c>
      <c r="AR197" s="5">
        <v>4.9000000000000004</v>
      </c>
      <c r="AS197" s="8"/>
      <c r="AU197" s="8">
        <v>43677</v>
      </c>
      <c r="AV197" s="5">
        <v>0.4</v>
      </c>
      <c r="AY197" s="8">
        <v>42429</v>
      </c>
      <c r="AZ197" s="5">
        <v>-0.25</v>
      </c>
      <c r="BA197" s="8"/>
      <c r="BC197" s="8"/>
      <c r="BE197" s="8">
        <v>43524</v>
      </c>
      <c r="BF197" s="5">
        <v>16.79</v>
      </c>
      <c r="BG197" s="8"/>
      <c r="BI197" s="8"/>
      <c r="BK197" s="8">
        <v>42916</v>
      </c>
      <c r="BL197" s="5">
        <v>0.1</v>
      </c>
      <c r="BM197" s="8"/>
      <c r="BO197" s="6">
        <v>42429</v>
      </c>
      <c r="BP197" s="5">
        <v>-0.2</v>
      </c>
      <c r="BQ197" s="8">
        <v>42429</v>
      </c>
      <c r="BR197" s="5">
        <v>1144</v>
      </c>
      <c r="BS197" s="8">
        <v>43343</v>
      </c>
      <c r="BT197" s="5">
        <v>1305</v>
      </c>
      <c r="BU197" s="8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8">
        <v>42429</v>
      </c>
      <c r="CD197" s="5">
        <v>-46.067999999999998</v>
      </c>
      <c r="CE197" s="8"/>
      <c r="CG197" s="8">
        <v>42429</v>
      </c>
      <c r="CH197" s="5">
        <v>-1.7</v>
      </c>
      <c r="CI197" s="6">
        <v>42521</v>
      </c>
      <c r="CJ197" s="5">
        <v>-2</v>
      </c>
      <c r="CK197" s="8"/>
      <c r="CM197" s="8">
        <v>42429</v>
      </c>
      <c r="CN197" s="5">
        <v>-0.2</v>
      </c>
      <c r="CO197" s="8">
        <v>42460</v>
      </c>
      <c r="CP197" s="5">
        <v>0.2</v>
      </c>
      <c r="CQ197" s="8">
        <v>43769</v>
      </c>
      <c r="CR197" s="5">
        <v>1.7</v>
      </c>
      <c r="CS197" s="8">
        <v>43799</v>
      </c>
      <c r="CT197" s="5">
        <v>2.2999999999999998</v>
      </c>
      <c r="CU197" s="6">
        <v>44135</v>
      </c>
      <c r="CV197" s="5">
        <v>1.4218459999999999</v>
      </c>
      <c r="CY197" s="8"/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O197" s="8"/>
      <c r="DQ197" s="8"/>
      <c r="DS197" s="8"/>
      <c r="DU197" s="8"/>
      <c r="DW197" s="8"/>
      <c r="DY197" s="8"/>
      <c r="EA197" s="8"/>
    </row>
    <row r="198" spans="1:131" x14ac:dyDescent="0.2">
      <c r="A198" s="8">
        <v>42460</v>
      </c>
      <c r="B198" s="5">
        <v>50.9</v>
      </c>
      <c r="C198" s="8"/>
      <c r="E198" s="8">
        <v>42613</v>
      </c>
      <c r="F198" s="5">
        <v>54.8</v>
      </c>
      <c r="G198" s="8">
        <v>45382</v>
      </c>
      <c r="H198" s="5">
        <v>52.8</v>
      </c>
      <c r="O198" s="8">
        <v>42460</v>
      </c>
      <c r="P198" s="5">
        <v>50.9</v>
      </c>
      <c r="Q198" s="6">
        <v>43496</v>
      </c>
      <c r="R198" s="5">
        <v>10.6</v>
      </c>
      <c r="S198" s="8"/>
      <c r="U198" s="8"/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I198" s="8"/>
      <c r="AK198" s="6">
        <v>42460</v>
      </c>
      <c r="AL198" s="5">
        <v>202</v>
      </c>
      <c r="AM198" s="8"/>
      <c r="AO198" s="8">
        <v>44926</v>
      </c>
      <c r="AP198" s="5">
        <v>154.4</v>
      </c>
      <c r="AQ198" s="6">
        <v>42460</v>
      </c>
      <c r="AR198" s="5">
        <v>4.9000000000000004</v>
      </c>
      <c r="AS198" s="8"/>
      <c r="AU198" s="8">
        <v>43708</v>
      </c>
      <c r="AV198" s="5">
        <v>0.5</v>
      </c>
      <c r="AY198" s="8">
        <v>42460</v>
      </c>
      <c r="AZ198" s="5">
        <v>-0.13</v>
      </c>
      <c r="BA198" s="8"/>
      <c r="BC198" s="8"/>
      <c r="BE198" s="8">
        <v>43555</v>
      </c>
      <c r="BF198" s="5">
        <v>16.760000000000002</v>
      </c>
      <c r="BG198" s="8"/>
      <c r="BI198" s="8"/>
      <c r="BK198" s="8">
        <v>42947</v>
      </c>
      <c r="BL198" s="5">
        <v>0.3</v>
      </c>
      <c r="BM198" s="8"/>
      <c r="BO198" s="6">
        <v>42460</v>
      </c>
      <c r="BP198" s="5">
        <v>0.1</v>
      </c>
      <c r="BQ198" s="8">
        <v>42460</v>
      </c>
      <c r="BR198" s="5">
        <v>1167</v>
      </c>
      <c r="BS198" s="8">
        <v>43373</v>
      </c>
      <c r="BT198" s="5">
        <v>1269</v>
      </c>
      <c r="BU198" s="8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8">
        <v>42460</v>
      </c>
      <c r="CD198" s="5">
        <v>-42.204000000000001</v>
      </c>
      <c r="CE198" s="8"/>
      <c r="CG198" s="8">
        <v>42460</v>
      </c>
      <c r="CH198" s="5">
        <v>0.7</v>
      </c>
      <c r="CI198" s="6">
        <v>42551</v>
      </c>
      <c r="CJ198" s="5">
        <v>-2.5</v>
      </c>
      <c r="CK198" s="8"/>
      <c r="CM198" s="8">
        <v>42460</v>
      </c>
      <c r="CN198" s="5">
        <v>0.2</v>
      </c>
      <c r="CO198" s="8">
        <v>42490</v>
      </c>
      <c r="CP198" s="5">
        <v>0.2</v>
      </c>
      <c r="CQ198" s="8">
        <v>43799</v>
      </c>
      <c r="CR198" s="5">
        <v>2</v>
      </c>
      <c r="CS198" s="8">
        <v>43830</v>
      </c>
      <c r="CT198" s="5">
        <v>2.2999999999999998</v>
      </c>
      <c r="CU198" s="6">
        <v>44165</v>
      </c>
      <c r="CV198" s="5">
        <v>1.4479709999999999</v>
      </c>
      <c r="CY198" s="8"/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O198" s="8"/>
      <c r="DQ198" s="8"/>
      <c r="DS198" s="8"/>
      <c r="DU198" s="8"/>
      <c r="DW198" s="8"/>
      <c r="DY198" s="8"/>
      <c r="EA198" s="8"/>
    </row>
    <row r="199" spans="1:131" x14ac:dyDescent="0.2">
      <c r="A199" s="8">
        <v>42490</v>
      </c>
      <c r="B199" s="5">
        <v>51.3</v>
      </c>
      <c r="C199" s="8"/>
      <c r="E199" s="8">
        <v>42643</v>
      </c>
      <c r="F199" s="5">
        <v>53.5</v>
      </c>
      <c r="G199" s="8">
        <v>45412</v>
      </c>
      <c r="H199" s="5">
        <v>52</v>
      </c>
      <c r="O199" s="8">
        <v>42490</v>
      </c>
      <c r="P199" s="5">
        <v>52.6</v>
      </c>
      <c r="Q199" s="6">
        <v>43524</v>
      </c>
      <c r="R199" s="5">
        <v>7</v>
      </c>
      <c r="S199" s="8"/>
      <c r="U199" s="8"/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I199" s="8"/>
      <c r="AK199" s="6">
        <v>42490</v>
      </c>
      <c r="AL199" s="5">
        <v>205</v>
      </c>
      <c r="AM199" s="8"/>
      <c r="AO199" s="8">
        <v>44957</v>
      </c>
      <c r="AP199" s="5">
        <v>174.2</v>
      </c>
      <c r="AQ199" s="6">
        <v>42490</v>
      </c>
      <c r="AR199" s="5">
        <v>4.9000000000000004</v>
      </c>
      <c r="AS199" s="8"/>
      <c r="AU199" s="8">
        <v>43738</v>
      </c>
      <c r="AV199" s="5">
        <v>0.2</v>
      </c>
      <c r="AY199" s="8">
        <v>42490</v>
      </c>
      <c r="AZ199" s="5">
        <v>0.34</v>
      </c>
      <c r="BA199" s="8"/>
      <c r="BC199" s="8"/>
      <c r="BE199" s="8">
        <v>43585</v>
      </c>
      <c r="BF199" s="5">
        <v>17</v>
      </c>
      <c r="BG199" s="8"/>
      <c r="BI199" s="8"/>
      <c r="BK199" s="8">
        <v>42978</v>
      </c>
      <c r="BL199" s="5">
        <v>0.1</v>
      </c>
      <c r="BM199" s="8"/>
      <c r="BO199" s="6">
        <v>42490</v>
      </c>
      <c r="BP199" s="5">
        <v>0.1</v>
      </c>
      <c r="BQ199" s="8">
        <v>42490</v>
      </c>
      <c r="BR199" s="5">
        <v>1127</v>
      </c>
      <c r="BS199" s="8">
        <v>43404</v>
      </c>
      <c r="BT199" s="5">
        <v>1263</v>
      </c>
      <c r="BU199" s="8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8">
        <v>42490</v>
      </c>
      <c r="CD199" s="5">
        <v>-41.384999999999998</v>
      </c>
      <c r="CE199" s="8"/>
      <c r="CG199" s="8">
        <v>42490</v>
      </c>
      <c r="CH199" s="5">
        <v>1.7</v>
      </c>
      <c r="CI199" s="6">
        <v>42582</v>
      </c>
      <c r="CJ199" s="5">
        <v>4.3</v>
      </c>
      <c r="CK199" s="8"/>
      <c r="CM199" s="8">
        <v>42490</v>
      </c>
      <c r="CN199" s="5">
        <v>0.3</v>
      </c>
      <c r="CO199" s="8">
        <v>42521</v>
      </c>
      <c r="CP199" s="5">
        <v>0.2</v>
      </c>
      <c r="CQ199" s="8">
        <v>43830</v>
      </c>
      <c r="CR199" s="5">
        <v>2.2999999999999998</v>
      </c>
      <c r="CS199" s="8">
        <v>43861</v>
      </c>
      <c r="CT199" s="5">
        <v>2.2000000000000002</v>
      </c>
      <c r="CU199" s="6">
        <v>44196</v>
      </c>
      <c r="CV199" s="5">
        <v>1.315564</v>
      </c>
      <c r="CY199" s="8"/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O199" s="8"/>
      <c r="DQ199" s="8"/>
      <c r="DS199" s="8"/>
      <c r="DU199" s="8"/>
      <c r="DW199" s="8"/>
      <c r="DY199" s="8"/>
      <c r="EA199" s="8"/>
    </row>
    <row r="200" spans="1:131" x14ac:dyDescent="0.2">
      <c r="A200" s="8">
        <v>42521</v>
      </c>
      <c r="B200" s="5">
        <v>50.3</v>
      </c>
      <c r="C200" s="8"/>
      <c r="E200" s="8">
        <v>42674</v>
      </c>
      <c r="F200" s="5">
        <v>54.1</v>
      </c>
      <c r="G200" s="8">
        <v>45443</v>
      </c>
      <c r="H200" s="5">
        <v>50.9</v>
      </c>
      <c r="O200" s="8">
        <v>42521</v>
      </c>
      <c r="P200" s="5">
        <v>50.3</v>
      </c>
      <c r="Q200" s="6">
        <v>43555</v>
      </c>
      <c r="R200" s="5">
        <v>9.3000000000000007</v>
      </c>
      <c r="S200" s="8"/>
      <c r="U200" s="8"/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I200" s="8"/>
      <c r="AK200" s="6">
        <v>42521</v>
      </c>
      <c r="AL200" s="5">
        <v>161</v>
      </c>
      <c r="AM200" s="8"/>
      <c r="AO200" s="8">
        <v>44985</v>
      </c>
      <c r="AP200" s="5">
        <v>201.8</v>
      </c>
      <c r="AQ200" s="6">
        <v>42521</v>
      </c>
      <c r="AR200" s="5">
        <v>4.9000000000000004</v>
      </c>
      <c r="AS200" s="8"/>
      <c r="AU200" s="8">
        <v>43769</v>
      </c>
      <c r="AV200" s="5">
        <v>0.4</v>
      </c>
      <c r="AY200" s="8">
        <v>42521</v>
      </c>
      <c r="AZ200" s="5">
        <v>-0.2</v>
      </c>
      <c r="BA200" s="8"/>
      <c r="BC200" s="8"/>
      <c r="BE200" s="8">
        <v>43616</v>
      </c>
      <c r="BF200" s="5">
        <v>16.829999999999998</v>
      </c>
      <c r="BG200" s="8"/>
      <c r="BI200" s="8"/>
      <c r="BK200" s="8">
        <v>43008</v>
      </c>
      <c r="BL200" s="5">
        <v>1.6</v>
      </c>
      <c r="BM200" s="8"/>
      <c r="BO200" s="6">
        <v>42521</v>
      </c>
      <c r="BP200" s="5">
        <v>0.2</v>
      </c>
      <c r="BQ200" s="8">
        <v>42521</v>
      </c>
      <c r="BR200" s="5">
        <v>1147</v>
      </c>
      <c r="BS200" s="8">
        <v>43434</v>
      </c>
      <c r="BT200" s="5">
        <v>1261</v>
      </c>
      <c r="BU200" s="8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8">
        <v>42521</v>
      </c>
      <c r="CD200" s="5">
        <v>-39.991999999999997</v>
      </c>
      <c r="CE200" s="8"/>
      <c r="CG200" s="8">
        <v>42521</v>
      </c>
      <c r="CH200" s="5">
        <v>-0.8</v>
      </c>
      <c r="CI200" s="6">
        <v>42613</v>
      </c>
      <c r="CJ200" s="5">
        <v>-0.5</v>
      </c>
      <c r="CK200" s="8"/>
      <c r="CM200" s="8">
        <v>42521</v>
      </c>
      <c r="CN200" s="5">
        <v>0.3</v>
      </c>
      <c r="CO200" s="8">
        <v>42551</v>
      </c>
      <c r="CP200" s="5">
        <v>0.2</v>
      </c>
      <c r="CQ200" s="8">
        <v>43861</v>
      </c>
      <c r="CR200" s="5">
        <v>2.4</v>
      </c>
      <c r="CS200" s="8">
        <v>43890</v>
      </c>
      <c r="CT200" s="5">
        <v>2.2999999999999998</v>
      </c>
      <c r="CU200" s="6">
        <v>44227</v>
      </c>
      <c r="CV200" s="5">
        <v>1.463973</v>
      </c>
      <c r="CY200" s="8"/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O200" s="8"/>
      <c r="DQ200" s="8"/>
      <c r="DS200" s="8"/>
      <c r="DU200" s="8"/>
      <c r="DW200" s="8"/>
      <c r="DY200" s="8"/>
      <c r="EA200" s="8"/>
    </row>
    <row r="201" spans="1:131" x14ac:dyDescent="0.2">
      <c r="A201" s="8">
        <v>42551</v>
      </c>
      <c r="B201" s="5">
        <v>51.2</v>
      </c>
      <c r="C201" s="8"/>
      <c r="E201" s="8">
        <v>42704</v>
      </c>
      <c r="F201" s="5">
        <v>54.5</v>
      </c>
      <c r="G201" s="8">
        <v>45473</v>
      </c>
      <c r="H201" s="5">
        <v>52.7</v>
      </c>
      <c r="O201" s="8">
        <v>42551</v>
      </c>
      <c r="P201" s="5">
        <v>50.8</v>
      </c>
      <c r="Q201" s="6">
        <v>43585</v>
      </c>
      <c r="R201" s="5">
        <v>7.6</v>
      </c>
      <c r="S201" s="8"/>
      <c r="U201" s="8"/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I201" s="8"/>
      <c r="AK201" s="6">
        <v>42551</v>
      </c>
      <c r="AL201" s="5">
        <v>177</v>
      </c>
      <c r="AM201" s="8"/>
      <c r="AO201" s="8">
        <v>45016</v>
      </c>
      <c r="AP201" s="5">
        <v>207.3</v>
      </c>
      <c r="AQ201" s="6">
        <v>42551</v>
      </c>
      <c r="AR201" s="5">
        <v>4.8</v>
      </c>
      <c r="AS201" s="8"/>
      <c r="AU201" s="8">
        <v>43799</v>
      </c>
      <c r="AV201" s="5">
        <v>0.4</v>
      </c>
      <c r="AY201" s="8">
        <v>42551</v>
      </c>
      <c r="AZ201" s="5">
        <v>0.31</v>
      </c>
      <c r="BA201" s="8"/>
      <c r="BC201" s="8"/>
      <c r="BE201" s="8">
        <v>43646</v>
      </c>
      <c r="BF201" s="5">
        <v>16.940000000000001</v>
      </c>
      <c r="BG201" s="8"/>
      <c r="BI201" s="8"/>
      <c r="BK201" s="8">
        <v>43039</v>
      </c>
      <c r="BL201" s="5">
        <v>0</v>
      </c>
      <c r="BM201" s="8"/>
      <c r="BO201" s="6">
        <v>42551</v>
      </c>
      <c r="BP201" s="5">
        <v>0</v>
      </c>
      <c r="BQ201" s="8">
        <v>42551</v>
      </c>
      <c r="BR201" s="5">
        <v>1163</v>
      </c>
      <c r="BS201" s="8">
        <v>43465</v>
      </c>
      <c r="BT201" s="5">
        <v>1288</v>
      </c>
      <c r="BU201" s="8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8">
        <v>42551</v>
      </c>
      <c r="CD201" s="5">
        <v>-42.695</v>
      </c>
      <c r="CE201" s="8"/>
      <c r="CG201" s="8">
        <v>42551</v>
      </c>
      <c r="CH201" s="5">
        <v>-1.9</v>
      </c>
      <c r="CI201" s="6">
        <v>42643</v>
      </c>
      <c r="CJ201" s="5">
        <v>0.2</v>
      </c>
      <c r="CK201" s="8"/>
      <c r="CM201" s="8">
        <v>42551</v>
      </c>
      <c r="CN201" s="5">
        <v>0.3</v>
      </c>
      <c r="CO201" s="8">
        <v>42582</v>
      </c>
      <c r="CP201" s="5">
        <v>0.2</v>
      </c>
      <c r="CQ201" s="8">
        <v>43890</v>
      </c>
      <c r="CR201" s="5">
        <v>2.2000000000000002</v>
      </c>
      <c r="CS201" s="8">
        <v>43921</v>
      </c>
      <c r="CT201" s="5">
        <v>2.2000000000000002</v>
      </c>
      <c r="CU201" s="6">
        <v>44255</v>
      </c>
      <c r="CV201" s="5">
        <v>1.511139</v>
      </c>
      <c r="CY201" s="8"/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O201" s="8"/>
      <c r="DQ201" s="8"/>
      <c r="DS201" s="8"/>
      <c r="DU201" s="8"/>
      <c r="DW201" s="8"/>
      <c r="DY201" s="8"/>
      <c r="EA201" s="8"/>
    </row>
    <row r="202" spans="1:131" x14ac:dyDescent="0.2">
      <c r="A202" s="8">
        <v>42582</v>
      </c>
      <c r="B202" s="5">
        <v>52.9</v>
      </c>
      <c r="C202" s="8"/>
      <c r="E202" s="8">
        <v>42735</v>
      </c>
      <c r="F202" s="5">
        <v>55.3</v>
      </c>
      <c r="G202" s="8">
        <v>45504</v>
      </c>
      <c r="H202" s="5">
        <v>50.8</v>
      </c>
      <c r="O202" s="8">
        <v>42582</v>
      </c>
      <c r="P202" s="5">
        <v>53.8</v>
      </c>
      <c r="Q202" s="6">
        <v>43616</v>
      </c>
      <c r="R202" s="5">
        <v>8.1999999999999993</v>
      </c>
      <c r="S202" s="8"/>
      <c r="U202" s="8"/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I202" s="8"/>
      <c r="AK202" s="6">
        <v>42582</v>
      </c>
      <c r="AL202" s="5">
        <v>179</v>
      </c>
      <c r="AM202" s="8"/>
      <c r="AO202" s="8">
        <v>45046</v>
      </c>
      <c r="AP202" s="5">
        <v>144.5</v>
      </c>
      <c r="AQ202" s="6">
        <v>42582</v>
      </c>
      <c r="AR202" s="5">
        <v>4.8</v>
      </c>
      <c r="AS202" s="8"/>
      <c r="AU202" s="8">
        <v>43830</v>
      </c>
      <c r="AV202" s="5">
        <v>0.5</v>
      </c>
      <c r="AY202" s="8">
        <v>42582</v>
      </c>
      <c r="AZ202" s="5">
        <v>0.34</v>
      </c>
      <c r="BA202" s="8"/>
      <c r="BC202" s="8"/>
      <c r="BE202" s="8">
        <v>43677</v>
      </c>
      <c r="BF202" s="5">
        <v>16.89</v>
      </c>
      <c r="BG202" s="8"/>
      <c r="BI202" s="8"/>
      <c r="BK202" s="8">
        <v>43069</v>
      </c>
      <c r="BL202" s="5">
        <v>0.3</v>
      </c>
      <c r="BM202" s="8"/>
      <c r="BO202" s="6">
        <v>42582</v>
      </c>
      <c r="BP202" s="5">
        <v>0.1</v>
      </c>
      <c r="BQ202" s="8">
        <v>42582</v>
      </c>
      <c r="BR202" s="5">
        <v>1175</v>
      </c>
      <c r="BS202" s="8">
        <v>43496</v>
      </c>
      <c r="BT202" s="5">
        <v>1287</v>
      </c>
      <c r="BU202" s="8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8">
        <v>42582</v>
      </c>
      <c r="CD202" s="5">
        <v>-41.554000000000002</v>
      </c>
      <c r="CE202" s="8"/>
      <c r="CG202" s="8">
        <v>42582</v>
      </c>
      <c r="CH202" s="5">
        <v>2</v>
      </c>
      <c r="CI202" s="6">
        <v>42674</v>
      </c>
      <c r="CJ202" s="5">
        <v>1.7</v>
      </c>
      <c r="CK202" s="8"/>
      <c r="CM202" s="8">
        <v>42582</v>
      </c>
      <c r="CN202" s="5">
        <v>0</v>
      </c>
      <c r="CO202" s="8">
        <v>42613</v>
      </c>
      <c r="CP202" s="5">
        <v>0.2</v>
      </c>
      <c r="CQ202" s="8">
        <v>43921</v>
      </c>
      <c r="CR202" s="5">
        <v>1.6</v>
      </c>
      <c r="CS202" s="8">
        <v>43951</v>
      </c>
      <c r="CT202" s="5">
        <v>1.7</v>
      </c>
      <c r="CU202" s="6">
        <v>44286</v>
      </c>
      <c r="CV202" s="5">
        <v>1.8134999999999999</v>
      </c>
      <c r="CY202" s="8"/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O202" s="8"/>
      <c r="DQ202" s="8"/>
      <c r="DS202" s="8"/>
      <c r="DU202" s="8"/>
      <c r="DW202" s="8"/>
      <c r="DY202" s="8"/>
      <c r="EA202" s="8"/>
    </row>
    <row r="203" spans="1:131" x14ac:dyDescent="0.2">
      <c r="A203" s="8">
        <v>42613</v>
      </c>
      <c r="B203" s="5">
        <v>52</v>
      </c>
      <c r="C203" s="8"/>
      <c r="E203" s="8">
        <v>42766</v>
      </c>
      <c r="F203" s="5">
        <v>64.8</v>
      </c>
      <c r="G203" s="8">
        <v>45535</v>
      </c>
      <c r="H203" s="5">
        <v>51.3</v>
      </c>
      <c r="O203" s="8">
        <v>42613</v>
      </c>
      <c r="P203" s="5">
        <v>54.1</v>
      </c>
      <c r="Q203" s="6">
        <v>43646</v>
      </c>
      <c r="R203" s="5">
        <v>10.9</v>
      </c>
      <c r="S203" s="8"/>
      <c r="U203" s="8"/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I203" s="8"/>
      <c r="AK203" s="6">
        <v>42613</v>
      </c>
      <c r="AL203" s="5">
        <v>178</v>
      </c>
      <c r="AM203" s="8"/>
      <c r="AO203" s="8">
        <v>45077</v>
      </c>
      <c r="AP203" s="5">
        <v>173.7</v>
      </c>
      <c r="AQ203" s="6">
        <v>42613</v>
      </c>
      <c r="AR203" s="5">
        <v>4.8</v>
      </c>
      <c r="AS203" s="8"/>
      <c r="AU203" s="8">
        <v>43861</v>
      </c>
      <c r="AV203" s="5">
        <v>0.6</v>
      </c>
      <c r="AY203" s="8">
        <v>42613</v>
      </c>
      <c r="AZ203" s="5">
        <v>-0.23</v>
      </c>
      <c r="BA203" s="8"/>
      <c r="BC203" s="8"/>
      <c r="BE203" s="8">
        <v>43708</v>
      </c>
      <c r="BF203" s="5">
        <v>16.73</v>
      </c>
      <c r="BG203" s="8"/>
      <c r="BI203" s="8"/>
      <c r="BK203" s="8">
        <v>43100</v>
      </c>
      <c r="BL203" s="5">
        <v>0.4</v>
      </c>
      <c r="BM203" s="8"/>
      <c r="BO203" s="6">
        <v>42613</v>
      </c>
      <c r="BP203" s="5">
        <v>-0.1</v>
      </c>
      <c r="BQ203" s="8">
        <v>42613</v>
      </c>
      <c r="BR203" s="5">
        <v>1187</v>
      </c>
      <c r="BS203" s="8">
        <v>43524</v>
      </c>
      <c r="BT203" s="5">
        <v>1307</v>
      </c>
      <c r="BU203" s="8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8">
        <v>42613</v>
      </c>
      <c r="CD203" s="5">
        <v>-39.692</v>
      </c>
      <c r="CE203" s="8"/>
      <c r="CG203" s="8">
        <v>42613</v>
      </c>
      <c r="CH203" s="5">
        <v>-0.1</v>
      </c>
      <c r="CI203" s="6">
        <v>42704</v>
      </c>
      <c r="CJ203" s="5">
        <v>-3.7</v>
      </c>
      <c r="CK203" s="8"/>
      <c r="CM203" s="8">
        <v>42613</v>
      </c>
      <c r="CN203" s="5">
        <v>0.1</v>
      </c>
      <c r="CO203" s="8">
        <v>42643</v>
      </c>
      <c r="CP203" s="5">
        <v>0.2</v>
      </c>
      <c r="CQ203" s="8">
        <v>43951</v>
      </c>
      <c r="CR203" s="5">
        <v>0.4</v>
      </c>
      <c r="CS203" s="8">
        <v>43982</v>
      </c>
      <c r="CT203" s="5">
        <v>1.3</v>
      </c>
      <c r="CU203" s="6">
        <v>44316</v>
      </c>
      <c r="CV203" s="5">
        <v>2.9101319999999999</v>
      </c>
      <c r="CY203" s="8"/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O203" s="8"/>
      <c r="DQ203" s="8"/>
      <c r="DS203" s="8"/>
      <c r="DU203" s="8"/>
      <c r="DW203" s="8"/>
      <c r="DY203" s="8"/>
      <c r="EA203" s="8"/>
    </row>
    <row r="204" spans="1:131" x14ac:dyDescent="0.2">
      <c r="A204" s="8">
        <v>42643</v>
      </c>
      <c r="B204" s="5">
        <v>50.2</v>
      </c>
      <c r="C204" s="8"/>
      <c r="E204" s="8">
        <v>42794</v>
      </c>
      <c r="F204" s="5">
        <v>67.900000000000006</v>
      </c>
      <c r="G204" s="8"/>
      <c r="O204" s="8">
        <v>42643</v>
      </c>
      <c r="P204" s="5">
        <v>52.2</v>
      </c>
      <c r="Q204" s="6">
        <v>43677</v>
      </c>
      <c r="R204" s="5">
        <v>1.7</v>
      </c>
      <c r="S204" s="8"/>
      <c r="U204" s="8"/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I204" s="8"/>
      <c r="AK204" s="6">
        <v>42643</v>
      </c>
      <c r="AL204" s="5">
        <v>173</v>
      </c>
      <c r="AM204" s="8"/>
      <c r="AO204" s="8">
        <v>45107</v>
      </c>
      <c r="AP204" s="5">
        <v>220.5</v>
      </c>
      <c r="AQ204" s="6">
        <v>42643</v>
      </c>
      <c r="AR204" s="5">
        <v>4.9000000000000004</v>
      </c>
      <c r="AS204" s="8"/>
      <c r="AU204" s="8">
        <v>43890</v>
      </c>
      <c r="AV204" s="5">
        <v>0.5</v>
      </c>
      <c r="AY204" s="8">
        <v>42643</v>
      </c>
      <c r="AZ204" s="5">
        <v>0.13</v>
      </c>
      <c r="BA204" s="8"/>
      <c r="BC204" s="8"/>
      <c r="BE204" s="8">
        <v>43738</v>
      </c>
      <c r="BF204" s="5">
        <v>17.02</v>
      </c>
      <c r="BG204" s="8"/>
      <c r="BI204" s="8"/>
      <c r="BK204" s="8">
        <v>43131</v>
      </c>
      <c r="BL204" s="5">
        <v>0.2</v>
      </c>
      <c r="BM204" s="8"/>
      <c r="BO204" s="6">
        <v>42643</v>
      </c>
      <c r="BP204" s="5">
        <v>0.2</v>
      </c>
      <c r="BQ204" s="8">
        <v>42643</v>
      </c>
      <c r="BR204" s="5">
        <v>1173</v>
      </c>
      <c r="BS204" s="8">
        <v>43555</v>
      </c>
      <c r="BT204" s="5">
        <v>1297</v>
      </c>
      <c r="BU204" s="8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8">
        <v>42643</v>
      </c>
      <c r="CD204" s="5">
        <v>-38.497</v>
      </c>
      <c r="CE204" s="8"/>
      <c r="CG204" s="8">
        <v>42643</v>
      </c>
      <c r="CH204" s="5">
        <v>0.2</v>
      </c>
      <c r="CI204" s="6">
        <v>42735</v>
      </c>
      <c r="CJ204" s="5">
        <v>-0.3</v>
      </c>
      <c r="CK204" s="8"/>
      <c r="CM204" s="8">
        <v>42643</v>
      </c>
      <c r="CN204" s="5">
        <v>0.3</v>
      </c>
      <c r="CO204" s="8">
        <v>42674</v>
      </c>
      <c r="CP204" s="5">
        <v>0.2</v>
      </c>
      <c r="CQ204" s="8">
        <v>43982</v>
      </c>
      <c r="CR204" s="5">
        <v>0.3</v>
      </c>
      <c r="CS204" s="8">
        <v>44012</v>
      </c>
      <c r="CT204" s="5">
        <v>1.1000000000000001</v>
      </c>
      <c r="CU204" s="6">
        <v>44347</v>
      </c>
      <c r="CV204" s="5">
        <v>3.4307180000000002</v>
      </c>
      <c r="CY204" s="8"/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O204" s="8"/>
      <c r="DQ204" s="8"/>
      <c r="DS204" s="8"/>
      <c r="DU204" s="8"/>
      <c r="DW204" s="8"/>
      <c r="DY204" s="8"/>
      <c r="EA204" s="8"/>
    </row>
    <row r="205" spans="1:131" x14ac:dyDescent="0.2">
      <c r="A205" s="8">
        <v>42674</v>
      </c>
      <c r="B205" s="5">
        <v>51.7</v>
      </c>
      <c r="C205" s="8"/>
      <c r="E205" s="8">
        <v>42825</v>
      </c>
      <c r="F205" s="5">
        <v>66.3</v>
      </c>
      <c r="G205" s="8"/>
      <c r="O205" s="8">
        <v>42674</v>
      </c>
      <c r="P205" s="5">
        <v>53.8</v>
      </c>
      <c r="Q205" s="6">
        <v>43708</v>
      </c>
      <c r="R205" s="5">
        <v>2</v>
      </c>
      <c r="S205" s="8"/>
      <c r="U205" s="8"/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I205" s="8"/>
      <c r="AK205" s="6">
        <v>42674</v>
      </c>
      <c r="AL205" s="5">
        <v>173</v>
      </c>
      <c r="AM205" s="8"/>
      <c r="AO205" s="8">
        <v>45138</v>
      </c>
      <c r="AP205" s="5">
        <v>192.3</v>
      </c>
      <c r="AQ205" s="6">
        <v>42674</v>
      </c>
      <c r="AR205" s="5">
        <v>4.9000000000000004</v>
      </c>
      <c r="AS205" s="8"/>
      <c r="AU205" s="8">
        <v>43921</v>
      </c>
      <c r="AV205" s="5">
        <v>-4.0999999999999996</v>
      </c>
      <c r="AY205" s="8">
        <v>42674</v>
      </c>
      <c r="AZ205" s="5">
        <v>0.16</v>
      </c>
      <c r="BA205" s="8"/>
      <c r="BC205" s="8"/>
      <c r="BE205" s="8">
        <v>43769</v>
      </c>
      <c r="BF205" s="5">
        <v>16.96</v>
      </c>
      <c r="BG205" s="8"/>
      <c r="BI205" s="8"/>
      <c r="BK205" s="8">
        <v>43159</v>
      </c>
      <c r="BL205" s="5">
        <v>0.3</v>
      </c>
      <c r="BM205" s="8"/>
      <c r="BO205" s="6">
        <v>42674</v>
      </c>
      <c r="BP205" s="5">
        <v>-0.3</v>
      </c>
      <c r="BQ205" s="8">
        <v>42674</v>
      </c>
      <c r="BR205" s="5">
        <v>1156</v>
      </c>
      <c r="BS205" s="8">
        <v>43585</v>
      </c>
      <c r="BT205" s="5">
        <v>1288</v>
      </c>
      <c r="BU205" s="8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8">
        <v>42674</v>
      </c>
      <c r="CD205" s="5">
        <v>-41.566000000000003</v>
      </c>
      <c r="CE205" s="8"/>
      <c r="CG205" s="8">
        <v>42674</v>
      </c>
      <c r="CH205" s="5">
        <v>2.6</v>
      </c>
      <c r="CI205" s="6">
        <v>42766</v>
      </c>
      <c r="CJ205" s="5">
        <v>1.2</v>
      </c>
      <c r="CK205" s="8"/>
      <c r="CM205" s="8">
        <v>42674</v>
      </c>
      <c r="CN205" s="5">
        <v>0.3</v>
      </c>
      <c r="CO205" s="8">
        <v>42704</v>
      </c>
      <c r="CP205" s="5">
        <v>0.2</v>
      </c>
      <c r="CQ205" s="8">
        <v>44012</v>
      </c>
      <c r="CR205" s="5">
        <v>0.6</v>
      </c>
      <c r="CS205" s="8">
        <v>44043</v>
      </c>
      <c r="CT205" s="5">
        <v>1.1000000000000001</v>
      </c>
      <c r="CU205" s="6">
        <v>44377</v>
      </c>
      <c r="CV205" s="5">
        <v>3.6393330000000002</v>
      </c>
      <c r="CY205" s="8"/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O205" s="8"/>
      <c r="DQ205" s="8"/>
      <c r="DS205" s="8"/>
      <c r="DU205" s="8"/>
      <c r="DW205" s="8"/>
      <c r="DY205" s="8"/>
      <c r="EA205" s="8"/>
    </row>
    <row r="206" spans="1:131" x14ac:dyDescent="0.2">
      <c r="A206" s="8">
        <v>42704</v>
      </c>
      <c r="B206" s="5">
        <v>52.4</v>
      </c>
      <c r="C206" s="8"/>
      <c r="E206" s="8">
        <v>42855</v>
      </c>
      <c r="F206" s="5">
        <v>67.599999999999994</v>
      </c>
      <c r="G206" s="8"/>
      <c r="O206" s="8">
        <v>42704</v>
      </c>
      <c r="P206" s="5">
        <v>52.4</v>
      </c>
      <c r="Q206" s="6">
        <v>43738</v>
      </c>
      <c r="R206" s="5">
        <v>3.6</v>
      </c>
      <c r="S206" s="8"/>
      <c r="U206" s="8"/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I206" s="8"/>
      <c r="AK206" s="6">
        <v>42704</v>
      </c>
      <c r="AL206" s="5">
        <v>184</v>
      </c>
      <c r="AM206" s="8"/>
      <c r="AO206" s="8">
        <v>45169</v>
      </c>
      <c r="AP206" s="5">
        <v>195.3</v>
      </c>
      <c r="AQ206" s="6">
        <v>42704</v>
      </c>
      <c r="AR206" s="5">
        <v>4.9000000000000004</v>
      </c>
      <c r="AS206" s="8"/>
      <c r="AU206" s="8">
        <v>43951</v>
      </c>
      <c r="AV206" s="5">
        <v>-7.4</v>
      </c>
      <c r="AY206" s="8">
        <v>42704</v>
      </c>
      <c r="AZ206" s="5">
        <v>-0.23</v>
      </c>
      <c r="BA206" s="8"/>
      <c r="BC206" s="8"/>
      <c r="BE206" s="8">
        <v>43799</v>
      </c>
      <c r="BF206" s="5">
        <v>16.89</v>
      </c>
      <c r="BG206" s="8"/>
      <c r="BI206" s="8"/>
      <c r="BK206" s="8">
        <v>43190</v>
      </c>
      <c r="BL206" s="5">
        <v>0.4</v>
      </c>
      <c r="BM206" s="8"/>
      <c r="BO206" s="6">
        <v>42704</v>
      </c>
      <c r="BP206" s="5">
        <v>0.8</v>
      </c>
      <c r="BQ206" s="8">
        <v>42704</v>
      </c>
      <c r="BR206" s="5">
        <v>1225</v>
      </c>
      <c r="BS206" s="8">
        <v>43616</v>
      </c>
      <c r="BT206" s="5">
        <v>1294</v>
      </c>
      <c r="BU206" s="8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8">
        <v>42704</v>
      </c>
      <c r="CD206" s="5">
        <v>-44.087000000000003</v>
      </c>
      <c r="CE206" s="8"/>
      <c r="CG206" s="8">
        <v>42704</v>
      </c>
      <c r="CH206" s="5">
        <v>-2.2999999999999998</v>
      </c>
      <c r="CI206" s="6">
        <v>42794</v>
      </c>
      <c r="CJ206" s="5">
        <v>1.8</v>
      </c>
      <c r="CK206" s="8"/>
      <c r="CM206" s="8">
        <v>42704</v>
      </c>
      <c r="CN206" s="5">
        <v>0.2</v>
      </c>
      <c r="CO206" s="8">
        <v>42735</v>
      </c>
      <c r="CP206" s="5">
        <v>0.2</v>
      </c>
      <c r="CQ206" s="8">
        <v>44043</v>
      </c>
      <c r="CR206" s="5">
        <v>0.7</v>
      </c>
      <c r="CS206" s="8">
        <v>44074</v>
      </c>
      <c r="CT206" s="5">
        <v>1.6</v>
      </c>
      <c r="CU206" s="6">
        <v>44408</v>
      </c>
      <c r="CV206" s="5">
        <v>3.5629710000000001</v>
      </c>
      <c r="CY206" s="8"/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O206" s="8"/>
      <c r="DQ206" s="8"/>
      <c r="DS206" s="8"/>
      <c r="DU206" s="8"/>
      <c r="DW206" s="8"/>
      <c r="DY206" s="8"/>
      <c r="EA206" s="8"/>
    </row>
    <row r="207" spans="1:131" x14ac:dyDescent="0.2">
      <c r="A207" s="8">
        <v>42735</v>
      </c>
      <c r="B207" s="5">
        <v>53.8</v>
      </c>
      <c r="C207" s="8"/>
      <c r="E207" s="8">
        <v>42886</v>
      </c>
      <c r="F207" s="5">
        <v>66.599999999999994</v>
      </c>
      <c r="G207" s="8"/>
      <c r="O207" s="8">
        <v>42735</v>
      </c>
      <c r="P207" s="5">
        <v>56.7</v>
      </c>
      <c r="Q207" s="6">
        <v>43769</v>
      </c>
      <c r="R207" s="5">
        <v>0.9</v>
      </c>
      <c r="S207" s="8"/>
      <c r="U207" s="8"/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I207" s="8"/>
      <c r="AK207" s="6">
        <v>42735</v>
      </c>
      <c r="AL207" s="5">
        <v>177</v>
      </c>
      <c r="AM207" s="8"/>
      <c r="AO207" s="8">
        <v>45199</v>
      </c>
      <c r="AP207" s="5">
        <v>157.30000000000001</v>
      </c>
      <c r="AQ207" s="6">
        <v>42735</v>
      </c>
      <c r="AR207" s="5">
        <v>4.7</v>
      </c>
      <c r="AS207" s="8"/>
      <c r="AU207" s="8">
        <v>43982</v>
      </c>
      <c r="AV207" s="5">
        <v>0.6</v>
      </c>
      <c r="AY207" s="8">
        <v>42735</v>
      </c>
      <c r="AZ207" s="5">
        <v>0.67</v>
      </c>
      <c r="BA207" s="8"/>
      <c r="BC207" s="8"/>
      <c r="BE207" s="8">
        <v>43830</v>
      </c>
      <c r="BF207" s="5">
        <v>17.010000000000002</v>
      </c>
      <c r="BG207" s="8"/>
      <c r="BI207" s="8"/>
      <c r="BK207" s="8">
        <v>43220</v>
      </c>
      <c r="BL207" s="5">
        <v>0.3</v>
      </c>
      <c r="BM207" s="8"/>
      <c r="BO207" s="6">
        <v>42735</v>
      </c>
      <c r="BP207" s="5">
        <v>0.9</v>
      </c>
      <c r="BQ207" s="8">
        <v>42735</v>
      </c>
      <c r="BR207" s="5">
        <v>1190</v>
      </c>
      <c r="BS207" s="8">
        <v>43646</v>
      </c>
      <c r="BT207" s="5">
        <v>1297</v>
      </c>
      <c r="BU207" s="8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8">
        <v>42735</v>
      </c>
      <c r="CD207" s="5">
        <v>-44.805999999999997</v>
      </c>
      <c r="CE207" s="8"/>
      <c r="CG207" s="8">
        <v>42735</v>
      </c>
      <c r="CH207" s="5">
        <v>0.6</v>
      </c>
      <c r="CI207" s="6">
        <v>42825</v>
      </c>
      <c r="CJ207" s="5">
        <v>0.2</v>
      </c>
      <c r="CK207" s="8"/>
      <c r="CM207" s="8">
        <v>42735</v>
      </c>
      <c r="CN207" s="5">
        <v>0.3</v>
      </c>
      <c r="CO207" s="8">
        <v>42766</v>
      </c>
      <c r="CP207" s="5">
        <v>0.2</v>
      </c>
      <c r="CQ207" s="8">
        <v>44074</v>
      </c>
      <c r="CR207" s="5">
        <v>1.2</v>
      </c>
      <c r="CS207" s="8">
        <v>44104</v>
      </c>
      <c r="CT207" s="5">
        <v>1.7</v>
      </c>
      <c r="CU207" s="6">
        <v>44439</v>
      </c>
      <c r="CV207" s="5">
        <v>3.5181</v>
      </c>
      <c r="CY207" s="8"/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O207" s="8"/>
      <c r="DQ207" s="8"/>
      <c r="DS207" s="8"/>
      <c r="DU207" s="8"/>
      <c r="DW207" s="8"/>
      <c r="DY207" s="8"/>
      <c r="EA207" s="8"/>
    </row>
    <row r="208" spans="1:131" x14ac:dyDescent="0.2">
      <c r="A208" s="8">
        <v>42766</v>
      </c>
      <c r="B208" s="5">
        <v>55</v>
      </c>
      <c r="C208" s="8"/>
      <c r="E208" s="8">
        <v>42916</v>
      </c>
      <c r="F208" s="5">
        <v>58.5</v>
      </c>
      <c r="G208" s="8"/>
      <c r="O208" s="8">
        <v>42766</v>
      </c>
      <c r="P208" s="5">
        <v>55.2</v>
      </c>
      <c r="Q208" s="6">
        <v>43799</v>
      </c>
      <c r="R208" s="5">
        <v>5.5</v>
      </c>
      <c r="S208" s="8"/>
      <c r="U208" s="8"/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I208" s="8"/>
      <c r="AK208" s="6">
        <v>42766</v>
      </c>
      <c r="AL208" s="5">
        <v>183</v>
      </c>
      <c r="AM208" s="8"/>
      <c r="AO208" s="8">
        <v>45230</v>
      </c>
      <c r="AP208" s="5">
        <v>147.5</v>
      </c>
      <c r="AQ208" s="6">
        <v>42766</v>
      </c>
      <c r="AR208" s="5">
        <v>4.7</v>
      </c>
      <c r="AS208" s="8"/>
      <c r="AU208" s="8">
        <v>44012</v>
      </c>
      <c r="AV208" s="5">
        <v>0.9</v>
      </c>
      <c r="AY208" s="8">
        <v>42766</v>
      </c>
      <c r="AZ208" s="5">
        <v>-0.08</v>
      </c>
      <c r="BA208" s="8"/>
      <c r="BC208" s="8"/>
      <c r="BE208" s="8">
        <v>43861</v>
      </c>
      <c r="BF208" s="5">
        <v>16.77</v>
      </c>
      <c r="BG208" s="8"/>
      <c r="BI208" s="8"/>
      <c r="BK208" s="8">
        <v>43251</v>
      </c>
      <c r="BL208" s="5">
        <v>0.4</v>
      </c>
      <c r="BM208" s="8"/>
      <c r="BO208" s="6">
        <v>42766</v>
      </c>
      <c r="BP208" s="5">
        <v>-0.1</v>
      </c>
      <c r="BQ208" s="8">
        <v>42766</v>
      </c>
      <c r="BR208" s="5">
        <v>1224</v>
      </c>
      <c r="BS208" s="8">
        <v>43677</v>
      </c>
      <c r="BT208" s="5">
        <v>1271</v>
      </c>
      <c r="BU208" s="8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8">
        <v>42766</v>
      </c>
      <c r="CD208" s="5">
        <v>-48.052999999999997</v>
      </c>
      <c r="CE208" s="8"/>
      <c r="CG208" s="8">
        <v>42766</v>
      </c>
      <c r="CH208" s="5">
        <v>1.1000000000000001</v>
      </c>
      <c r="CI208" s="6">
        <v>42855</v>
      </c>
      <c r="CJ208" s="5">
        <v>-0.6</v>
      </c>
      <c r="CK208" s="8"/>
      <c r="CM208" s="8">
        <v>42766</v>
      </c>
      <c r="CN208" s="5">
        <v>0.3</v>
      </c>
      <c r="CO208" s="8">
        <v>42794</v>
      </c>
      <c r="CP208" s="5">
        <v>0.2</v>
      </c>
      <c r="CQ208" s="8">
        <v>44104</v>
      </c>
      <c r="CR208" s="5">
        <v>1.4</v>
      </c>
      <c r="CS208" s="8">
        <v>44135</v>
      </c>
      <c r="CT208" s="5">
        <v>1.7</v>
      </c>
      <c r="CU208" s="6">
        <v>44469</v>
      </c>
      <c r="CV208" s="5">
        <v>3.6781999999999999</v>
      </c>
      <c r="CY208" s="8"/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O208" s="8"/>
      <c r="DQ208" s="8"/>
      <c r="DS208" s="8"/>
      <c r="DU208" s="8"/>
      <c r="DW208" s="8"/>
      <c r="DY208" s="8"/>
      <c r="EA208" s="8"/>
    </row>
    <row r="209" spans="1:131" x14ac:dyDescent="0.2">
      <c r="A209" s="8">
        <v>42794</v>
      </c>
      <c r="B209" s="5">
        <v>56.3</v>
      </c>
      <c r="C209" s="8"/>
      <c r="E209" s="8">
        <v>42947</v>
      </c>
      <c r="F209" s="5">
        <v>55.9</v>
      </c>
      <c r="G209" s="8"/>
      <c r="O209" s="8">
        <v>42794</v>
      </c>
      <c r="P209" s="5">
        <v>53.5</v>
      </c>
      <c r="Q209" s="6">
        <v>43830</v>
      </c>
      <c r="R209" s="5">
        <v>4.4000000000000004</v>
      </c>
      <c r="S209" s="8"/>
      <c r="U209" s="8"/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I209" s="8"/>
      <c r="AK209" s="6">
        <v>42794</v>
      </c>
      <c r="AL209" s="5">
        <v>208</v>
      </c>
      <c r="AM209" s="8"/>
      <c r="AO209" s="8">
        <v>45260</v>
      </c>
      <c r="AP209" s="5">
        <v>131.9</v>
      </c>
      <c r="AQ209" s="6">
        <v>42794</v>
      </c>
      <c r="AR209" s="5">
        <v>4.7</v>
      </c>
      <c r="AS209" s="8"/>
      <c r="AU209" s="8">
        <v>44043</v>
      </c>
      <c r="AV209" s="5">
        <v>1.2</v>
      </c>
      <c r="AY209" s="8">
        <v>42794</v>
      </c>
      <c r="AZ209" s="5">
        <v>0.22</v>
      </c>
      <c r="BA209" s="8"/>
      <c r="BC209" s="8"/>
      <c r="BE209" s="8">
        <v>43890</v>
      </c>
      <c r="BF209" s="5">
        <v>16.71</v>
      </c>
      <c r="BG209" s="8"/>
      <c r="BI209" s="8"/>
      <c r="BK209" s="8">
        <v>43281</v>
      </c>
      <c r="BL209" s="5">
        <v>0.5</v>
      </c>
      <c r="BM209" s="8"/>
      <c r="BO209" s="6">
        <v>42794</v>
      </c>
      <c r="BP209" s="5">
        <v>0.3</v>
      </c>
      <c r="BQ209" s="8">
        <v>42794</v>
      </c>
      <c r="BR209" s="5">
        <v>1268</v>
      </c>
      <c r="BS209" s="8">
        <v>43708</v>
      </c>
      <c r="BT209" s="5">
        <v>1300</v>
      </c>
      <c r="BU209" s="8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8">
        <v>42794</v>
      </c>
      <c r="CD209" s="5">
        <v>-45.101999999999997</v>
      </c>
      <c r="CE209" s="8"/>
      <c r="CG209" s="8">
        <v>42794</v>
      </c>
      <c r="CH209" s="5">
        <v>0.9</v>
      </c>
      <c r="CI209" s="6">
        <v>42886</v>
      </c>
      <c r="CJ209" s="5">
        <v>0.3</v>
      </c>
      <c r="CK209" s="8"/>
      <c r="CM209" s="8">
        <v>42794</v>
      </c>
      <c r="CN209" s="5">
        <v>0.1</v>
      </c>
      <c r="CO209" s="8">
        <v>42825</v>
      </c>
      <c r="CP209" s="5">
        <v>0.2</v>
      </c>
      <c r="CQ209" s="8">
        <v>44135</v>
      </c>
      <c r="CR209" s="5">
        <v>1.3</v>
      </c>
      <c r="CS209" s="8">
        <v>44165</v>
      </c>
      <c r="CT209" s="5">
        <v>1.5</v>
      </c>
      <c r="CU209" s="6">
        <v>44500</v>
      </c>
      <c r="CV209" s="5">
        <v>4.0900949999999998</v>
      </c>
      <c r="CY209" s="8"/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O209" s="8"/>
      <c r="DQ209" s="8"/>
      <c r="DS209" s="8"/>
      <c r="DU209" s="8"/>
      <c r="DW209" s="8"/>
      <c r="DY209" s="8"/>
      <c r="EA209" s="8"/>
    </row>
    <row r="210" spans="1:131" x14ac:dyDescent="0.2">
      <c r="A210" s="8">
        <v>42825</v>
      </c>
      <c r="B210" s="5">
        <v>57.4</v>
      </c>
      <c r="C210" s="8"/>
      <c r="E210" s="8">
        <v>42978</v>
      </c>
      <c r="F210" s="5">
        <v>62.4</v>
      </c>
      <c r="G210" s="8"/>
      <c r="O210" s="8">
        <v>42825</v>
      </c>
      <c r="P210" s="5">
        <v>56.8</v>
      </c>
      <c r="Q210" s="6">
        <v>43861</v>
      </c>
      <c r="R210" s="5">
        <v>3.4</v>
      </c>
      <c r="S210" s="8"/>
      <c r="U210" s="8"/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I210" s="8"/>
      <c r="AK210" s="6">
        <v>42825</v>
      </c>
      <c r="AL210" s="5">
        <v>181</v>
      </c>
      <c r="AM210" s="8"/>
      <c r="AO210" s="8">
        <v>45291</v>
      </c>
      <c r="AP210" s="5">
        <v>120</v>
      </c>
      <c r="AQ210" s="6">
        <v>42825</v>
      </c>
      <c r="AR210" s="5">
        <v>4.7</v>
      </c>
      <c r="AS210" s="8"/>
      <c r="AU210" s="8">
        <v>44074</v>
      </c>
      <c r="AV210" s="5">
        <v>0.7</v>
      </c>
      <c r="AY210" s="8">
        <v>42825</v>
      </c>
      <c r="AZ210" s="5">
        <v>0.5</v>
      </c>
      <c r="BA210" s="8"/>
      <c r="BC210" s="8"/>
      <c r="BE210" s="8">
        <v>43921</v>
      </c>
      <c r="BF210" s="5">
        <v>12.7</v>
      </c>
      <c r="BG210" s="8"/>
      <c r="BI210" s="8"/>
      <c r="BK210" s="8">
        <v>43312</v>
      </c>
      <c r="BL210" s="5">
        <v>0.1</v>
      </c>
      <c r="BM210" s="8"/>
      <c r="BO210" s="6">
        <v>42825</v>
      </c>
      <c r="BP210" s="5">
        <v>0</v>
      </c>
      <c r="BQ210" s="8">
        <v>42825</v>
      </c>
      <c r="BR210" s="5">
        <v>1245</v>
      </c>
      <c r="BS210" s="8">
        <v>43738</v>
      </c>
      <c r="BT210" s="5">
        <v>1354</v>
      </c>
      <c r="BU210" s="8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8">
        <v>42825</v>
      </c>
      <c r="CD210" s="5">
        <v>-44.585999999999999</v>
      </c>
      <c r="CE210" s="8"/>
      <c r="CG210" s="8">
        <v>42825</v>
      </c>
      <c r="CH210" s="5">
        <v>0.4</v>
      </c>
      <c r="CI210" s="6">
        <v>42916</v>
      </c>
      <c r="CJ210" s="5">
        <v>-0.3</v>
      </c>
      <c r="CK210" s="8"/>
      <c r="CM210" s="8">
        <v>42825</v>
      </c>
      <c r="CN210" s="5">
        <v>0</v>
      </c>
      <c r="CO210" s="8">
        <v>42855</v>
      </c>
      <c r="CP210" s="5">
        <v>0.2</v>
      </c>
      <c r="CQ210" s="8">
        <v>44165</v>
      </c>
      <c r="CR210" s="5">
        <v>1.1000000000000001</v>
      </c>
      <c r="CS210" s="8">
        <v>44196</v>
      </c>
      <c r="CT210" s="5">
        <v>1.6</v>
      </c>
      <c r="CU210" s="6">
        <v>44530</v>
      </c>
      <c r="CV210" s="5">
        <v>4.4416390000000003</v>
      </c>
      <c r="CY210" s="8"/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O210" s="8"/>
      <c r="DQ210" s="8"/>
      <c r="DS210" s="8"/>
      <c r="DU210" s="8"/>
      <c r="DW210" s="8"/>
      <c r="DY210" s="8"/>
      <c r="EA210" s="8"/>
    </row>
    <row r="211" spans="1:131" x14ac:dyDescent="0.2">
      <c r="A211" s="8">
        <v>42855</v>
      </c>
      <c r="B211" s="5">
        <v>56.5</v>
      </c>
      <c r="C211" s="8"/>
      <c r="E211" s="8">
        <v>43008</v>
      </c>
      <c r="F211" s="5">
        <v>63.1</v>
      </c>
      <c r="G211" s="8"/>
      <c r="O211" s="8">
        <v>42855</v>
      </c>
      <c r="P211" s="5">
        <v>56.1</v>
      </c>
      <c r="Q211" s="6">
        <v>43890</v>
      </c>
      <c r="R211" s="5">
        <v>4.9000000000000004</v>
      </c>
      <c r="S211" s="8"/>
      <c r="U211" s="8"/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I211" s="8"/>
      <c r="AK211" s="6">
        <v>42855</v>
      </c>
      <c r="AL211" s="5">
        <v>192</v>
      </c>
      <c r="AM211" s="8"/>
      <c r="AO211" s="8">
        <v>45322</v>
      </c>
      <c r="AP211" s="5">
        <v>146.4</v>
      </c>
      <c r="AQ211" s="6">
        <v>42855</v>
      </c>
      <c r="AR211" s="5">
        <v>4.5999999999999996</v>
      </c>
      <c r="AS211" s="8"/>
      <c r="AU211" s="8">
        <v>44104</v>
      </c>
      <c r="AV211" s="5">
        <v>1</v>
      </c>
      <c r="AY211" s="8">
        <v>42855</v>
      </c>
      <c r="AZ211" s="5">
        <v>0.44</v>
      </c>
      <c r="BA211" s="8"/>
      <c r="BC211" s="8"/>
      <c r="BE211" s="8">
        <v>43951</v>
      </c>
      <c r="BF211" s="5">
        <v>6.54</v>
      </c>
      <c r="BG211" s="8"/>
      <c r="BI211" s="8"/>
      <c r="BK211" s="8">
        <v>43343</v>
      </c>
      <c r="BL211" s="5">
        <v>0.4</v>
      </c>
      <c r="BM211" s="8"/>
      <c r="BO211" s="6">
        <v>42855</v>
      </c>
      <c r="BP211" s="5">
        <v>-0.2</v>
      </c>
      <c r="BQ211" s="8">
        <v>42855</v>
      </c>
      <c r="BR211" s="5">
        <v>1261</v>
      </c>
      <c r="BS211" s="8">
        <v>43769</v>
      </c>
      <c r="BT211" s="5">
        <v>1381</v>
      </c>
      <c r="BU211" s="8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8">
        <v>42855</v>
      </c>
      <c r="CD211" s="5">
        <v>-45.779000000000003</v>
      </c>
      <c r="CE211" s="8"/>
      <c r="CG211" s="8">
        <v>42855</v>
      </c>
      <c r="CH211" s="5">
        <v>-0.2</v>
      </c>
      <c r="CI211" s="6">
        <v>42947</v>
      </c>
      <c r="CJ211" s="5">
        <v>-1.9</v>
      </c>
      <c r="CK211" s="8"/>
      <c r="CM211" s="8">
        <v>42855</v>
      </c>
      <c r="CN211" s="5">
        <v>0.2</v>
      </c>
      <c r="CO211" s="8">
        <v>42886</v>
      </c>
      <c r="CP211" s="5">
        <v>0.2</v>
      </c>
      <c r="CQ211" s="8">
        <v>44196</v>
      </c>
      <c r="CR211" s="5">
        <v>1.3</v>
      </c>
      <c r="CS211" s="8">
        <v>44227</v>
      </c>
      <c r="CT211" s="5">
        <v>1.5</v>
      </c>
      <c r="CU211" s="6">
        <v>44561</v>
      </c>
      <c r="CV211" s="5">
        <v>4.8336100000000002</v>
      </c>
      <c r="CY211" s="8"/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O211" s="8"/>
      <c r="DQ211" s="8"/>
      <c r="DS211" s="8"/>
      <c r="DU211" s="8"/>
      <c r="DW211" s="8"/>
      <c r="DY211" s="8"/>
      <c r="EA211" s="8"/>
    </row>
    <row r="212" spans="1:131" x14ac:dyDescent="0.2">
      <c r="A212" s="8">
        <v>42886</v>
      </c>
      <c r="B212" s="5">
        <v>54.8</v>
      </c>
      <c r="C212" s="8"/>
      <c r="E212" s="8">
        <v>43039</v>
      </c>
      <c r="F212" s="5">
        <v>67.599999999999994</v>
      </c>
      <c r="G212" s="8"/>
      <c r="O212" s="8">
        <v>42886</v>
      </c>
      <c r="P212" s="5">
        <v>57.3</v>
      </c>
      <c r="Q212" s="6">
        <v>43921</v>
      </c>
      <c r="R212" s="5">
        <v>2.6</v>
      </c>
      <c r="S212" s="8"/>
      <c r="U212" s="8"/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I212" s="8"/>
      <c r="AK212" s="6">
        <v>42886</v>
      </c>
      <c r="AL212" s="5">
        <v>184</v>
      </c>
      <c r="AM212" s="8"/>
      <c r="AO212" s="8">
        <v>45351</v>
      </c>
      <c r="AP212" s="5">
        <v>147.4</v>
      </c>
      <c r="AQ212" s="6">
        <v>42886</v>
      </c>
      <c r="AR212" s="5">
        <v>4.4000000000000004</v>
      </c>
      <c r="AS212" s="8"/>
      <c r="AU212" s="8">
        <v>44135</v>
      </c>
      <c r="AV212" s="5">
        <v>0.8</v>
      </c>
      <c r="AY212" s="8">
        <v>42886</v>
      </c>
      <c r="AZ212" s="5">
        <v>0.14000000000000001</v>
      </c>
      <c r="BA212" s="8"/>
      <c r="BC212" s="8"/>
      <c r="BE212" s="8">
        <v>43982</v>
      </c>
      <c r="BF212" s="5">
        <v>11.04</v>
      </c>
      <c r="BG212" s="8"/>
      <c r="BI212" s="8"/>
      <c r="BK212" s="8">
        <v>43373</v>
      </c>
      <c r="BL212" s="5">
        <v>0.6</v>
      </c>
      <c r="BM212" s="8"/>
      <c r="BO212" s="6">
        <v>42886</v>
      </c>
      <c r="BP212" s="5">
        <v>0.3</v>
      </c>
      <c r="BQ212" s="8">
        <v>42886</v>
      </c>
      <c r="BR212" s="5">
        <v>1217</v>
      </c>
      <c r="BS212" s="8">
        <v>43799</v>
      </c>
      <c r="BT212" s="5">
        <v>1412</v>
      </c>
      <c r="BU212" s="8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8">
        <v>42886</v>
      </c>
      <c r="CD212" s="5">
        <v>-46.298000000000002</v>
      </c>
      <c r="CE212" s="8"/>
      <c r="CG212" s="8">
        <v>42886</v>
      </c>
      <c r="CH212" s="5">
        <v>-0.5</v>
      </c>
      <c r="CI212" s="6">
        <v>42978</v>
      </c>
      <c r="CJ212" s="5">
        <v>1.7</v>
      </c>
      <c r="CK212" s="8"/>
      <c r="CM212" s="8">
        <v>42886</v>
      </c>
      <c r="CN212" s="5">
        <v>0</v>
      </c>
      <c r="CO212" s="8">
        <v>42916</v>
      </c>
      <c r="CP212" s="5">
        <v>0.2</v>
      </c>
      <c r="CQ212" s="8">
        <v>44227</v>
      </c>
      <c r="CR212" s="5">
        <v>1.5</v>
      </c>
      <c r="CS212" s="8">
        <v>44255</v>
      </c>
      <c r="CT212" s="5">
        <v>1.4</v>
      </c>
      <c r="CU212" s="6">
        <v>44592</v>
      </c>
      <c r="CV212" s="5">
        <v>5.1714250000000002</v>
      </c>
      <c r="CY212" s="8"/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O212" s="8"/>
      <c r="DQ212" s="8"/>
      <c r="DS212" s="8"/>
      <c r="DU212" s="8"/>
      <c r="DW212" s="8"/>
      <c r="DY212" s="8"/>
      <c r="EA212" s="8"/>
    </row>
    <row r="213" spans="1:131" x14ac:dyDescent="0.2">
      <c r="A213" s="8">
        <v>42916</v>
      </c>
      <c r="B213" s="5">
        <v>55.3</v>
      </c>
      <c r="C213" s="8"/>
      <c r="E213" s="8">
        <v>43069</v>
      </c>
      <c r="F213" s="5">
        <v>67.099999999999994</v>
      </c>
      <c r="G213" s="8"/>
      <c r="O213" s="8">
        <v>42916</v>
      </c>
      <c r="P213" s="5">
        <v>58</v>
      </c>
      <c r="Q213" s="6">
        <v>43951</v>
      </c>
      <c r="R213" s="5">
        <v>-35</v>
      </c>
      <c r="S213" s="8"/>
      <c r="U213" s="8"/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I213" s="8"/>
      <c r="AK213" s="6">
        <v>42916</v>
      </c>
      <c r="AL213" s="5">
        <v>176</v>
      </c>
      <c r="AM213" s="8"/>
      <c r="AO213" s="8">
        <v>45382</v>
      </c>
      <c r="AP213" s="5">
        <v>149.80000000000001</v>
      </c>
      <c r="AQ213" s="6">
        <v>42916</v>
      </c>
      <c r="AR213" s="5">
        <v>4.3</v>
      </c>
      <c r="AS213" s="8"/>
      <c r="AU213" s="8">
        <v>44165</v>
      </c>
      <c r="AV213" s="5">
        <v>1</v>
      </c>
      <c r="AY213" s="8">
        <v>42916</v>
      </c>
      <c r="AZ213" s="5">
        <v>0.32</v>
      </c>
      <c r="BA213" s="8"/>
      <c r="BC213" s="8"/>
      <c r="BE213" s="8">
        <v>44012</v>
      </c>
      <c r="BF213" s="5">
        <v>13.09</v>
      </c>
      <c r="BG213" s="8"/>
      <c r="BI213" s="8"/>
      <c r="BK213" s="8">
        <v>43404</v>
      </c>
      <c r="BL213" s="5">
        <v>0.5</v>
      </c>
      <c r="BM213" s="8"/>
      <c r="BO213" s="6">
        <v>42916</v>
      </c>
      <c r="BP213" s="5">
        <v>0.5</v>
      </c>
      <c r="BQ213" s="8">
        <v>42916</v>
      </c>
      <c r="BR213" s="5">
        <v>1160</v>
      </c>
      <c r="BS213" s="8">
        <v>43830</v>
      </c>
      <c r="BT213" s="5">
        <v>1457</v>
      </c>
      <c r="BU213" s="8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8">
        <v>42916</v>
      </c>
      <c r="CD213" s="5">
        <v>-44.762999999999998</v>
      </c>
      <c r="CE213" s="8"/>
      <c r="CG213" s="8">
        <v>42916</v>
      </c>
      <c r="CH213" s="5">
        <v>2.8</v>
      </c>
      <c r="CI213" s="6">
        <v>43008</v>
      </c>
      <c r="CJ213" s="5">
        <v>1.5</v>
      </c>
      <c r="CK213" s="8"/>
      <c r="CM213" s="8">
        <v>42916</v>
      </c>
      <c r="CN213" s="5">
        <v>0.1</v>
      </c>
      <c r="CO213" s="8">
        <v>42947</v>
      </c>
      <c r="CP213" s="5">
        <v>0.2</v>
      </c>
      <c r="CQ213" s="8">
        <v>44255</v>
      </c>
      <c r="CR213" s="5">
        <v>1.7</v>
      </c>
      <c r="CS213" s="8">
        <v>44286</v>
      </c>
      <c r="CT213" s="5">
        <v>1.5</v>
      </c>
      <c r="CU213" s="6">
        <v>44620</v>
      </c>
      <c r="CV213" s="5">
        <v>5.514977</v>
      </c>
      <c r="CY213" s="8"/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O213" s="8"/>
      <c r="DQ213" s="8"/>
      <c r="DS213" s="8"/>
      <c r="DU213" s="8"/>
      <c r="DW213" s="8"/>
      <c r="DY213" s="8"/>
      <c r="EA213" s="8"/>
    </row>
    <row r="214" spans="1:131" x14ac:dyDescent="0.2">
      <c r="A214" s="8">
        <v>42947</v>
      </c>
      <c r="B214" s="5">
        <v>56.2</v>
      </c>
      <c r="C214" s="8"/>
      <c r="E214" s="8">
        <v>43100</v>
      </c>
      <c r="F214" s="5">
        <v>64.5</v>
      </c>
      <c r="G214" s="8"/>
      <c r="O214" s="8">
        <v>42947</v>
      </c>
      <c r="P214" s="5">
        <v>60</v>
      </c>
      <c r="Q214" s="6">
        <v>43982</v>
      </c>
      <c r="R214" s="5">
        <v>-58.9</v>
      </c>
      <c r="S214" s="8"/>
      <c r="U214" s="8"/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I214" s="8"/>
      <c r="AK214" s="6">
        <v>42947</v>
      </c>
      <c r="AL214" s="5">
        <v>179</v>
      </c>
      <c r="AM214" s="8"/>
      <c r="AO214" s="8">
        <v>45412</v>
      </c>
      <c r="AP214" s="5">
        <v>180.5</v>
      </c>
      <c r="AQ214" s="6">
        <v>42947</v>
      </c>
      <c r="AR214" s="5">
        <v>4.3</v>
      </c>
      <c r="AS214" s="8"/>
      <c r="AU214" s="8">
        <v>44196</v>
      </c>
      <c r="AV214" s="5">
        <v>0.9</v>
      </c>
      <c r="AY214" s="8">
        <v>42947</v>
      </c>
      <c r="AZ214" s="5">
        <v>0.25</v>
      </c>
      <c r="BA214" s="8"/>
      <c r="BC214" s="8"/>
      <c r="BE214" s="8">
        <v>44043</v>
      </c>
      <c r="BF214" s="5">
        <v>13.92</v>
      </c>
      <c r="BG214" s="8"/>
      <c r="BI214" s="8"/>
      <c r="BK214" s="8">
        <v>43434</v>
      </c>
      <c r="BL214" s="5">
        <v>0.1</v>
      </c>
      <c r="BM214" s="8"/>
      <c r="BO214" s="6">
        <v>42947</v>
      </c>
      <c r="BP214" s="5">
        <v>0.4</v>
      </c>
      <c r="BQ214" s="8">
        <v>42947</v>
      </c>
      <c r="BR214" s="5">
        <v>1218</v>
      </c>
      <c r="BS214" s="8">
        <v>43861</v>
      </c>
      <c r="BT214" s="5">
        <v>1445</v>
      </c>
      <c r="BU214" s="8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8">
        <v>42947</v>
      </c>
      <c r="CD214" s="5">
        <v>-44.709000000000003</v>
      </c>
      <c r="CE214" s="8"/>
      <c r="CG214" s="8">
        <v>42947</v>
      </c>
      <c r="CH214" s="5">
        <v>-3.3</v>
      </c>
      <c r="CI214" s="6">
        <v>43039</v>
      </c>
      <c r="CJ214" s="5">
        <v>-0.8</v>
      </c>
      <c r="CK214" s="8"/>
      <c r="CM214" s="8">
        <v>42947</v>
      </c>
      <c r="CN214" s="5">
        <v>0.2</v>
      </c>
      <c r="CO214" s="8">
        <v>42978</v>
      </c>
      <c r="CP214" s="5">
        <v>0.2</v>
      </c>
      <c r="CQ214" s="8">
        <v>44286</v>
      </c>
      <c r="CR214" s="5">
        <v>2.5</v>
      </c>
      <c r="CS214" s="8">
        <v>44316</v>
      </c>
      <c r="CT214" s="5">
        <v>2.2999999999999998</v>
      </c>
      <c r="CU214" s="6">
        <v>44651</v>
      </c>
      <c r="CV214" s="5">
        <v>5.2879529999999999</v>
      </c>
      <c r="CY214" s="8"/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O214" s="8"/>
      <c r="DQ214" s="8"/>
      <c r="DS214" s="8"/>
      <c r="DU214" s="8"/>
      <c r="DW214" s="8"/>
      <c r="DY214" s="8"/>
      <c r="EA214" s="8"/>
    </row>
    <row r="215" spans="1:131" x14ac:dyDescent="0.2">
      <c r="A215" s="8">
        <v>42978</v>
      </c>
      <c r="B215" s="5">
        <v>56.4</v>
      </c>
      <c r="C215" s="8"/>
      <c r="E215" s="8">
        <v>43131</v>
      </c>
      <c r="F215" s="5">
        <v>68.900000000000006</v>
      </c>
      <c r="G215" s="8"/>
      <c r="O215" s="8">
        <v>42978</v>
      </c>
      <c r="P215" s="5">
        <v>59</v>
      </c>
      <c r="Q215" s="6">
        <v>44012</v>
      </c>
      <c r="R215" s="5">
        <v>-26.2</v>
      </c>
      <c r="S215" s="8"/>
      <c r="U215" s="8"/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I215" s="8"/>
      <c r="AK215" s="6">
        <v>42978</v>
      </c>
      <c r="AL215" s="5">
        <v>181</v>
      </c>
      <c r="AM215" s="8"/>
      <c r="AO215" s="8">
        <v>45443</v>
      </c>
      <c r="AP215" s="5">
        <v>167.4</v>
      </c>
      <c r="AQ215" s="6">
        <v>42978</v>
      </c>
      <c r="AR215" s="5">
        <v>4.3</v>
      </c>
      <c r="AS215" s="8"/>
      <c r="AU215" s="8">
        <v>44227</v>
      </c>
      <c r="AV215" s="5">
        <v>0.8</v>
      </c>
      <c r="AY215" s="8">
        <v>42978</v>
      </c>
      <c r="AZ215" s="5">
        <v>0.06</v>
      </c>
      <c r="BA215" s="8"/>
      <c r="BC215" s="8"/>
      <c r="BE215" s="8">
        <v>44074</v>
      </c>
      <c r="BF215" s="5">
        <v>14.82</v>
      </c>
      <c r="BG215" s="8"/>
      <c r="BI215" s="8"/>
      <c r="BK215" s="8">
        <v>43465</v>
      </c>
      <c r="BL215" s="5">
        <v>0.1</v>
      </c>
      <c r="BM215" s="8"/>
      <c r="BO215" s="6">
        <v>42978</v>
      </c>
      <c r="BP215" s="5">
        <v>0.9</v>
      </c>
      <c r="BQ215" s="8">
        <v>42978</v>
      </c>
      <c r="BR215" s="5">
        <v>1167</v>
      </c>
      <c r="BS215" s="8">
        <v>43890</v>
      </c>
      <c r="BT215" s="5">
        <v>1504</v>
      </c>
      <c r="BU215" s="8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8">
        <v>42978</v>
      </c>
      <c r="CD215" s="5">
        <v>-42.822000000000003</v>
      </c>
      <c r="CE215" s="8"/>
      <c r="CG215" s="8">
        <v>42978</v>
      </c>
      <c r="CH215" s="5">
        <v>0.9</v>
      </c>
      <c r="CI215" s="6">
        <v>43131</v>
      </c>
      <c r="CJ215" s="5">
        <v>-2</v>
      </c>
      <c r="CK215" s="8"/>
      <c r="CM215" s="8">
        <v>42978</v>
      </c>
      <c r="CN215" s="5">
        <v>0.3</v>
      </c>
      <c r="CO215" s="8">
        <v>43008</v>
      </c>
      <c r="CP215" s="5">
        <v>0.2</v>
      </c>
      <c r="CQ215" s="8">
        <v>44316</v>
      </c>
      <c r="CR215" s="5">
        <v>3.6</v>
      </c>
      <c r="CS215" s="8">
        <v>44347</v>
      </c>
      <c r="CT215" s="5">
        <v>3.5</v>
      </c>
      <c r="CU215" s="6">
        <v>44681</v>
      </c>
      <c r="CV215" s="5">
        <v>4.8797620000000004</v>
      </c>
      <c r="CY215" s="8"/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O215" s="8"/>
      <c r="DQ215" s="8"/>
      <c r="DS215" s="8"/>
      <c r="DU215" s="8"/>
      <c r="DW215" s="8"/>
      <c r="DY215" s="8"/>
      <c r="EA215" s="8"/>
    </row>
    <row r="216" spans="1:131" x14ac:dyDescent="0.2">
      <c r="A216" s="8">
        <v>43008</v>
      </c>
      <c r="B216" s="5">
        <v>58.1</v>
      </c>
      <c r="C216" s="8"/>
      <c r="E216" s="8">
        <v>43159</v>
      </c>
      <c r="F216" s="5">
        <v>69.8</v>
      </c>
      <c r="G216" s="8"/>
      <c r="O216" s="8">
        <v>43008</v>
      </c>
      <c r="P216" s="5">
        <v>58.6</v>
      </c>
      <c r="Q216" s="6">
        <v>44043</v>
      </c>
      <c r="R216" s="5">
        <v>10.5</v>
      </c>
      <c r="S216" s="8"/>
      <c r="U216" s="8"/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I216" s="8"/>
      <c r="AK216" s="6">
        <v>43008</v>
      </c>
      <c r="AL216" s="5">
        <v>81</v>
      </c>
      <c r="AM216" s="8"/>
      <c r="AO216" s="8">
        <v>45473</v>
      </c>
      <c r="AP216" s="5">
        <v>158.9</v>
      </c>
      <c r="AQ216" s="6">
        <v>43008</v>
      </c>
      <c r="AR216" s="5">
        <v>4.4000000000000004</v>
      </c>
      <c r="AS216" s="8"/>
      <c r="AU216" s="8">
        <v>44255</v>
      </c>
      <c r="AV216" s="5">
        <v>-0.9</v>
      </c>
      <c r="AY216" s="8">
        <v>43008</v>
      </c>
      <c r="AZ216" s="5">
        <v>0.19</v>
      </c>
      <c r="BA216" s="8"/>
      <c r="BC216" s="8"/>
      <c r="BE216" s="8">
        <v>44104</v>
      </c>
      <c r="BF216" s="5">
        <v>15.68</v>
      </c>
      <c r="BG216" s="8"/>
      <c r="BI216" s="8"/>
      <c r="BK216" s="8">
        <v>43496</v>
      </c>
      <c r="BL216" s="5">
        <v>0</v>
      </c>
      <c r="BM216" s="8"/>
      <c r="BO216" s="6">
        <v>43008</v>
      </c>
      <c r="BP216" s="5">
        <v>0.4</v>
      </c>
      <c r="BQ216" s="8">
        <v>43008</v>
      </c>
      <c r="BR216" s="5">
        <v>1173</v>
      </c>
      <c r="BS216" s="8">
        <v>43921</v>
      </c>
      <c r="BT216" s="5">
        <v>1274</v>
      </c>
      <c r="BU216" s="8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8">
        <v>43008</v>
      </c>
      <c r="CD216" s="5">
        <v>-43.273000000000003</v>
      </c>
      <c r="CE216" s="8"/>
      <c r="CG216" s="8">
        <v>43008</v>
      </c>
      <c r="CH216" s="5">
        <v>1.3</v>
      </c>
      <c r="CI216" s="6">
        <v>43251</v>
      </c>
      <c r="CJ216" s="5">
        <v>0.1</v>
      </c>
      <c r="CK216" s="8"/>
      <c r="CM216" s="8">
        <v>43008</v>
      </c>
      <c r="CN216" s="5">
        <v>0.6</v>
      </c>
      <c r="CO216" s="8">
        <v>43039</v>
      </c>
      <c r="CP216" s="5">
        <v>0.2</v>
      </c>
      <c r="CQ216" s="8">
        <v>44347</v>
      </c>
      <c r="CR216" s="5">
        <v>4.7</v>
      </c>
      <c r="CS216" s="8">
        <v>44377</v>
      </c>
      <c r="CT216" s="5">
        <v>4</v>
      </c>
      <c r="CU216" s="6">
        <v>44712</v>
      </c>
      <c r="CV216" s="5">
        <v>4.7621710000000004</v>
      </c>
      <c r="CY216" s="8"/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O216" s="8"/>
      <c r="DQ216" s="8"/>
      <c r="DS216" s="8"/>
      <c r="DU216" s="8"/>
      <c r="DW216" s="8"/>
      <c r="DY216" s="8"/>
      <c r="EA216" s="8"/>
    </row>
    <row r="217" spans="1:131" x14ac:dyDescent="0.2">
      <c r="A217" s="8">
        <v>43039</v>
      </c>
      <c r="B217" s="5">
        <v>59.4</v>
      </c>
      <c r="C217" s="8"/>
      <c r="E217" s="8">
        <v>43190</v>
      </c>
      <c r="F217" s="5">
        <v>73</v>
      </c>
      <c r="G217" s="8"/>
      <c r="O217" s="8">
        <v>43039</v>
      </c>
      <c r="P217" s="5">
        <v>61</v>
      </c>
      <c r="Q217" s="6">
        <v>44074</v>
      </c>
      <c r="R217" s="5">
        <v>15.9</v>
      </c>
      <c r="S217" s="8"/>
      <c r="U217" s="8"/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I217" s="8"/>
      <c r="AK217" s="6">
        <v>43039</v>
      </c>
      <c r="AL217" s="5">
        <v>302</v>
      </c>
      <c r="AM217" s="8"/>
      <c r="AO217" s="8">
        <v>45504</v>
      </c>
      <c r="AP217" s="5">
        <v>143.30000000000001</v>
      </c>
      <c r="AQ217" s="6">
        <v>43039</v>
      </c>
      <c r="AR217" s="5">
        <v>4.2</v>
      </c>
      <c r="AS217" s="8"/>
      <c r="AU217" s="8">
        <v>44286</v>
      </c>
      <c r="AV217" s="5">
        <v>1.7</v>
      </c>
      <c r="AY217" s="8">
        <v>43039</v>
      </c>
      <c r="AZ217" s="5">
        <v>0.54</v>
      </c>
      <c r="BA217" s="8"/>
      <c r="BC217" s="8"/>
      <c r="BE217" s="8">
        <v>44135</v>
      </c>
      <c r="BF217" s="5">
        <v>16.45</v>
      </c>
      <c r="BG217" s="8"/>
      <c r="BI217" s="8"/>
      <c r="BK217" s="8">
        <v>43524</v>
      </c>
      <c r="BL217" s="5">
        <v>0.2</v>
      </c>
      <c r="BM217" s="8"/>
      <c r="BO217" s="6">
        <v>43039</v>
      </c>
      <c r="BP217" s="5">
        <v>-0.2</v>
      </c>
      <c r="BQ217" s="8">
        <v>43039</v>
      </c>
      <c r="BR217" s="5">
        <v>1189</v>
      </c>
      <c r="BS217" s="8">
        <v>43951</v>
      </c>
      <c r="BT217" s="5">
        <v>994</v>
      </c>
      <c r="BU217" s="8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8">
        <v>43039</v>
      </c>
      <c r="CD217" s="5">
        <v>-46.887999999999998</v>
      </c>
      <c r="CE217" s="8"/>
      <c r="CG217" s="8">
        <v>43039</v>
      </c>
      <c r="CH217" s="5">
        <v>-0.3</v>
      </c>
      <c r="CI217" s="6">
        <v>43312</v>
      </c>
      <c r="CJ217" s="5">
        <v>-2.2999999999999998</v>
      </c>
      <c r="CK217" s="8"/>
      <c r="CM217" s="8">
        <v>43039</v>
      </c>
      <c r="CN217" s="5">
        <v>0.1</v>
      </c>
      <c r="CO217" s="8">
        <v>43069</v>
      </c>
      <c r="CP217" s="5">
        <v>0.2</v>
      </c>
      <c r="CQ217" s="8">
        <v>44377</v>
      </c>
      <c r="CR217" s="5">
        <v>4.9000000000000004</v>
      </c>
      <c r="CS217" s="8">
        <v>44408</v>
      </c>
      <c r="CT217" s="5">
        <v>4.4000000000000004</v>
      </c>
      <c r="CU217" s="6">
        <v>44742</v>
      </c>
      <c r="CV217" s="5">
        <v>4.727341</v>
      </c>
      <c r="CY217" s="8"/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O217" s="8"/>
      <c r="DQ217" s="8"/>
      <c r="DS217" s="8"/>
      <c r="DU217" s="8"/>
      <c r="DW217" s="8"/>
      <c r="DY217" s="8"/>
      <c r="EA217" s="8"/>
    </row>
    <row r="218" spans="1:131" x14ac:dyDescent="0.2">
      <c r="A218" s="8">
        <v>43069</v>
      </c>
      <c r="B218" s="5">
        <v>58.3</v>
      </c>
      <c r="C218" s="8"/>
      <c r="E218" s="8">
        <v>43220</v>
      </c>
      <c r="F218" s="5">
        <v>77.400000000000006</v>
      </c>
      <c r="G218" s="8"/>
      <c r="O218" s="8">
        <v>43069</v>
      </c>
      <c r="P218" s="5">
        <v>63</v>
      </c>
      <c r="Q218" s="6">
        <v>44104</v>
      </c>
      <c r="R218" s="5">
        <v>6.8</v>
      </c>
      <c r="S218" s="8"/>
      <c r="U218" s="8"/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I218" s="8"/>
      <c r="AK218" s="6">
        <v>43069</v>
      </c>
      <c r="AL218" s="5">
        <v>196</v>
      </c>
      <c r="AM218" s="8"/>
      <c r="AO218" s="8">
        <v>45535</v>
      </c>
      <c r="AP218" s="5">
        <v>140.80000000000001</v>
      </c>
      <c r="AQ218" s="6">
        <v>43069</v>
      </c>
      <c r="AR218" s="5">
        <v>4.0999999999999996</v>
      </c>
      <c r="AS218" s="8"/>
      <c r="AU218" s="8">
        <v>44316</v>
      </c>
      <c r="AV218" s="5">
        <v>0.5</v>
      </c>
      <c r="AY218" s="8">
        <v>43069</v>
      </c>
      <c r="AZ218" s="5">
        <v>0.32</v>
      </c>
      <c r="BA218" s="8"/>
      <c r="BC218" s="8"/>
      <c r="BE218" s="8">
        <v>44165</v>
      </c>
      <c r="BF218" s="5">
        <v>16.09</v>
      </c>
      <c r="BG218" s="8"/>
      <c r="BI218" s="8"/>
      <c r="BK218" s="8">
        <v>43555</v>
      </c>
      <c r="BL218" s="5">
        <v>0.9</v>
      </c>
      <c r="BM218" s="8"/>
      <c r="BO218" s="6">
        <v>43069</v>
      </c>
      <c r="BP218" s="5">
        <v>0.6</v>
      </c>
      <c r="BQ218" s="8">
        <v>43069</v>
      </c>
      <c r="BR218" s="5">
        <v>1250</v>
      </c>
      <c r="BS218" s="8">
        <v>43982</v>
      </c>
      <c r="BT218" s="5">
        <v>1230</v>
      </c>
      <c r="BU218" s="8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8">
        <v>43069</v>
      </c>
      <c r="CD218" s="5">
        <v>-49.398000000000003</v>
      </c>
      <c r="CE218" s="8"/>
      <c r="CG218" s="8">
        <v>43069</v>
      </c>
      <c r="CH218" s="5">
        <v>1.3</v>
      </c>
      <c r="CI218" s="6">
        <v>43343</v>
      </c>
      <c r="CJ218" s="5">
        <v>3.7</v>
      </c>
      <c r="CK218" s="8"/>
      <c r="CM218" s="8">
        <v>43069</v>
      </c>
      <c r="CN218" s="5">
        <v>0.4</v>
      </c>
      <c r="CO218" s="8">
        <v>43100</v>
      </c>
      <c r="CP218" s="5">
        <v>0.2</v>
      </c>
      <c r="CQ218" s="8">
        <v>44408</v>
      </c>
      <c r="CR218" s="5">
        <v>5.3</v>
      </c>
      <c r="CS218" s="8">
        <v>44439</v>
      </c>
      <c r="CT218" s="5">
        <v>4.2</v>
      </c>
      <c r="CU218" s="6">
        <v>44773</v>
      </c>
      <c r="CV218" s="5">
        <v>4.6946149999999998</v>
      </c>
      <c r="CY218" s="8"/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O218" s="8"/>
      <c r="DQ218" s="8"/>
      <c r="DS218" s="8"/>
      <c r="DU218" s="8"/>
      <c r="DW218" s="8"/>
      <c r="DY218" s="8"/>
      <c r="EA218" s="8"/>
    </row>
    <row r="219" spans="1:131" x14ac:dyDescent="0.2">
      <c r="A219" s="8">
        <v>43100</v>
      </c>
      <c r="B219" s="5">
        <v>58.3</v>
      </c>
      <c r="C219" s="8"/>
      <c r="E219" s="8">
        <v>43251</v>
      </c>
      <c r="F219" s="5">
        <v>77.599999999999994</v>
      </c>
      <c r="G219" s="8"/>
      <c r="O219" s="8">
        <v>43100</v>
      </c>
      <c r="P219" s="5">
        <v>61.9</v>
      </c>
      <c r="Q219" s="6">
        <v>44135</v>
      </c>
      <c r="R219" s="5">
        <v>14.2</v>
      </c>
      <c r="S219" s="8"/>
      <c r="U219" s="8"/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I219" s="8"/>
      <c r="AK219" s="6">
        <v>43100</v>
      </c>
      <c r="AL219" s="5">
        <v>192</v>
      </c>
      <c r="AM219" s="8"/>
      <c r="AO219" s="8"/>
      <c r="AQ219" s="6">
        <v>43100</v>
      </c>
      <c r="AR219" s="5">
        <v>4.0999999999999996</v>
      </c>
      <c r="AS219" s="8"/>
      <c r="AU219" s="8">
        <v>44347</v>
      </c>
      <c r="AV219" s="5">
        <v>0.4</v>
      </c>
      <c r="AY219" s="8">
        <v>43100</v>
      </c>
      <c r="AZ219" s="5">
        <v>0.44</v>
      </c>
      <c r="BA219" s="8"/>
      <c r="BC219" s="8"/>
      <c r="BE219" s="8">
        <v>44196</v>
      </c>
      <c r="BF219" s="5">
        <v>15.7</v>
      </c>
      <c r="BG219" s="8"/>
      <c r="BI219" s="8"/>
      <c r="BK219" s="8">
        <v>43585</v>
      </c>
      <c r="BL219" s="5">
        <v>0.2</v>
      </c>
      <c r="BM219" s="8"/>
      <c r="BO219" s="6">
        <v>43100</v>
      </c>
      <c r="BP219" s="5">
        <v>0.2</v>
      </c>
      <c r="BQ219" s="8">
        <v>43100</v>
      </c>
      <c r="BR219" s="5">
        <v>1274</v>
      </c>
      <c r="BS219" s="8">
        <v>44012</v>
      </c>
      <c r="BT219" s="5">
        <v>1284</v>
      </c>
      <c r="BU219" s="8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8">
        <v>43100</v>
      </c>
      <c r="CD219" s="5">
        <v>-52.055</v>
      </c>
      <c r="CE219" s="8"/>
      <c r="CG219" s="8">
        <v>43100</v>
      </c>
      <c r="CH219" s="5">
        <v>1.3</v>
      </c>
      <c r="CI219" s="6">
        <v>43404</v>
      </c>
      <c r="CJ219" s="5">
        <v>-2</v>
      </c>
      <c r="CK219" s="8"/>
      <c r="CM219" s="8">
        <v>43100</v>
      </c>
      <c r="CN219" s="5">
        <v>0.1</v>
      </c>
      <c r="CO219" s="8">
        <v>43131</v>
      </c>
      <c r="CP219" s="5">
        <v>0.2</v>
      </c>
      <c r="CQ219" s="8">
        <v>44439</v>
      </c>
      <c r="CR219" s="5">
        <v>5.3</v>
      </c>
      <c r="CS219" s="8">
        <v>44469</v>
      </c>
      <c r="CT219" s="5">
        <v>4</v>
      </c>
      <c r="CU219" s="6">
        <v>44804</v>
      </c>
      <c r="CV219" s="5">
        <v>4.7346979999999999</v>
      </c>
      <c r="CY219" s="8"/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O219" s="8"/>
      <c r="DQ219" s="8"/>
      <c r="DS219" s="8"/>
      <c r="DU219" s="8"/>
      <c r="DW219" s="8"/>
      <c r="DY219" s="8"/>
      <c r="EA219" s="8"/>
    </row>
    <row r="220" spans="1:131" x14ac:dyDescent="0.2">
      <c r="A220" s="8">
        <v>43131</v>
      </c>
      <c r="B220" s="5">
        <v>58.7</v>
      </c>
      <c r="C220" s="8"/>
      <c r="E220" s="8">
        <v>43281</v>
      </c>
      <c r="F220" s="5">
        <v>75.2</v>
      </c>
      <c r="G220" s="8"/>
      <c r="O220" s="8">
        <v>43131</v>
      </c>
      <c r="P220" s="5">
        <v>63.9</v>
      </c>
      <c r="Q220" s="6">
        <v>44165</v>
      </c>
      <c r="R220" s="5">
        <v>13</v>
      </c>
      <c r="S220" s="8"/>
      <c r="U220" s="8"/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I220" s="8"/>
      <c r="AK220" s="6">
        <v>43131</v>
      </c>
      <c r="AL220" s="5">
        <v>184</v>
      </c>
      <c r="AM220" s="8"/>
      <c r="AO220" s="8"/>
      <c r="AQ220" s="6">
        <v>43131</v>
      </c>
      <c r="AR220" s="5">
        <v>4.0999999999999996</v>
      </c>
      <c r="AS220" s="8"/>
      <c r="AU220" s="8">
        <v>44377</v>
      </c>
      <c r="AV220" s="5">
        <v>0.5</v>
      </c>
      <c r="AY220" s="8">
        <v>43131</v>
      </c>
      <c r="AZ220" s="5">
        <v>0.19</v>
      </c>
      <c r="BA220" s="8"/>
      <c r="BC220" s="8"/>
      <c r="BE220" s="8">
        <v>44227</v>
      </c>
      <c r="BF220" s="5">
        <v>16.18</v>
      </c>
      <c r="BG220" s="8"/>
      <c r="BI220" s="8"/>
      <c r="BK220" s="8">
        <v>43616</v>
      </c>
      <c r="BL220" s="5">
        <v>0.7</v>
      </c>
      <c r="BM220" s="8"/>
      <c r="BO220" s="6">
        <v>43131</v>
      </c>
      <c r="BP220" s="5">
        <v>0.6</v>
      </c>
      <c r="BQ220" s="8">
        <v>43131</v>
      </c>
      <c r="BR220" s="5">
        <v>1234</v>
      </c>
      <c r="BS220" s="8">
        <v>44043</v>
      </c>
      <c r="BT220" s="5">
        <v>1324</v>
      </c>
      <c r="BU220" s="8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8">
        <v>43131</v>
      </c>
      <c r="CD220" s="5">
        <v>-54.676000000000002</v>
      </c>
      <c r="CE220" s="8"/>
      <c r="CG220" s="8">
        <v>43131</v>
      </c>
      <c r="CH220" s="5">
        <v>-1.3</v>
      </c>
      <c r="CI220" s="6">
        <v>43434</v>
      </c>
      <c r="CJ220" s="5">
        <v>1.7</v>
      </c>
      <c r="CK220" s="8"/>
      <c r="CM220" s="8">
        <v>43131</v>
      </c>
      <c r="CN220" s="5">
        <v>0.3</v>
      </c>
      <c r="CO220" s="8">
        <v>43159</v>
      </c>
      <c r="CP220" s="5">
        <v>0.2</v>
      </c>
      <c r="CQ220" s="8">
        <v>44469</v>
      </c>
      <c r="CR220" s="5">
        <v>5.3</v>
      </c>
      <c r="CS220" s="8">
        <v>44500</v>
      </c>
      <c r="CT220" s="5">
        <v>4.3</v>
      </c>
      <c r="CU220" s="6">
        <v>44834</v>
      </c>
      <c r="CV220" s="5">
        <v>5.2025610000000002</v>
      </c>
      <c r="CY220" s="8"/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O220" s="8"/>
      <c r="DQ220" s="8"/>
      <c r="DS220" s="8"/>
      <c r="DU220" s="8"/>
      <c r="DW220" s="8"/>
      <c r="DY220" s="8"/>
      <c r="EA220" s="8"/>
    </row>
    <row r="221" spans="1:131" x14ac:dyDescent="0.2">
      <c r="A221" s="8">
        <v>43159</v>
      </c>
      <c r="B221" s="5">
        <v>58.7</v>
      </c>
      <c r="C221" s="8"/>
      <c r="E221" s="8">
        <v>43312</v>
      </c>
      <c r="F221" s="5">
        <v>74.5</v>
      </c>
      <c r="G221" s="8"/>
      <c r="O221" s="8">
        <v>43159</v>
      </c>
      <c r="P221" s="5">
        <v>64.3</v>
      </c>
      <c r="Q221" s="6">
        <v>44196</v>
      </c>
      <c r="R221" s="5">
        <v>6.6</v>
      </c>
      <c r="S221" s="8"/>
      <c r="U221" s="8"/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I221" s="8"/>
      <c r="AK221" s="6">
        <v>43159</v>
      </c>
      <c r="AL221" s="5">
        <v>206</v>
      </c>
      <c r="AM221" s="8"/>
      <c r="AO221" s="8"/>
      <c r="AQ221" s="6">
        <v>43159</v>
      </c>
      <c r="AR221" s="5">
        <v>4</v>
      </c>
      <c r="AS221" s="8"/>
      <c r="AU221" s="8">
        <v>44408</v>
      </c>
      <c r="AV221" s="5">
        <v>0.2</v>
      </c>
      <c r="AY221" s="8">
        <v>43159</v>
      </c>
      <c r="AZ221" s="5">
        <v>0.38</v>
      </c>
      <c r="BA221" s="8"/>
      <c r="BC221" s="8"/>
      <c r="BE221" s="8">
        <v>44255</v>
      </c>
      <c r="BF221" s="5">
        <v>16.059999999999999</v>
      </c>
      <c r="BG221" s="8"/>
      <c r="BI221" s="8"/>
      <c r="BK221" s="8">
        <v>43646</v>
      </c>
      <c r="BL221" s="5">
        <v>0.2</v>
      </c>
      <c r="BM221" s="8"/>
      <c r="BO221" s="6">
        <v>43159</v>
      </c>
      <c r="BP221" s="5">
        <v>0.7</v>
      </c>
      <c r="BQ221" s="8">
        <v>43159</v>
      </c>
      <c r="BR221" s="5">
        <v>1291</v>
      </c>
      <c r="BS221" s="8">
        <v>44074</v>
      </c>
      <c r="BT221" s="5">
        <v>1515</v>
      </c>
      <c r="BU221" s="8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8">
        <v>43159</v>
      </c>
      <c r="CD221" s="5">
        <v>-56.575000000000003</v>
      </c>
      <c r="CE221" s="8"/>
      <c r="CG221" s="8">
        <v>43159</v>
      </c>
      <c r="CH221" s="5">
        <v>1.7</v>
      </c>
      <c r="CI221" s="6">
        <v>43496</v>
      </c>
      <c r="CJ221" s="5">
        <v>0.4</v>
      </c>
      <c r="CK221" s="8"/>
      <c r="CM221" s="8">
        <v>43159</v>
      </c>
      <c r="CN221" s="5">
        <v>0.2</v>
      </c>
      <c r="CO221" s="8">
        <v>43190</v>
      </c>
      <c r="CP221" s="5">
        <v>0.2</v>
      </c>
      <c r="CQ221" s="8">
        <v>44500</v>
      </c>
      <c r="CR221" s="5">
        <v>5.9</v>
      </c>
      <c r="CS221" s="8">
        <v>44530</v>
      </c>
      <c r="CT221" s="5">
        <v>4.9000000000000004</v>
      </c>
      <c r="CU221" s="6">
        <v>44865</v>
      </c>
      <c r="CV221" s="5">
        <v>5.0103720000000003</v>
      </c>
      <c r="CY221" s="8"/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O221" s="8"/>
      <c r="DQ221" s="8"/>
      <c r="DS221" s="8"/>
      <c r="DU221" s="8"/>
      <c r="DW221" s="8"/>
      <c r="DY221" s="8"/>
      <c r="EA221" s="8"/>
    </row>
    <row r="222" spans="1:131" x14ac:dyDescent="0.2">
      <c r="A222" s="8">
        <v>43190</v>
      </c>
      <c r="B222" s="5">
        <v>59.6</v>
      </c>
      <c r="C222" s="8"/>
      <c r="E222" s="8">
        <v>43343</v>
      </c>
      <c r="F222" s="5">
        <v>70.7</v>
      </c>
      <c r="G222" s="8"/>
      <c r="O222" s="8">
        <v>43190</v>
      </c>
      <c r="P222" s="5">
        <v>62.2</v>
      </c>
      <c r="Q222" s="6">
        <v>44227</v>
      </c>
      <c r="R222" s="5">
        <v>6</v>
      </c>
      <c r="S222" s="8"/>
      <c r="U222" s="8"/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I222" s="8"/>
      <c r="AK222" s="6">
        <v>43190</v>
      </c>
      <c r="AL222" s="5">
        <v>187</v>
      </c>
      <c r="AM222" s="8"/>
      <c r="AO222" s="8"/>
      <c r="AQ222" s="6">
        <v>43190</v>
      </c>
      <c r="AR222" s="5">
        <v>4</v>
      </c>
      <c r="AS222" s="8"/>
      <c r="AU222" s="8">
        <v>44439</v>
      </c>
      <c r="AV222" s="5">
        <v>0.3</v>
      </c>
      <c r="AY222" s="8">
        <v>43190</v>
      </c>
      <c r="AZ222" s="5">
        <v>0.33</v>
      </c>
      <c r="BA222" s="8"/>
      <c r="BC222" s="8"/>
      <c r="BE222" s="8">
        <v>44286</v>
      </c>
      <c r="BF222" s="5">
        <v>16.38</v>
      </c>
      <c r="BG222" s="8"/>
      <c r="BI222" s="8"/>
      <c r="BK222" s="8">
        <v>43677</v>
      </c>
      <c r="BL222" s="5">
        <v>0.3</v>
      </c>
      <c r="BM222" s="8"/>
      <c r="BO222" s="6">
        <v>43190</v>
      </c>
      <c r="BP222" s="5">
        <v>0.6</v>
      </c>
      <c r="BQ222" s="8">
        <v>43190</v>
      </c>
      <c r="BR222" s="5">
        <v>1267</v>
      </c>
      <c r="BS222" s="8">
        <v>44104</v>
      </c>
      <c r="BT222" s="5">
        <v>1508</v>
      </c>
      <c r="BU222" s="8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8">
        <v>43190</v>
      </c>
      <c r="CD222" s="5">
        <v>-51.021999999999998</v>
      </c>
      <c r="CE222" s="8"/>
      <c r="CG222" s="8">
        <v>43190</v>
      </c>
      <c r="CH222" s="5">
        <v>1.3</v>
      </c>
      <c r="CI222" s="6">
        <v>43524</v>
      </c>
      <c r="CJ222" s="5">
        <v>-1.6</v>
      </c>
      <c r="CK222" s="8"/>
      <c r="CM222" s="8">
        <v>43190</v>
      </c>
      <c r="CN222" s="5">
        <v>0</v>
      </c>
      <c r="CO222" s="8">
        <v>43220</v>
      </c>
      <c r="CP222" s="5">
        <v>0.2</v>
      </c>
      <c r="CQ222" s="8">
        <v>44530</v>
      </c>
      <c r="CR222" s="5">
        <v>6.8</v>
      </c>
      <c r="CS222" s="8">
        <v>44561</v>
      </c>
      <c r="CT222" s="5">
        <v>5.4</v>
      </c>
      <c r="CU222" s="6">
        <v>44895</v>
      </c>
      <c r="CV222" s="5">
        <v>4.6578780000000002</v>
      </c>
      <c r="CY222" s="8"/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O222" s="8"/>
      <c r="DQ222" s="8"/>
      <c r="DS222" s="8"/>
      <c r="DU222" s="8"/>
      <c r="DW222" s="8"/>
      <c r="DY222" s="8"/>
      <c r="EA222" s="8"/>
    </row>
    <row r="223" spans="1:131" x14ac:dyDescent="0.2">
      <c r="A223" s="8">
        <v>43220</v>
      </c>
      <c r="B223" s="5">
        <v>58.4</v>
      </c>
      <c r="C223" s="8"/>
      <c r="E223" s="8">
        <v>43373</v>
      </c>
      <c r="F223" s="5">
        <v>72.400000000000006</v>
      </c>
      <c r="G223" s="8"/>
      <c r="O223" s="8">
        <v>43220</v>
      </c>
      <c r="P223" s="5">
        <v>58</v>
      </c>
      <c r="Q223" s="6">
        <v>44255</v>
      </c>
      <c r="R223" s="5">
        <v>6.2</v>
      </c>
      <c r="S223" s="8"/>
      <c r="U223" s="8"/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I223" s="8"/>
      <c r="AK223" s="6">
        <v>43220</v>
      </c>
      <c r="AL223" s="5">
        <v>195</v>
      </c>
      <c r="AM223" s="8"/>
      <c r="AO223" s="8"/>
      <c r="AQ223" s="6">
        <v>43220</v>
      </c>
      <c r="AR223" s="5">
        <v>4</v>
      </c>
      <c r="AS223" s="8"/>
      <c r="AU223" s="8">
        <v>44469</v>
      </c>
      <c r="AV223" s="5">
        <v>0.3</v>
      </c>
      <c r="AY223" s="8">
        <v>43220</v>
      </c>
      <c r="AZ223" s="5">
        <v>0.57999999999999996</v>
      </c>
      <c r="BA223" s="8"/>
      <c r="BC223" s="8"/>
      <c r="BE223" s="8">
        <v>44316</v>
      </c>
      <c r="BF223" s="5">
        <v>17.64</v>
      </c>
      <c r="BG223" s="8"/>
      <c r="BI223" s="8"/>
      <c r="BK223" s="8">
        <v>43708</v>
      </c>
      <c r="BL223" s="5">
        <v>0.2</v>
      </c>
      <c r="BM223" s="8"/>
      <c r="BO223" s="6">
        <v>43220</v>
      </c>
      <c r="BP223" s="5">
        <v>0</v>
      </c>
      <c r="BQ223" s="8">
        <v>43220</v>
      </c>
      <c r="BR223" s="5">
        <v>1310</v>
      </c>
      <c r="BS223" s="8">
        <v>44135</v>
      </c>
      <c r="BT223" s="5">
        <v>1558</v>
      </c>
      <c r="BU223" s="8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8">
        <v>43220</v>
      </c>
      <c r="CD223" s="5">
        <v>-49.369</v>
      </c>
      <c r="CE223" s="8"/>
      <c r="CG223" s="8">
        <v>43220</v>
      </c>
      <c r="CH223" s="5">
        <v>-0.5</v>
      </c>
      <c r="CI223" s="6">
        <v>43616</v>
      </c>
      <c r="CJ223" s="5">
        <v>-0.4</v>
      </c>
      <c r="CK223" s="8"/>
      <c r="CM223" s="8">
        <v>43220</v>
      </c>
      <c r="CN223" s="5">
        <v>0.3</v>
      </c>
      <c r="CO223" s="8">
        <v>43251</v>
      </c>
      <c r="CP223" s="5">
        <v>0.2</v>
      </c>
      <c r="CQ223" s="8">
        <v>44561</v>
      </c>
      <c r="CR223" s="5">
        <v>7</v>
      </c>
      <c r="CS223" s="8">
        <v>44592</v>
      </c>
      <c r="CT223" s="5">
        <v>5.9</v>
      </c>
      <c r="CU223" s="6">
        <v>44926</v>
      </c>
      <c r="CV223" s="5">
        <v>4.4102930000000002</v>
      </c>
      <c r="CY223" s="8"/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O223" s="8"/>
      <c r="DQ223" s="8"/>
      <c r="DS223" s="8"/>
      <c r="DU223" s="8"/>
      <c r="DW223" s="8"/>
      <c r="DY223" s="8"/>
      <c r="EA223" s="8"/>
    </row>
    <row r="224" spans="1:131" x14ac:dyDescent="0.2">
      <c r="A224" s="8">
        <v>43251</v>
      </c>
      <c r="B224" s="5">
        <v>58.3</v>
      </c>
      <c r="C224" s="8"/>
      <c r="E224" s="8">
        <v>43404</v>
      </c>
      <c r="F224" s="5">
        <v>69.3</v>
      </c>
      <c r="G224" s="8"/>
      <c r="O224" s="8">
        <v>43251</v>
      </c>
      <c r="P224" s="5">
        <v>58.4</v>
      </c>
      <c r="Q224" s="6">
        <v>44286</v>
      </c>
      <c r="R224" s="5">
        <v>15</v>
      </c>
      <c r="S224" s="8"/>
      <c r="U224" s="8"/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I224" s="8"/>
      <c r="AK224" s="6">
        <v>43251</v>
      </c>
      <c r="AL224" s="5">
        <v>191</v>
      </c>
      <c r="AM224" s="8"/>
      <c r="AO224" s="8"/>
      <c r="AQ224" s="6">
        <v>43251</v>
      </c>
      <c r="AR224" s="5">
        <v>3.9</v>
      </c>
      <c r="AS224" s="8"/>
      <c r="AU224" s="8">
        <v>44500</v>
      </c>
      <c r="AV224" s="5">
        <v>0.3</v>
      </c>
      <c r="AY224" s="8">
        <v>43251</v>
      </c>
      <c r="AZ224" s="5">
        <v>0.16</v>
      </c>
      <c r="BA224" s="8"/>
      <c r="BC224" s="8"/>
      <c r="BE224" s="8">
        <v>44347</v>
      </c>
      <c r="BF224" s="5">
        <v>17.25</v>
      </c>
      <c r="BG224" s="8"/>
      <c r="BI224" s="8"/>
      <c r="BK224" s="8">
        <v>43738</v>
      </c>
      <c r="BL224" s="5">
        <v>0.3</v>
      </c>
      <c r="BM224" s="8"/>
      <c r="BO224" s="6">
        <v>43251</v>
      </c>
      <c r="BP224" s="5">
        <v>0.5</v>
      </c>
      <c r="BQ224" s="8">
        <v>43251</v>
      </c>
      <c r="BR224" s="5">
        <v>1314</v>
      </c>
      <c r="BS224" s="8">
        <v>44165</v>
      </c>
      <c r="BT224" s="5">
        <v>1559</v>
      </c>
      <c r="BU224" s="8"/>
      <c r="BW224" s="6">
        <v>43251</v>
      </c>
      <c r="BX224" s="5">
        <v>665.85</v>
      </c>
      <c r="BY224" s="8"/>
      <c r="CA224" s="8"/>
      <c r="CC224" s="8">
        <v>43251</v>
      </c>
      <c r="CD224" s="5">
        <v>-44.170999999999999</v>
      </c>
      <c r="CE224" s="8"/>
      <c r="CG224" s="8">
        <v>43251</v>
      </c>
      <c r="CH224" s="5">
        <v>-0.1</v>
      </c>
      <c r="CI224" s="6">
        <v>43677</v>
      </c>
      <c r="CJ224" s="5">
        <v>2.1</v>
      </c>
      <c r="CK224" s="8"/>
      <c r="CM224" s="8">
        <v>43251</v>
      </c>
      <c r="CN224" s="5">
        <v>0.2</v>
      </c>
      <c r="CO224" s="8">
        <v>43281</v>
      </c>
      <c r="CP224" s="5">
        <v>0.2</v>
      </c>
      <c r="CQ224" s="8">
        <v>44592</v>
      </c>
      <c r="CR224" s="5">
        <v>7.2</v>
      </c>
      <c r="CS224" s="8">
        <v>44620</v>
      </c>
      <c r="CT224" s="5">
        <v>6.4</v>
      </c>
      <c r="CU224" s="6">
        <v>44957</v>
      </c>
      <c r="CV224" s="5">
        <v>4.3643409999999996</v>
      </c>
      <c r="CY224" s="8"/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O224" s="8"/>
      <c r="DQ224" s="8"/>
      <c r="DS224" s="8"/>
      <c r="DU224" s="8"/>
      <c r="DW224" s="8"/>
      <c r="DY224" s="8"/>
      <c r="EA224" s="8"/>
    </row>
    <row r="225" spans="1:131" x14ac:dyDescent="0.2">
      <c r="A225" s="8">
        <v>43281</v>
      </c>
      <c r="B225" s="5">
        <v>58.5</v>
      </c>
      <c r="C225" s="8"/>
      <c r="E225" s="8">
        <v>43434</v>
      </c>
      <c r="F225" s="5">
        <v>70.599999999999994</v>
      </c>
      <c r="G225" s="8"/>
      <c r="O225" s="8">
        <v>43281</v>
      </c>
      <c r="P225" s="5">
        <v>60.3</v>
      </c>
      <c r="Q225" s="6">
        <v>44316</v>
      </c>
      <c r="R225" s="5">
        <v>19.899999999999999</v>
      </c>
      <c r="S225" s="8"/>
      <c r="U225" s="8"/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I225" s="8"/>
      <c r="AK225" s="6">
        <v>43281</v>
      </c>
      <c r="AL225" s="5">
        <v>195</v>
      </c>
      <c r="AM225" s="8"/>
      <c r="AO225" s="8"/>
      <c r="AQ225" s="6">
        <v>43281</v>
      </c>
      <c r="AR225" s="5">
        <v>3.8</v>
      </c>
      <c r="AS225" s="8"/>
      <c r="AU225" s="8">
        <v>44530</v>
      </c>
      <c r="AV225" s="5">
        <v>0.6</v>
      </c>
      <c r="AY225" s="8">
        <v>43281</v>
      </c>
      <c r="AZ225" s="5">
        <v>0.56999999999999995</v>
      </c>
      <c r="BA225" s="8"/>
      <c r="BC225" s="8"/>
      <c r="BE225" s="8">
        <v>44377</v>
      </c>
      <c r="BF225" s="5">
        <v>16.559999999999999</v>
      </c>
      <c r="BG225" s="8"/>
      <c r="BI225" s="8"/>
      <c r="BK225" s="8">
        <v>43769</v>
      </c>
      <c r="BL225" s="5">
        <v>0.2</v>
      </c>
      <c r="BM225" s="8"/>
      <c r="BO225" s="6">
        <v>43281</v>
      </c>
      <c r="BP225" s="5">
        <v>0.1</v>
      </c>
      <c r="BQ225" s="8">
        <v>43281</v>
      </c>
      <c r="BR225" s="5">
        <v>1315</v>
      </c>
      <c r="BS225" s="8">
        <v>44196</v>
      </c>
      <c r="BT225" s="5">
        <v>1611</v>
      </c>
      <c r="BU225" s="8"/>
      <c r="BW225" s="6">
        <v>43281</v>
      </c>
      <c r="BX225" s="5">
        <v>668.61</v>
      </c>
      <c r="BY225" s="8"/>
      <c r="CA225" s="8"/>
      <c r="CC225" s="8">
        <v>43281</v>
      </c>
      <c r="CD225" s="5">
        <v>-46.051000000000002</v>
      </c>
      <c r="CE225" s="8"/>
      <c r="CG225" s="8">
        <v>43281</v>
      </c>
      <c r="CH225" s="5">
        <v>0.8</v>
      </c>
      <c r="CI225" s="6">
        <v>43738</v>
      </c>
      <c r="CJ225" s="5">
        <v>-1</v>
      </c>
      <c r="CK225" s="8"/>
      <c r="CM225" s="8">
        <v>43281</v>
      </c>
      <c r="CN225" s="5">
        <v>0.2</v>
      </c>
      <c r="CO225" s="8">
        <v>43312</v>
      </c>
      <c r="CP225" s="5">
        <v>0.2</v>
      </c>
      <c r="CQ225" s="8">
        <v>44620</v>
      </c>
      <c r="CR225" s="5">
        <v>7.9</v>
      </c>
      <c r="CS225" s="8">
        <v>44651</v>
      </c>
      <c r="CT225" s="5">
        <v>6.6</v>
      </c>
      <c r="CU225" s="6">
        <v>44985</v>
      </c>
      <c r="CV225" s="5">
        <v>4.7225349999999997</v>
      </c>
      <c r="CY225" s="8"/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O225" s="8"/>
      <c r="DQ225" s="8"/>
      <c r="DS225" s="8"/>
      <c r="DU225" s="8"/>
      <c r="DW225" s="8"/>
      <c r="DY225" s="8"/>
      <c r="EA225" s="8"/>
    </row>
    <row r="226" spans="1:131" x14ac:dyDescent="0.2">
      <c r="A226" s="8">
        <v>43312</v>
      </c>
      <c r="B226" s="5">
        <v>59.3</v>
      </c>
      <c r="C226" s="8"/>
      <c r="E226" s="8">
        <v>43465</v>
      </c>
      <c r="F226" s="5">
        <v>58</v>
      </c>
      <c r="G226" s="8"/>
      <c r="O226" s="8">
        <v>43312</v>
      </c>
      <c r="P226" s="5">
        <v>61.9</v>
      </c>
      <c r="Q226" s="6">
        <v>44347</v>
      </c>
      <c r="R226" s="5">
        <v>23.8</v>
      </c>
      <c r="S226" s="8"/>
      <c r="U226" s="8"/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I226" s="8"/>
      <c r="AK226" s="6">
        <v>43312</v>
      </c>
      <c r="AL226" s="5">
        <v>194</v>
      </c>
      <c r="AM226" s="8"/>
      <c r="AO226" s="8"/>
      <c r="AQ226" s="6">
        <v>43312</v>
      </c>
      <c r="AR226" s="5">
        <v>3.9</v>
      </c>
      <c r="AS226" s="8"/>
      <c r="AU226" s="8">
        <v>44561</v>
      </c>
      <c r="AV226" s="5">
        <v>0.7</v>
      </c>
      <c r="AY226" s="8">
        <v>43312</v>
      </c>
      <c r="AZ226" s="5">
        <v>0.3</v>
      </c>
      <c r="BA226" s="8"/>
      <c r="BC226" s="8"/>
      <c r="BE226" s="8">
        <v>44408</v>
      </c>
      <c r="BF226" s="5">
        <v>15.27</v>
      </c>
      <c r="BG226" s="8"/>
      <c r="BI226" s="8"/>
      <c r="BK226" s="8">
        <v>43799</v>
      </c>
      <c r="BL226" s="5">
        <v>0.4</v>
      </c>
      <c r="BM226" s="8"/>
      <c r="BO226" s="6">
        <v>43312</v>
      </c>
      <c r="BP226" s="5">
        <v>0.5</v>
      </c>
      <c r="BQ226" s="8">
        <v>43312</v>
      </c>
      <c r="BR226" s="5">
        <v>1267</v>
      </c>
      <c r="BS226" s="8">
        <v>44227</v>
      </c>
      <c r="BT226" s="5">
        <v>1679</v>
      </c>
      <c r="BU226" s="8"/>
      <c r="BW226" s="6">
        <v>43312</v>
      </c>
      <c r="BX226" s="5">
        <v>642.27</v>
      </c>
      <c r="BY226" s="8"/>
      <c r="CA226" s="8"/>
      <c r="CC226" s="8">
        <v>43312</v>
      </c>
      <c r="CD226" s="5">
        <v>-49.664999999999999</v>
      </c>
      <c r="CE226" s="8"/>
      <c r="CG226" s="8">
        <v>43312</v>
      </c>
      <c r="CH226" s="5">
        <v>-0.6</v>
      </c>
      <c r="CI226" s="6">
        <v>43769</v>
      </c>
      <c r="CJ226" s="5">
        <v>0.6</v>
      </c>
      <c r="CK226" s="8"/>
      <c r="CM226" s="8">
        <v>43312</v>
      </c>
      <c r="CN226" s="5">
        <v>0.2</v>
      </c>
      <c r="CO226" s="8">
        <v>43343</v>
      </c>
      <c r="CP226" s="5">
        <v>0.2</v>
      </c>
      <c r="CQ226" s="8">
        <v>44651</v>
      </c>
      <c r="CR226" s="5">
        <v>8.4</v>
      </c>
      <c r="CS226" s="8">
        <v>44681</v>
      </c>
      <c r="CT226" s="5">
        <v>6</v>
      </c>
      <c r="CU226" s="6">
        <v>45016</v>
      </c>
      <c r="CV226" s="5">
        <v>4.5788099999999998</v>
      </c>
      <c r="CY226" s="8"/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O226" s="8"/>
      <c r="DQ226" s="8"/>
      <c r="DS226" s="8"/>
      <c r="DU226" s="8"/>
      <c r="DW226" s="8"/>
      <c r="DY226" s="8"/>
      <c r="EA226" s="8"/>
    </row>
    <row r="227" spans="1:131" x14ac:dyDescent="0.2">
      <c r="A227" s="8">
        <v>43343</v>
      </c>
      <c r="B227" s="5">
        <v>57.7</v>
      </c>
      <c r="C227" s="8"/>
      <c r="E227" s="8">
        <v>43496</v>
      </c>
      <c r="F227" s="5">
        <v>55.5</v>
      </c>
      <c r="G227" s="8"/>
      <c r="O227" s="8">
        <v>43343</v>
      </c>
      <c r="P227" s="5">
        <v>63.3</v>
      </c>
      <c r="Q227" s="6">
        <v>44377</v>
      </c>
      <c r="R227" s="5">
        <v>22.8</v>
      </c>
      <c r="S227" s="8"/>
      <c r="U227" s="8"/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I227" s="8"/>
      <c r="AK227" s="6">
        <v>43343</v>
      </c>
      <c r="AL227" s="5">
        <v>193</v>
      </c>
      <c r="AM227" s="8"/>
      <c r="AO227" s="8"/>
      <c r="AQ227" s="6">
        <v>43343</v>
      </c>
      <c r="AR227" s="5">
        <v>3.8</v>
      </c>
      <c r="AS227" s="8"/>
      <c r="AU227" s="8">
        <v>44592</v>
      </c>
      <c r="AV227" s="5">
        <v>0.1</v>
      </c>
      <c r="AY227" s="8">
        <v>43343</v>
      </c>
      <c r="AZ227" s="5">
        <v>0.28999999999999998</v>
      </c>
      <c r="BA227" s="8"/>
      <c r="BC227" s="8"/>
      <c r="BE227" s="8">
        <v>44439</v>
      </c>
      <c r="BF227" s="5">
        <v>14.43</v>
      </c>
      <c r="BG227" s="8"/>
      <c r="BI227" s="8"/>
      <c r="BK227" s="8">
        <v>43830</v>
      </c>
      <c r="BL227" s="5">
        <v>0.3</v>
      </c>
      <c r="BM227" s="8"/>
      <c r="BO227" s="6">
        <v>43343</v>
      </c>
      <c r="BP227" s="5">
        <v>0.7</v>
      </c>
      <c r="BQ227" s="8">
        <v>43343</v>
      </c>
      <c r="BR227" s="5">
        <v>1234</v>
      </c>
      <c r="BS227" s="8">
        <v>44255</v>
      </c>
      <c r="BT227" s="5">
        <v>1756</v>
      </c>
      <c r="BU227" s="8"/>
      <c r="BW227" s="6">
        <v>43343</v>
      </c>
      <c r="BX227" s="5">
        <v>630.79999999999995</v>
      </c>
      <c r="BY227" s="8"/>
      <c r="CA227" s="8"/>
      <c r="CC227" s="8">
        <v>43343</v>
      </c>
      <c r="CD227" s="5">
        <v>-52.764000000000003</v>
      </c>
      <c r="CE227" s="8"/>
      <c r="CG227" s="8">
        <v>43343</v>
      </c>
      <c r="CH227" s="5">
        <v>2</v>
      </c>
      <c r="CI227" s="6">
        <v>43799</v>
      </c>
      <c r="CJ227" s="5">
        <v>-1.5</v>
      </c>
      <c r="CK227" s="8"/>
      <c r="CM227" s="8">
        <v>43343</v>
      </c>
      <c r="CN227" s="5">
        <v>0.3</v>
      </c>
      <c r="CO227" s="8">
        <v>43373</v>
      </c>
      <c r="CP227" s="5">
        <v>0.2</v>
      </c>
      <c r="CQ227" s="8">
        <v>44681</v>
      </c>
      <c r="CR227" s="5">
        <v>8.1</v>
      </c>
      <c r="CS227" s="8">
        <v>44712</v>
      </c>
      <c r="CT227" s="5">
        <v>5.9</v>
      </c>
      <c r="CU227" s="6">
        <v>45046</v>
      </c>
      <c r="CV227" s="5">
        <v>4.5865999999999998</v>
      </c>
      <c r="CY227" s="8"/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O227" s="8"/>
      <c r="DQ227" s="8"/>
      <c r="DS227" s="8"/>
      <c r="DU227" s="8"/>
      <c r="DW227" s="8"/>
      <c r="DY227" s="8"/>
      <c r="EA227" s="8"/>
    </row>
    <row r="228" spans="1:131" x14ac:dyDescent="0.2">
      <c r="A228" s="8">
        <v>43373</v>
      </c>
      <c r="B228" s="5">
        <v>59.9</v>
      </c>
      <c r="C228" s="8"/>
      <c r="E228" s="8">
        <v>43524</v>
      </c>
      <c r="F228" s="5">
        <v>52.3</v>
      </c>
      <c r="G228" s="8"/>
      <c r="O228" s="8">
        <v>43373</v>
      </c>
      <c r="P228" s="5">
        <v>62.3</v>
      </c>
      <c r="Q228" s="6">
        <v>44408</v>
      </c>
      <c r="R228" s="5">
        <v>17.8</v>
      </c>
      <c r="S228" s="8"/>
      <c r="U228" s="8"/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I228" s="8"/>
      <c r="AK228" s="6">
        <v>43373</v>
      </c>
      <c r="AL228" s="5">
        <v>186</v>
      </c>
      <c r="AM228" s="8"/>
      <c r="AO228" s="8"/>
      <c r="AQ228" s="6">
        <v>43373</v>
      </c>
      <c r="AR228" s="5">
        <v>3.8</v>
      </c>
      <c r="AS228" s="8"/>
      <c r="AU228" s="8">
        <v>44620</v>
      </c>
      <c r="AV228" s="5">
        <v>0.9</v>
      </c>
      <c r="AY228" s="8">
        <v>43373</v>
      </c>
      <c r="AZ228" s="5">
        <v>0.22</v>
      </c>
      <c r="BA228" s="8"/>
      <c r="BC228" s="8"/>
      <c r="BE228" s="8">
        <v>44469</v>
      </c>
      <c r="BF228" s="5">
        <v>12.95</v>
      </c>
      <c r="BG228" s="8"/>
      <c r="BI228" s="8"/>
      <c r="BK228" s="8">
        <v>43861</v>
      </c>
      <c r="BL228" s="5">
        <v>0.3</v>
      </c>
      <c r="BM228" s="8"/>
      <c r="BO228" s="6">
        <v>43373</v>
      </c>
      <c r="BP228" s="5">
        <v>0.4</v>
      </c>
      <c r="BQ228" s="8">
        <v>43373</v>
      </c>
      <c r="BR228" s="5">
        <v>1216</v>
      </c>
      <c r="BS228" s="8">
        <v>44286</v>
      </c>
      <c r="BT228" s="5">
        <v>1761</v>
      </c>
      <c r="BU228" s="8"/>
      <c r="BW228" s="6">
        <v>43373</v>
      </c>
      <c r="BX228" s="5">
        <v>623.07000000000005</v>
      </c>
      <c r="BY228" s="8"/>
      <c r="CA228" s="8"/>
      <c r="CC228" s="8">
        <v>43373</v>
      </c>
      <c r="CD228" s="5">
        <v>-53.646000000000001</v>
      </c>
      <c r="CE228" s="8"/>
      <c r="CG228" s="8">
        <v>43373</v>
      </c>
      <c r="CH228" s="5">
        <v>0.4</v>
      </c>
      <c r="CI228" s="6">
        <v>43830</v>
      </c>
      <c r="CJ228" s="5">
        <v>2.2000000000000002</v>
      </c>
      <c r="CK228" s="8"/>
      <c r="CM228" s="8">
        <v>43373</v>
      </c>
      <c r="CN228" s="5">
        <v>0.2</v>
      </c>
      <c r="CO228" s="8">
        <v>43404</v>
      </c>
      <c r="CP228" s="5">
        <v>0.2</v>
      </c>
      <c r="CQ228" s="8">
        <v>44712</v>
      </c>
      <c r="CR228" s="5">
        <v>8.3000000000000007</v>
      </c>
      <c r="CS228" s="8">
        <v>44742</v>
      </c>
      <c r="CT228" s="5">
        <v>5.7</v>
      </c>
      <c r="CU228" s="6">
        <v>45077</v>
      </c>
      <c r="CV228" s="5">
        <v>4.6544549999999996</v>
      </c>
      <c r="CY228" s="8"/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O228" s="8"/>
      <c r="DQ228" s="8"/>
      <c r="DS228" s="8"/>
      <c r="DU228" s="8"/>
      <c r="DW228" s="8"/>
      <c r="DY228" s="8"/>
      <c r="EA228" s="8"/>
    </row>
    <row r="229" spans="1:131" x14ac:dyDescent="0.2">
      <c r="A229" s="8">
        <v>43404</v>
      </c>
      <c r="B229" s="5">
        <v>58.9</v>
      </c>
      <c r="C229" s="8"/>
      <c r="E229" s="8">
        <v>43555</v>
      </c>
      <c r="F229" s="5">
        <v>51.9</v>
      </c>
      <c r="G229" s="8"/>
      <c r="O229" s="8">
        <v>43404</v>
      </c>
      <c r="P229" s="5">
        <v>60.3</v>
      </c>
      <c r="Q229" s="6">
        <v>44439</v>
      </c>
      <c r="R229" s="5">
        <v>27.8</v>
      </c>
      <c r="S229" s="8"/>
      <c r="U229" s="8"/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I229" s="8"/>
      <c r="AK229" s="6">
        <v>43404</v>
      </c>
      <c r="AL229" s="5">
        <v>198</v>
      </c>
      <c r="AM229" s="8"/>
      <c r="AO229" s="8"/>
      <c r="AQ229" s="6">
        <v>43404</v>
      </c>
      <c r="AR229" s="5">
        <v>3.7</v>
      </c>
      <c r="AS229" s="8"/>
      <c r="AU229" s="8">
        <v>44651</v>
      </c>
      <c r="AV229" s="5">
        <v>0.7</v>
      </c>
      <c r="AY229" s="8">
        <v>43404</v>
      </c>
      <c r="AZ229" s="5">
        <v>0.19</v>
      </c>
      <c r="BA229" s="8"/>
      <c r="BC229" s="8"/>
      <c r="BE229" s="8">
        <v>44500</v>
      </c>
      <c r="BF229" s="5">
        <v>12.52</v>
      </c>
      <c r="BG229" s="8"/>
      <c r="BI229" s="8"/>
      <c r="BK229" s="8">
        <v>43890</v>
      </c>
      <c r="BL229" s="5">
        <v>0.1</v>
      </c>
      <c r="BM229" s="8"/>
      <c r="BO229" s="6">
        <v>43404</v>
      </c>
      <c r="BP229" s="5">
        <v>0.6</v>
      </c>
      <c r="BQ229" s="8">
        <v>43404</v>
      </c>
      <c r="BR229" s="5">
        <v>1227</v>
      </c>
      <c r="BS229" s="8">
        <v>44316</v>
      </c>
      <c r="BT229" s="5">
        <v>1762</v>
      </c>
      <c r="BU229" s="8"/>
      <c r="BW229" s="6">
        <v>43404</v>
      </c>
      <c r="BX229" s="5">
        <v>578.63</v>
      </c>
      <c r="BY229" s="8"/>
      <c r="CA229" s="8"/>
      <c r="CC229" s="8">
        <v>43404</v>
      </c>
      <c r="CD229" s="5">
        <v>-54.898000000000003</v>
      </c>
      <c r="CE229" s="8"/>
      <c r="CG229" s="8">
        <v>43404</v>
      </c>
      <c r="CH229" s="5">
        <v>-1.9</v>
      </c>
      <c r="CI229" s="6">
        <v>43861</v>
      </c>
      <c r="CJ229" s="5">
        <v>-0.4</v>
      </c>
      <c r="CK229" s="8"/>
      <c r="CM229" s="8">
        <v>43404</v>
      </c>
      <c r="CN229" s="5">
        <v>0.3</v>
      </c>
      <c r="CO229" s="8">
        <v>43434</v>
      </c>
      <c r="CP229" s="5">
        <v>0.2</v>
      </c>
      <c r="CQ229" s="8">
        <v>44742</v>
      </c>
      <c r="CR229" s="5">
        <v>8.6999999999999993</v>
      </c>
      <c r="CS229" s="8">
        <v>44773</v>
      </c>
      <c r="CT229" s="5">
        <v>6.1</v>
      </c>
      <c r="CU229" s="6">
        <v>45107</v>
      </c>
      <c r="CV229" s="5">
        <v>4.1813330000000004</v>
      </c>
      <c r="CY229" s="8"/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O229" s="8"/>
      <c r="DQ229" s="8"/>
      <c r="DS229" s="8"/>
      <c r="DU229" s="8"/>
      <c r="DW229" s="8"/>
      <c r="DY229" s="8"/>
      <c r="EA229" s="8"/>
    </row>
    <row r="230" spans="1:131" x14ac:dyDescent="0.2">
      <c r="A230" s="8">
        <v>43434</v>
      </c>
      <c r="B230" s="5">
        <v>57.5</v>
      </c>
      <c r="C230" s="8"/>
      <c r="E230" s="8">
        <v>43585</v>
      </c>
      <c r="F230" s="5">
        <v>55.9</v>
      </c>
      <c r="G230" s="8"/>
      <c r="O230" s="8">
        <v>43434</v>
      </c>
      <c r="P230" s="5">
        <v>58.3</v>
      </c>
      <c r="Q230" s="6">
        <v>44469</v>
      </c>
      <c r="R230" s="5">
        <v>17.8</v>
      </c>
      <c r="S230" s="8"/>
      <c r="U230" s="8"/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I230" s="8"/>
      <c r="AK230" s="6">
        <v>43434</v>
      </c>
      <c r="AL230" s="5">
        <v>198</v>
      </c>
      <c r="AM230" s="8"/>
      <c r="AO230" s="8"/>
      <c r="AQ230" s="6">
        <v>43434</v>
      </c>
      <c r="AR230" s="5">
        <v>3.7</v>
      </c>
      <c r="AS230" s="8"/>
      <c r="AU230" s="8">
        <v>44681</v>
      </c>
      <c r="AV230" s="5">
        <v>0.5</v>
      </c>
      <c r="AY230" s="8">
        <v>43434</v>
      </c>
      <c r="AZ230" s="5">
        <v>0.35</v>
      </c>
      <c r="BA230" s="8"/>
      <c r="BC230" s="8"/>
      <c r="BE230" s="8">
        <v>44530</v>
      </c>
      <c r="BF230" s="5">
        <v>13.42</v>
      </c>
      <c r="BG230" s="8"/>
      <c r="BI230" s="8"/>
      <c r="BK230" s="8">
        <v>43921</v>
      </c>
      <c r="BL230" s="5">
        <v>-8.9</v>
      </c>
      <c r="BM230" s="8"/>
      <c r="BO230" s="6">
        <v>43465</v>
      </c>
      <c r="BP230" s="5">
        <v>0.3</v>
      </c>
      <c r="BQ230" s="8">
        <v>43434</v>
      </c>
      <c r="BR230" s="5">
        <v>1227</v>
      </c>
      <c r="BS230" s="8">
        <v>44347</v>
      </c>
      <c r="BT230" s="5">
        <v>1728</v>
      </c>
      <c r="BU230" s="8"/>
      <c r="BW230" s="6">
        <v>43434</v>
      </c>
      <c r="BX230" s="5">
        <v>572.15</v>
      </c>
      <c r="BY230" s="8"/>
      <c r="CA230" s="8"/>
      <c r="CC230" s="8">
        <v>43434</v>
      </c>
      <c r="CD230" s="5">
        <v>-54.314</v>
      </c>
      <c r="CE230" s="8"/>
      <c r="CG230" s="8">
        <v>43434</v>
      </c>
      <c r="CH230" s="5">
        <v>0.2</v>
      </c>
      <c r="CI230" s="6">
        <v>43890</v>
      </c>
      <c r="CJ230" s="5">
        <v>1.1000000000000001</v>
      </c>
      <c r="CK230" s="8"/>
      <c r="CM230" s="8">
        <v>43434</v>
      </c>
      <c r="CN230" s="5">
        <v>0</v>
      </c>
      <c r="CO230" s="8">
        <v>43465</v>
      </c>
      <c r="CP230" s="5">
        <v>0.2</v>
      </c>
      <c r="CQ230" s="8">
        <v>44773</v>
      </c>
      <c r="CR230" s="5">
        <v>8.6999999999999993</v>
      </c>
      <c r="CS230" s="8">
        <v>44804</v>
      </c>
      <c r="CT230" s="5">
        <v>6.1</v>
      </c>
      <c r="CU230" s="6">
        <v>45138</v>
      </c>
      <c r="CV230" s="5">
        <v>4.2261540000000002</v>
      </c>
      <c r="CY230" s="8"/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O230" s="8"/>
      <c r="DQ230" s="8"/>
      <c r="DS230" s="8"/>
      <c r="DU230" s="8"/>
      <c r="DW230" s="8"/>
      <c r="DY230" s="8"/>
      <c r="EA230" s="8"/>
    </row>
    <row r="231" spans="1:131" x14ac:dyDescent="0.2">
      <c r="A231" s="8">
        <v>43465</v>
      </c>
      <c r="B231" s="5">
        <v>57.4</v>
      </c>
      <c r="C231" s="8"/>
      <c r="E231" s="8">
        <v>43616</v>
      </c>
      <c r="F231" s="5">
        <v>50.6</v>
      </c>
      <c r="G231" s="8"/>
      <c r="O231" s="8">
        <v>43465</v>
      </c>
      <c r="P231" s="5">
        <v>60.8</v>
      </c>
      <c r="Q231" s="6">
        <v>44500</v>
      </c>
      <c r="R231" s="5">
        <v>25.7</v>
      </c>
      <c r="S231" s="8"/>
      <c r="U231" s="8"/>
      <c r="W231" s="8"/>
      <c r="Y231" s="6">
        <v>43465</v>
      </c>
      <c r="Z231" s="5">
        <v>15.15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I231" s="8"/>
      <c r="AK231" s="6">
        <v>43465</v>
      </c>
      <c r="AL231" s="5">
        <v>185</v>
      </c>
      <c r="AM231" s="8"/>
      <c r="AO231" s="8"/>
      <c r="AQ231" s="6">
        <v>43465</v>
      </c>
      <c r="AR231" s="5">
        <v>3.7</v>
      </c>
      <c r="AS231" s="8"/>
      <c r="AU231" s="8">
        <v>44712</v>
      </c>
      <c r="AV231" s="5">
        <v>0.3</v>
      </c>
      <c r="AY231" s="8">
        <v>43465</v>
      </c>
      <c r="AZ231" s="5">
        <v>0.16</v>
      </c>
      <c r="BA231" s="8"/>
      <c r="BC231" s="8"/>
      <c r="BE231" s="8">
        <v>44561</v>
      </c>
      <c r="BF231" s="5">
        <v>13.05</v>
      </c>
      <c r="BG231" s="8"/>
      <c r="BI231" s="8"/>
      <c r="BK231" s="8">
        <v>43951</v>
      </c>
      <c r="BL231" s="5">
        <v>-12.1</v>
      </c>
      <c r="BM231" s="8"/>
      <c r="BO231" s="6">
        <v>43555</v>
      </c>
      <c r="BP231" s="5">
        <v>0</v>
      </c>
      <c r="BQ231" s="8">
        <v>43465</v>
      </c>
      <c r="BR231" s="5">
        <v>1255</v>
      </c>
      <c r="BS231" s="8">
        <v>44377</v>
      </c>
      <c r="BT231" s="5">
        <v>1680</v>
      </c>
      <c r="BU231" s="8"/>
      <c r="BW231" s="6">
        <v>43465</v>
      </c>
      <c r="BX231" s="5">
        <v>600.53</v>
      </c>
      <c r="BY231" s="8"/>
      <c r="CA231" s="8"/>
      <c r="CC231" s="8">
        <v>43465</v>
      </c>
      <c r="CD231" s="5">
        <v>-56.771999999999998</v>
      </c>
      <c r="CE231" s="8"/>
      <c r="CG231" s="8">
        <v>43465</v>
      </c>
      <c r="CH231" s="5">
        <v>0.5</v>
      </c>
      <c r="CI231" s="6">
        <v>43921</v>
      </c>
      <c r="CJ231" s="5">
        <v>-14.4</v>
      </c>
      <c r="CK231" s="8"/>
      <c r="CM231" s="8">
        <v>43465</v>
      </c>
      <c r="CN231" s="5">
        <v>-0.1</v>
      </c>
      <c r="CO231" s="8">
        <v>43496</v>
      </c>
      <c r="CP231" s="5">
        <v>0.2</v>
      </c>
      <c r="CQ231" s="8">
        <v>44804</v>
      </c>
      <c r="CR231" s="5">
        <v>8.1</v>
      </c>
      <c r="CS231" s="8">
        <v>44834</v>
      </c>
      <c r="CT231" s="5">
        <v>6.5</v>
      </c>
      <c r="CU231" s="6">
        <v>45169</v>
      </c>
      <c r="CV231" s="5">
        <v>3.8860000000000001</v>
      </c>
      <c r="CY231" s="8"/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O231" s="8"/>
      <c r="DQ231" s="8"/>
      <c r="DS231" s="8"/>
      <c r="DU231" s="8"/>
      <c r="DW231" s="8"/>
      <c r="DY231" s="8"/>
      <c r="EA231" s="8"/>
    </row>
    <row r="232" spans="1:131" x14ac:dyDescent="0.2">
      <c r="A232" s="8">
        <v>43496</v>
      </c>
      <c r="B232" s="5">
        <v>54.2</v>
      </c>
      <c r="C232" s="8"/>
      <c r="E232" s="8">
        <v>43646</v>
      </c>
      <c r="F232" s="5">
        <v>52.9</v>
      </c>
      <c r="G232" s="8"/>
      <c r="O232" s="8">
        <v>43496</v>
      </c>
      <c r="P232" s="5">
        <v>60.9</v>
      </c>
      <c r="Q232" s="6">
        <v>44530</v>
      </c>
      <c r="R232" s="5">
        <v>22.2</v>
      </c>
      <c r="S232" s="8"/>
      <c r="U232" s="8"/>
      <c r="W232" s="8"/>
      <c r="Y232" s="6">
        <v>43496</v>
      </c>
      <c r="Z232" s="5">
        <v>8.9600000000000009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I232" s="8"/>
      <c r="AK232" s="6">
        <v>43496</v>
      </c>
      <c r="AL232" s="5">
        <v>162</v>
      </c>
      <c r="AM232" s="8"/>
      <c r="AO232" s="8"/>
      <c r="AQ232" s="6">
        <v>43496</v>
      </c>
      <c r="AR232" s="5">
        <v>3.9</v>
      </c>
      <c r="AS232" s="8"/>
      <c r="AU232" s="8">
        <v>44742</v>
      </c>
      <c r="AV232" s="5">
        <v>0</v>
      </c>
      <c r="AY232" s="8">
        <v>43496</v>
      </c>
      <c r="AZ232" s="5">
        <v>0.1</v>
      </c>
      <c r="BA232" s="8"/>
      <c r="BC232" s="8"/>
      <c r="BE232" s="8">
        <v>44592</v>
      </c>
      <c r="BF232" s="5">
        <v>13.52</v>
      </c>
      <c r="BG232" s="8"/>
      <c r="BI232" s="8"/>
      <c r="BK232" s="8">
        <v>43982</v>
      </c>
      <c r="BL232" s="5">
        <v>8.3000000000000007</v>
      </c>
      <c r="BM232" s="8"/>
      <c r="BO232" s="6">
        <v>43585</v>
      </c>
      <c r="BP232" s="5">
        <v>0.5</v>
      </c>
      <c r="BQ232" s="8">
        <v>43496</v>
      </c>
      <c r="BR232" s="5">
        <v>1191</v>
      </c>
      <c r="BS232" s="8">
        <v>44408</v>
      </c>
      <c r="BT232" s="5">
        <v>1615</v>
      </c>
      <c r="BU232" s="8"/>
      <c r="BW232" s="6">
        <v>43496</v>
      </c>
      <c r="BX232" s="5">
        <v>620.72</v>
      </c>
      <c r="BY232" s="8"/>
      <c r="CA232" s="8"/>
      <c r="CC232" s="8">
        <v>43496</v>
      </c>
      <c r="CD232" s="5">
        <v>-57.18</v>
      </c>
      <c r="CE232" s="8"/>
      <c r="CG232" s="8">
        <v>43496</v>
      </c>
      <c r="CH232" s="5">
        <v>0.2</v>
      </c>
      <c r="CI232" s="6">
        <v>43951</v>
      </c>
      <c r="CJ232" s="5">
        <v>-17.3</v>
      </c>
      <c r="CK232" s="8"/>
      <c r="CM232" s="8">
        <v>43496</v>
      </c>
      <c r="CN232" s="5">
        <v>0.1</v>
      </c>
      <c r="CO232" s="8">
        <v>43524</v>
      </c>
      <c r="CP232" s="5">
        <v>0.2</v>
      </c>
      <c r="CQ232" s="8">
        <v>44834</v>
      </c>
      <c r="CR232" s="5">
        <v>8.1</v>
      </c>
      <c r="CS232" s="8">
        <v>44865</v>
      </c>
      <c r="CT232" s="5">
        <v>6.5</v>
      </c>
      <c r="CU232" s="6">
        <v>45199</v>
      </c>
      <c r="CV232" s="5">
        <v>3.693333</v>
      </c>
      <c r="CY232" s="8"/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O232" s="8"/>
      <c r="DQ232" s="8"/>
      <c r="DS232" s="8"/>
      <c r="DU232" s="8"/>
      <c r="DW232" s="8"/>
      <c r="DY232" s="8"/>
      <c r="EA232" s="8"/>
    </row>
    <row r="233" spans="1:131" x14ac:dyDescent="0.2">
      <c r="A233" s="8">
        <v>43524</v>
      </c>
      <c r="B233" s="5">
        <v>55.7</v>
      </c>
      <c r="C233" s="8"/>
      <c r="E233" s="8">
        <v>43677</v>
      </c>
      <c r="F233" s="5">
        <v>49.1</v>
      </c>
      <c r="G233" s="8"/>
      <c r="O233" s="8">
        <v>43524</v>
      </c>
      <c r="P233" s="5">
        <v>57.5</v>
      </c>
      <c r="Q233" s="6">
        <v>44561</v>
      </c>
      <c r="R233" s="5">
        <v>25.3</v>
      </c>
      <c r="S233" s="8"/>
      <c r="U233" s="8"/>
      <c r="W233" s="8"/>
      <c r="Y233" s="6">
        <v>43524</v>
      </c>
      <c r="Z233" s="5">
        <v>14.78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I233" s="8"/>
      <c r="AK233" s="6">
        <v>43524</v>
      </c>
      <c r="AL233" s="5">
        <v>181</v>
      </c>
      <c r="AM233" s="8"/>
      <c r="AO233" s="8"/>
      <c r="AQ233" s="6">
        <v>43524</v>
      </c>
      <c r="AR233" s="5">
        <v>3.9</v>
      </c>
      <c r="AS233" s="8"/>
      <c r="AU233" s="8">
        <v>44773</v>
      </c>
      <c r="AV233" s="5">
        <v>-0.4</v>
      </c>
      <c r="AY233" s="8">
        <v>43524</v>
      </c>
      <c r="AZ233" s="5">
        <v>0.37</v>
      </c>
      <c r="BA233" s="8"/>
      <c r="BC233" s="8"/>
      <c r="BE233" s="8">
        <v>44620</v>
      </c>
      <c r="BF233" s="5">
        <v>14.53</v>
      </c>
      <c r="BG233" s="8"/>
      <c r="BI233" s="8"/>
      <c r="BK233" s="8">
        <v>44012</v>
      </c>
      <c r="BL233" s="5">
        <v>5.2</v>
      </c>
      <c r="BM233" s="8"/>
      <c r="BO233" s="6">
        <v>43616</v>
      </c>
      <c r="BP233" s="5">
        <v>0.4</v>
      </c>
      <c r="BQ233" s="8">
        <v>43524</v>
      </c>
      <c r="BR233" s="5">
        <v>1214</v>
      </c>
      <c r="BS233" s="8">
        <v>44439</v>
      </c>
      <c r="BT233" s="5">
        <v>1605</v>
      </c>
      <c r="BU233" s="8"/>
      <c r="BW233" s="6">
        <v>43524</v>
      </c>
      <c r="BX233" s="5">
        <v>619.85</v>
      </c>
      <c r="BY233" s="8"/>
      <c r="CA233" s="8"/>
      <c r="CC233" s="8">
        <v>43524</v>
      </c>
      <c r="CD233" s="5">
        <v>-53.320999999999998</v>
      </c>
      <c r="CE233" s="8"/>
      <c r="CG233" s="8">
        <v>43524</v>
      </c>
      <c r="CH233" s="5">
        <v>-0.5</v>
      </c>
      <c r="CI233" s="6">
        <v>43982</v>
      </c>
      <c r="CJ233" s="5">
        <v>15.9</v>
      </c>
      <c r="CK233" s="8"/>
      <c r="CM233" s="8">
        <v>43524</v>
      </c>
      <c r="CN233" s="5">
        <v>0.2</v>
      </c>
      <c r="CO233" s="8">
        <v>43555</v>
      </c>
      <c r="CP233" s="5">
        <v>0.2</v>
      </c>
      <c r="CQ233" s="8">
        <v>44865</v>
      </c>
      <c r="CR233" s="5">
        <v>7.9</v>
      </c>
      <c r="CS233" s="8">
        <v>44895</v>
      </c>
      <c r="CT233" s="5">
        <v>6.1</v>
      </c>
      <c r="CU233" s="6">
        <v>45230</v>
      </c>
      <c r="CV233" s="5">
        <v>3.524308</v>
      </c>
      <c r="CY233" s="8"/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O233" s="8"/>
      <c r="DQ233" s="8"/>
      <c r="DS233" s="8"/>
      <c r="DU233" s="8"/>
      <c r="DW233" s="8"/>
      <c r="DY233" s="8"/>
      <c r="EA233" s="8"/>
    </row>
    <row r="234" spans="1:131" x14ac:dyDescent="0.2">
      <c r="A234" s="8">
        <v>43555</v>
      </c>
      <c r="B234" s="5">
        <v>54.5</v>
      </c>
      <c r="C234" s="8"/>
      <c r="E234" s="8">
        <v>43708</v>
      </c>
      <c r="F234" s="5">
        <v>46.5</v>
      </c>
      <c r="G234" s="8"/>
      <c r="O234" s="8">
        <v>43555</v>
      </c>
      <c r="P234" s="5">
        <v>61.1</v>
      </c>
      <c r="Q234" s="6">
        <v>44592</v>
      </c>
      <c r="R234" s="5">
        <v>24.9</v>
      </c>
      <c r="S234" s="8"/>
      <c r="U234" s="8"/>
      <c r="W234" s="8"/>
      <c r="Y234" s="6">
        <v>43555</v>
      </c>
      <c r="Z234" s="5">
        <v>4.43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I234" s="8"/>
      <c r="AK234" s="6">
        <v>43555</v>
      </c>
      <c r="AL234" s="5">
        <v>178</v>
      </c>
      <c r="AM234" s="8"/>
      <c r="AO234" s="8"/>
      <c r="AQ234" s="6">
        <v>43555</v>
      </c>
      <c r="AR234" s="5">
        <v>3.8</v>
      </c>
      <c r="AS234" s="8"/>
      <c r="AU234" s="8">
        <v>44804</v>
      </c>
      <c r="AV234" s="5">
        <v>-0.3</v>
      </c>
      <c r="AY234" s="8">
        <v>43555</v>
      </c>
      <c r="AZ234" s="5">
        <v>0.15</v>
      </c>
      <c r="BA234" s="8"/>
      <c r="BC234" s="8"/>
      <c r="BE234" s="8">
        <v>44651</v>
      </c>
      <c r="BF234" s="5">
        <v>13.5</v>
      </c>
      <c r="BG234" s="8"/>
      <c r="BI234" s="8"/>
      <c r="BK234" s="8">
        <v>44043</v>
      </c>
      <c r="BL234" s="5">
        <v>2.1</v>
      </c>
      <c r="BM234" s="8"/>
      <c r="BO234" s="6">
        <v>43646</v>
      </c>
      <c r="BP234" s="5">
        <v>0.2</v>
      </c>
      <c r="BQ234" s="8">
        <v>43555</v>
      </c>
      <c r="BR234" s="5">
        <v>1223</v>
      </c>
      <c r="BS234" s="8">
        <v>44469</v>
      </c>
      <c r="BT234" s="5">
        <v>1679</v>
      </c>
      <c r="BU234" s="8"/>
      <c r="BW234" s="6">
        <v>43555</v>
      </c>
      <c r="BX234" s="5">
        <v>647.29</v>
      </c>
      <c r="BY234" s="8"/>
      <c r="CA234" s="8"/>
      <c r="CC234" s="8">
        <v>43555</v>
      </c>
      <c r="CD234" s="5">
        <v>-50.61</v>
      </c>
      <c r="CE234" s="8"/>
      <c r="CG234" s="8">
        <v>43555</v>
      </c>
      <c r="CH234" s="5">
        <v>1.4</v>
      </c>
      <c r="CI234" s="6">
        <v>44012</v>
      </c>
      <c r="CJ234" s="5">
        <v>7.3</v>
      </c>
      <c r="CK234" s="8"/>
      <c r="CM234" s="8">
        <v>43555</v>
      </c>
      <c r="CN234" s="5">
        <v>0.3</v>
      </c>
      <c r="CO234" s="8">
        <v>43585</v>
      </c>
      <c r="CP234" s="5">
        <v>0.2</v>
      </c>
      <c r="CQ234" s="8">
        <v>44895</v>
      </c>
      <c r="CR234" s="5">
        <v>7.3</v>
      </c>
      <c r="CS234" s="8">
        <v>44926</v>
      </c>
      <c r="CT234" s="5">
        <v>5.7</v>
      </c>
      <c r="CU234" s="6">
        <v>45260</v>
      </c>
      <c r="CV234" s="5">
        <v>3.2924549999999999</v>
      </c>
      <c r="CY234" s="8"/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O234" s="8"/>
      <c r="DQ234" s="8"/>
      <c r="DS234" s="8"/>
      <c r="DU234" s="8"/>
      <c r="DW234" s="8"/>
      <c r="DY234" s="8"/>
      <c r="EA234" s="8"/>
    </row>
    <row r="235" spans="1:131" x14ac:dyDescent="0.2">
      <c r="A235" s="8">
        <v>43585</v>
      </c>
      <c r="B235" s="5">
        <v>54.9</v>
      </c>
      <c r="C235" s="8"/>
      <c r="E235" s="8">
        <v>43738</v>
      </c>
      <c r="F235" s="5">
        <v>50.9</v>
      </c>
      <c r="G235" s="8"/>
      <c r="O235" s="8">
        <v>43585</v>
      </c>
      <c r="P235" s="5">
        <v>58.7</v>
      </c>
      <c r="Q235" s="6">
        <v>44620</v>
      </c>
      <c r="R235" s="5">
        <v>11.6</v>
      </c>
      <c r="S235" s="8"/>
      <c r="U235" s="8"/>
      <c r="W235" s="8"/>
      <c r="Y235" s="6">
        <v>43585</v>
      </c>
      <c r="Z235" s="5">
        <v>11.2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I235" s="8"/>
      <c r="AK235" s="6">
        <v>43585</v>
      </c>
      <c r="AL235" s="5">
        <v>192</v>
      </c>
      <c r="AM235" s="8"/>
      <c r="AO235" s="8"/>
      <c r="AQ235" s="6">
        <v>43585</v>
      </c>
      <c r="AR235" s="5">
        <v>3.8</v>
      </c>
      <c r="AS235" s="8"/>
      <c r="AU235" s="8">
        <v>44834</v>
      </c>
      <c r="AV235" s="5">
        <v>-0.5</v>
      </c>
      <c r="AY235" s="8">
        <v>43585</v>
      </c>
      <c r="AZ235" s="5">
        <v>0</v>
      </c>
      <c r="BA235" s="8"/>
      <c r="BC235" s="8"/>
      <c r="BE235" s="8">
        <v>44681</v>
      </c>
      <c r="BF235" s="5">
        <v>14.13</v>
      </c>
      <c r="BG235" s="8"/>
      <c r="BI235" s="8"/>
      <c r="BK235" s="8">
        <v>44074</v>
      </c>
      <c r="BL235" s="5">
        <v>1.1000000000000001</v>
      </c>
      <c r="BM235" s="8"/>
      <c r="BO235" s="6">
        <v>43677</v>
      </c>
      <c r="BP235" s="5">
        <v>0.2</v>
      </c>
      <c r="BQ235" s="8">
        <v>43585</v>
      </c>
      <c r="BR235" s="5">
        <v>1211</v>
      </c>
      <c r="BS235" s="8">
        <v>44500</v>
      </c>
      <c r="BT235" s="5">
        <v>1628</v>
      </c>
      <c r="BU235" s="8"/>
      <c r="BW235" s="6">
        <v>43585</v>
      </c>
      <c r="BX235" s="5">
        <v>672.97</v>
      </c>
      <c r="BY235" s="8"/>
      <c r="CA235" s="8"/>
      <c r="CC235" s="8">
        <v>43585</v>
      </c>
      <c r="CD235" s="5">
        <v>-50.655999999999999</v>
      </c>
      <c r="CE235" s="8"/>
      <c r="CG235" s="8">
        <v>43585</v>
      </c>
      <c r="CH235" s="5">
        <v>-0.9</v>
      </c>
      <c r="CI235" s="6">
        <v>44043</v>
      </c>
      <c r="CJ235" s="5">
        <v>11.2</v>
      </c>
      <c r="CK235" s="8"/>
      <c r="CM235" s="8">
        <v>43585</v>
      </c>
      <c r="CN235" s="5">
        <v>0.4</v>
      </c>
      <c r="CO235" s="8">
        <v>43616</v>
      </c>
      <c r="CP235" s="5">
        <v>0.2</v>
      </c>
      <c r="CQ235" s="8">
        <v>44926</v>
      </c>
      <c r="CR235" s="5">
        <v>6.5</v>
      </c>
      <c r="CS235" s="8">
        <v>44957</v>
      </c>
      <c r="CT235" s="5">
        <v>5.5</v>
      </c>
      <c r="CU235" s="6">
        <v>45291</v>
      </c>
      <c r="CV235" s="5">
        <v>2.967787</v>
      </c>
      <c r="CY235" s="8"/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O235" s="8"/>
      <c r="DQ235" s="8"/>
      <c r="DS235" s="8"/>
      <c r="DU235" s="8"/>
      <c r="DW235" s="8"/>
      <c r="DY235" s="8"/>
      <c r="EA235" s="8"/>
    </row>
    <row r="236" spans="1:131" x14ac:dyDescent="0.2">
      <c r="A236" s="8">
        <v>43616</v>
      </c>
      <c r="B236" s="5">
        <v>52.9</v>
      </c>
      <c r="C236" s="8"/>
      <c r="E236" s="8">
        <v>43769</v>
      </c>
      <c r="F236" s="5">
        <v>50.1</v>
      </c>
      <c r="G236" s="8"/>
      <c r="O236" s="8">
        <v>43616</v>
      </c>
      <c r="P236" s="5">
        <v>54.3</v>
      </c>
      <c r="Q236" s="6">
        <v>44651</v>
      </c>
      <c r="R236" s="5">
        <v>6.4</v>
      </c>
      <c r="S236" s="8"/>
      <c r="U236" s="8"/>
      <c r="W236" s="8"/>
      <c r="Y236" s="6">
        <v>43616</v>
      </c>
      <c r="Z236" s="5">
        <v>9.09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I236" s="8"/>
      <c r="AK236" s="6">
        <v>43616</v>
      </c>
      <c r="AL236" s="5">
        <v>173</v>
      </c>
      <c r="AM236" s="8"/>
      <c r="AO236" s="8"/>
      <c r="AQ236" s="6">
        <v>43616</v>
      </c>
      <c r="AR236" s="5">
        <v>3.6</v>
      </c>
      <c r="AS236" s="8"/>
      <c r="AU236" s="8">
        <v>44865</v>
      </c>
      <c r="AV236" s="5">
        <v>-0.2</v>
      </c>
      <c r="AY236" s="8">
        <v>43616</v>
      </c>
      <c r="AZ236" s="5">
        <v>0.16</v>
      </c>
      <c r="BA236" s="8"/>
      <c r="BC236" s="8"/>
      <c r="BE236" s="8">
        <v>44712</v>
      </c>
      <c r="BF236" s="5">
        <v>13.97</v>
      </c>
      <c r="BG236" s="8"/>
      <c r="BI236" s="8"/>
      <c r="BK236" s="8">
        <v>44104</v>
      </c>
      <c r="BL236" s="5">
        <v>0.9</v>
      </c>
      <c r="BM236" s="8"/>
      <c r="BO236" s="6">
        <v>43708</v>
      </c>
      <c r="BP236" s="5">
        <v>0.4</v>
      </c>
      <c r="BQ236" s="8">
        <v>43616</v>
      </c>
      <c r="BR236" s="5">
        <v>1235</v>
      </c>
      <c r="BS236" s="8">
        <v>44530</v>
      </c>
      <c r="BT236" s="5">
        <v>1656</v>
      </c>
      <c r="BU236" s="8"/>
      <c r="BW236" s="6">
        <v>43616</v>
      </c>
      <c r="BX236" s="5">
        <v>678.84</v>
      </c>
      <c r="BY236" s="8"/>
      <c r="CA236" s="8"/>
      <c r="CC236" s="8">
        <v>43616</v>
      </c>
      <c r="CD236" s="5">
        <v>-53.371000000000002</v>
      </c>
      <c r="CE236" s="8"/>
      <c r="CG236" s="8">
        <v>43616</v>
      </c>
      <c r="CH236" s="5">
        <v>-0.6</v>
      </c>
      <c r="CI236" s="6">
        <v>44074</v>
      </c>
      <c r="CJ236" s="5">
        <v>0.4</v>
      </c>
      <c r="CK236" s="8"/>
      <c r="CM236" s="8">
        <v>43616</v>
      </c>
      <c r="CN236" s="5">
        <v>0.1</v>
      </c>
      <c r="CO236" s="8">
        <v>43646</v>
      </c>
      <c r="CP236" s="5">
        <v>0.2</v>
      </c>
      <c r="CQ236" s="8">
        <v>44957</v>
      </c>
      <c r="CR236" s="5">
        <v>6.2</v>
      </c>
      <c r="CS236" s="8">
        <v>44985</v>
      </c>
      <c r="CT236" s="5">
        <v>5.5</v>
      </c>
      <c r="CU236" s="6">
        <v>45322</v>
      </c>
      <c r="CV236" s="5">
        <v>2.8021280000000002</v>
      </c>
      <c r="CY236" s="8"/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O236" s="8"/>
      <c r="DQ236" s="8"/>
      <c r="DS236" s="8"/>
      <c r="DU236" s="8"/>
      <c r="DW236" s="8"/>
      <c r="DY236" s="8"/>
      <c r="EA236" s="8"/>
    </row>
    <row r="237" spans="1:131" x14ac:dyDescent="0.2">
      <c r="A237" s="8">
        <v>43646</v>
      </c>
      <c r="B237" s="5">
        <v>51.1</v>
      </c>
      <c r="C237" s="8"/>
      <c r="E237" s="8">
        <v>43799</v>
      </c>
      <c r="F237" s="5">
        <v>47.3</v>
      </c>
      <c r="G237" s="8"/>
      <c r="O237" s="8">
        <v>43646</v>
      </c>
      <c r="P237" s="5">
        <v>53.5</v>
      </c>
      <c r="Q237" s="6">
        <v>44681</v>
      </c>
      <c r="R237" s="5">
        <v>1.3</v>
      </c>
      <c r="S237" s="8"/>
      <c r="U237" s="8"/>
      <c r="W237" s="8"/>
      <c r="Y237" s="6">
        <v>43646</v>
      </c>
      <c r="Z237" s="5">
        <v>10.26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I237" s="8"/>
      <c r="AK237" s="6">
        <v>43646</v>
      </c>
      <c r="AL237" s="5">
        <v>163</v>
      </c>
      <c r="AM237" s="8"/>
      <c r="AO237" s="8"/>
      <c r="AQ237" s="6">
        <v>43646</v>
      </c>
      <c r="AR237" s="5">
        <v>3.6</v>
      </c>
      <c r="AS237" s="8"/>
      <c r="AU237" s="8">
        <v>44895</v>
      </c>
      <c r="AV237" s="5">
        <v>-0.4</v>
      </c>
      <c r="AY237" s="8">
        <v>43646</v>
      </c>
      <c r="AZ237" s="5">
        <v>0.11</v>
      </c>
      <c r="BA237" s="8"/>
      <c r="BC237" s="8"/>
      <c r="BE237" s="8">
        <v>44742</v>
      </c>
      <c r="BF237" s="5">
        <v>13.3</v>
      </c>
      <c r="BG237" s="8"/>
      <c r="BI237" s="8"/>
      <c r="BK237" s="8">
        <v>44135</v>
      </c>
      <c r="BL237" s="5">
        <v>0.4</v>
      </c>
      <c r="BM237" s="8"/>
      <c r="BO237" s="6">
        <v>43738</v>
      </c>
      <c r="BP237" s="5">
        <v>-0.3</v>
      </c>
      <c r="BQ237" s="8">
        <v>43646</v>
      </c>
      <c r="BR237" s="5">
        <v>1261</v>
      </c>
      <c r="BS237" s="8">
        <v>44561</v>
      </c>
      <c r="BT237" s="5">
        <v>1706</v>
      </c>
      <c r="BU237" s="8"/>
      <c r="BW237" s="6">
        <v>43646</v>
      </c>
      <c r="BX237" s="5">
        <v>656.33</v>
      </c>
      <c r="BY237" s="8"/>
      <c r="CA237" s="8"/>
      <c r="CC237" s="8">
        <v>43646</v>
      </c>
      <c r="CD237" s="5">
        <v>-54.597000000000001</v>
      </c>
      <c r="CE237" s="8"/>
      <c r="CG237" s="8">
        <v>43646</v>
      </c>
      <c r="CH237" s="5">
        <v>0.7</v>
      </c>
      <c r="CI237" s="6">
        <v>44104</v>
      </c>
      <c r="CJ237" s="5">
        <v>1.8</v>
      </c>
      <c r="CK237" s="8"/>
      <c r="CM237" s="8">
        <v>43646</v>
      </c>
      <c r="CN237" s="5">
        <v>0</v>
      </c>
      <c r="CO237" s="8">
        <v>43677</v>
      </c>
      <c r="CP237" s="5">
        <v>0.2</v>
      </c>
      <c r="CQ237" s="8">
        <v>44985</v>
      </c>
      <c r="CR237" s="5">
        <v>6</v>
      </c>
      <c r="CS237" s="8">
        <v>45016</v>
      </c>
      <c r="CT237" s="5">
        <v>5.6</v>
      </c>
      <c r="CU237" s="6">
        <v>45351</v>
      </c>
      <c r="CV237" s="5">
        <v>2.7870710000000001</v>
      </c>
      <c r="CY237" s="8"/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O237" s="8"/>
      <c r="DQ237" s="8"/>
      <c r="DS237" s="8"/>
      <c r="DU237" s="8"/>
      <c r="DW237" s="8"/>
      <c r="DY237" s="8"/>
      <c r="EA237" s="8"/>
    </row>
    <row r="238" spans="1:131" x14ac:dyDescent="0.2">
      <c r="A238" s="8">
        <v>43677</v>
      </c>
      <c r="B238" s="5">
        <v>51.8</v>
      </c>
      <c r="C238" s="8"/>
      <c r="E238" s="8">
        <v>43830</v>
      </c>
      <c r="F238" s="5">
        <v>48.1</v>
      </c>
      <c r="G238" s="8"/>
      <c r="O238" s="8">
        <v>43677</v>
      </c>
      <c r="P238" s="5">
        <v>51.3</v>
      </c>
      <c r="Q238" s="6">
        <v>44712</v>
      </c>
      <c r="R238" s="5">
        <v>14.5</v>
      </c>
      <c r="S238" s="8"/>
      <c r="U238" s="8"/>
      <c r="W238" s="8"/>
      <c r="Y238" s="6">
        <v>43677</v>
      </c>
      <c r="Z238" s="5">
        <v>4.84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I238" s="8"/>
      <c r="AK238" s="6">
        <v>43677</v>
      </c>
      <c r="AL238" s="5">
        <v>164</v>
      </c>
      <c r="AM238" s="8"/>
      <c r="AO238" s="8"/>
      <c r="AQ238" s="6">
        <v>43677</v>
      </c>
      <c r="AR238" s="5">
        <v>3.6</v>
      </c>
      <c r="AS238" s="8"/>
      <c r="AU238" s="8">
        <v>44926</v>
      </c>
      <c r="AV238" s="5">
        <v>-0.1</v>
      </c>
      <c r="AY238" s="8">
        <v>43677</v>
      </c>
      <c r="AZ238" s="5">
        <v>7.0000000000000007E-2</v>
      </c>
      <c r="BA238" s="8"/>
      <c r="BC238" s="8"/>
      <c r="BE238" s="8">
        <v>44773</v>
      </c>
      <c r="BF238" s="5">
        <v>13.4</v>
      </c>
      <c r="BG238" s="8"/>
      <c r="BI238" s="8"/>
      <c r="BK238" s="8">
        <v>44165</v>
      </c>
      <c r="BL238" s="5">
        <v>-0.3</v>
      </c>
      <c r="BM238" s="8"/>
      <c r="BO238" s="6">
        <v>43769</v>
      </c>
      <c r="BP238" s="5">
        <v>0.2</v>
      </c>
      <c r="BQ238" s="8">
        <v>43677</v>
      </c>
      <c r="BR238" s="5">
        <v>1250</v>
      </c>
      <c r="BS238" s="8">
        <v>44592</v>
      </c>
      <c r="BT238" s="5">
        <v>1763</v>
      </c>
      <c r="BU238" s="8"/>
      <c r="BW238" s="6">
        <v>43677</v>
      </c>
      <c r="BX238" s="5">
        <v>647.23</v>
      </c>
      <c r="BY238" s="8"/>
      <c r="CA238" s="8"/>
      <c r="CC238" s="8">
        <v>43677</v>
      </c>
      <c r="CD238" s="5">
        <v>-53.871000000000002</v>
      </c>
      <c r="CE238" s="8"/>
      <c r="CG238" s="8">
        <v>43677</v>
      </c>
      <c r="CH238" s="5">
        <v>1</v>
      </c>
      <c r="CI238" s="6">
        <v>44135</v>
      </c>
      <c r="CJ238" s="5">
        <v>1.3</v>
      </c>
      <c r="CK238" s="8"/>
      <c r="CM238" s="8">
        <v>43677</v>
      </c>
      <c r="CN238" s="5">
        <v>0.3</v>
      </c>
      <c r="CO238" s="8">
        <v>43708</v>
      </c>
      <c r="CP238" s="5">
        <v>0.2</v>
      </c>
      <c r="CQ238" s="8">
        <v>45016</v>
      </c>
      <c r="CR238" s="5">
        <v>5.2</v>
      </c>
      <c r="CS238" s="8">
        <v>45046</v>
      </c>
      <c r="CT238" s="5">
        <v>5.5</v>
      </c>
      <c r="CU238" s="6">
        <v>45382</v>
      </c>
      <c r="CV238" s="5">
        <v>2.7529780000000001</v>
      </c>
      <c r="CY238" s="8"/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O238" s="8"/>
      <c r="DQ238" s="8"/>
      <c r="DS238" s="8"/>
      <c r="DU238" s="8"/>
      <c r="DW238" s="8"/>
      <c r="DY238" s="8"/>
      <c r="EA238" s="8"/>
    </row>
    <row r="239" spans="1:131" x14ac:dyDescent="0.2">
      <c r="A239" s="8">
        <v>43708</v>
      </c>
      <c r="B239" s="5">
        <v>51.3</v>
      </c>
      <c r="C239" s="8"/>
      <c r="E239" s="8">
        <v>43861</v>
      </c>
      <c r="F239" s="5">
        <v>51.2</v>
      </c>
      <c r="G239" s="8"/>
      <c r="O239" s="8">
        <v>43708</v>
      </c>
      <c r="P239" s="5">
        <v>47.8</v>
      </c>
      <c r="Q239" s="6">
        <v>44742</v>
      </c>
      <c r="R239" s="5">
        <v>1.4</v>
      </c>
      <c r="S239" s="8"/>
      <c r="U239" s="8"/>
      <c r="W239" s="8"/>
      <c r="Y239" s="6">
        <v>43708</v>
      </c>
      <c r="Z239" s="5">
        <v>9.6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I239" s="8"/>
      <c r="AK239" s="6">
        <v>43708</v>
      </c>
      <c r="AL239" s="5">
        <v>162</v>
      </c>
      <c r="AM239" s="8"/>
      <c r="AO239" s="8"/>
      <c r="AQ239" s="6">
        <v>43708</v>
      </c>
      <c r="AR239" s="5">
        <v>3.7</v>
      </c>
      <c r="AS239" s="8"/>
      <c r="AU239" s="8">
        <v>44957</v>
      </c>
      <c r="AV239" s="5">
        <v>0.2</v>
      </c>
      <c r="AY239" s="8">
        <v>43708</v>
      </c>
      <c r="AZ239" s="5">
        <v>0.21</v>
      </c>
      <c r="BA239" s="8"/>
      <c r="BC239" s="8"/>
      <c r="BE239" s="8">
        <v>44804</v>
      </c>
      <c r="BF239" s="5">
        <v>13.44</v>
      </c>
      <c r="BG239" s="8"/>
      <c r="BI239" s="8"/>
      <c r="BK239" s="8">
        <v>44196</v>
      </c>
      <c r="BL239" s="5">
        <v>0.1</v>
      </c>
      <c r="BM239" s="8"/>
      <c r="BO239" s="6">
        <v>43799</v>
      </c>
      <c r="BP239" s="5">
        <v>0.1</v>
      </c>
      <c r="BQ239" s="8">
        <v>43708</v>
      </c>
      <c r="BR239" s="5">
        <v>1248</v>
      </c>
      <c r="BS239" s="8">
        <v>44620</v>
      </c>
      <c r="BT239" s="5">
        <v>1849</v>
      </c>
      <c r="BU239" s="8"/>
      <c r="BW239" s="6">
        <v>43708</v>
      </c>
      <c r="BX239" s="5">
        <v>659.93</v>
      </c>
      <c r="BY239" s="8"/>
      <c r="CA239" s="8"/>
      <c r="CC239" s="8">
        <v>43708</v>
      </c>
      <c r="CD239" s="5">
        <v>-54.503999999999998</v>
      </c>
      <c r="CE239" s="8"/>
      <c r="CG239" s="8">
        <v>43708</v>
      </c>
      <c r="CH239" s="5">
        <v>-0.2</v>
      </c>
      <c r="CI239" s="6">
        <v>44165</v>
      </c>
      <c r="CJ239" s="5">
        <v>0.9</v>
      </c>
      <c r="CK239" s="8"/>
      <c r="CM239" s="8">
        <v>43708</v>
      </c>
      <c r="CN239" s="5">
        <v>0.1</v>
      </c>
      <c r="CO239" s="8">
        <v>43738</v>
      </c>
      <c r="CP239" s="5">
        <v>0.2</v>
      </c>
      <c r="CQ239" s="8">
        <v>45046</v>
      </c>
      <c r="CR239" s="5">
        <v>5</v>
      </c>
      <c r="CS239" s="8">
        <v>45077</v>
      </c>
      <c r="CT239" s="5">
        <v>5.2</v>
      </c>
      <c r="CU239" s="6">
        <v>45412</v>
      </c>
      <c r="CV239" s="5">
        <v>2.7494770000000002</v>
      </c>
      <c r="CY239" s="8"/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O239" s="8"/>
      <c r="DQ239" s="8"/>
      <c r="DS239" s="8"/>
      <c r="DU239" s="8"/>
      <c r="DW239" s="8"/>
      <c r="DY239" s="8"/>
      <c r="EA239" s="8"/>
    </row>
    <row r="240" spans="1:131" x14ac:dyDescent="0.2">
      <c r="A240" s="8">
        <v>43738</v>
      </c>
      <c r="B240" s="5">
        <v>50.1</v>
      </c>
      <c r="C240" s="8"/>
      <c r="E240" s="8">
        <v>43890</v>
      </c>
      <c r="F240" s="5">
        <v>51.3</v>
      </c>
      <c r="G240" s="8"/>
      <c r="O240" s="8">
        <v>43738</v>
      </c>
      <c r="P240" s="5">
        <v>49.7</v>
      </c>
      <c r="Q240" s="6">
        <v>44773</v>
      </c>
      <c r="R240" s="5">
        <v>-1.8</v>
      </c>
      <c r="S240" s="8"/>
      <c r="U240" s="8"/>
      <c r="W240" s="8"/>
      <c r="Y240" s="6">
        <v>43738</v>
      </c>
      <c r="Z240" s="5">
        <v>10.16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I240" s="8"/>
      <c r="AK240" s="6">
        <v>43738</v>
      </c>
      <c r="AL240" s="5">
        <v>144</v>
      </c>
      <c r="AM240" s="8"/>
      <c r="AO240" s="8"/>
      <c r="AQ240" s="6">
        <v>43738</v>
      </c>
      <c r="AR240" s="5">
        <v>3.7</v>
      </c>
      <c r="AS240" s="8"/>
      <c r="AU240" s="8">
        <v>44985</v>
      </c>
      <c r="AV240" s="5">
        <v>0</v>
      </c>
      <c r="AY240" s="8">
        <v>43738</v>
      </c>
      <c r="AZ240" s="5">
        <v>-0.16</v>
      </c>
      <c r="BA240" s="8"/>
      <c r="BC240" s="8"/>
      <c r="BE240" s="8">
        <v>44834</v>
      </c>
      <c r="BF240" s="5">
        <v>13.53</v>
      </c>
      <c r="BG240" s="8"/>
      <c r="BI240" s="8"/>
      <c r="BK240" s="8">
        <v>44227</v>
      </c>
      <c r="BL240" s="5">
        <v>1.2</v>
      </c>
      <c r="BM240" s="8"/>
      <c r="BO240" s="6">
        <v>43830</v>
      </c>
      <c r="BP240" s="5">
        <v>-0.1</v>
      </c>
      <c r="BQ240" s="8">
        <v>43738</v>
      </c>
      <c r="BR240" s="5">
        <v>1314</v>
      </c>
      <c r="BS240" s="8">
        <v>44651</v>
      </c>
      <c r="BT240" s="5">
        <v>1818</v>
      </c>
      <c r="BU240" s="8"/>
      <c r="BW240" s="6">
        <v>43738</v>
      </c>
      <c r="BX240" s="5">
        <v>702.93</v>
      </c>
      <c r="BY240" s="8"/>
      <c r="CA240" s="8"/>
      <c r="CC240" s="8">
        <v>43738</v>
      </c>
      <c r="CD240" s="5">
        <v>-52.670999999999999</v>
      </c>
      <c r="CE240" s="8"/>
      <c r="CG240" s="8">
        <v>43738</v>
      </c>
      <c r="CH240" s="5">
        <v>-0.5</v>
      </c>
      <c r="CI240" s="6">
        <v>44196</v>
      </c>
      <c r="CJ240" s="5">
        <v>0.2</v>
      </c>
      <c r="CK240" s="8"/>
      <c r="CM240" s="8">
        <v>43738</v>
      </c>
      <c r="CN240" s="5">
        <v>0.1</v>
      </c>
      <c r="CO240" s="8">
        <v>43769</v>
      </c>
      <c r="CP240" s="5">
        <v>0.2</v>
      </c>
      <c r="CQ240" s="8">
        <v>45077</v>
      </c>
      <c r="CR240" s="5">
        <v>4.0999999999999996</v>
      </c>
      <c r="CS240" s="8">
        <v>45107</v>
      </c>
      <c r="CT240" s="5">
        <v>5</v>
      </c>
      <c r="CU240" s="6">
        <v>45443</v>
      </c>
      <c r="CV240" s="5">
        <v>2.5929769999999999</v>
      </c>
      <c r="CY240" s="8"/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O240" s="8"/>
      <c r="DQ240" s="8"/>
      <c r="DS240" s="8"/>
      <c r="DU240" s="8"/>
      <c r="DW240" s="8"/>
      <c r="DY240" s="8"/>
      <c r="EA240" s="8"/>
    </row>
    <row r="241" spans="1:131" x14ac:dyDescent="0.2">
      <c r="A241" s="8">
        <v>43769</v>
      </c>
      <c r="B241" s="5">
        <v>48.9</v>
      </c>
      <c r="C241" s="8"/>
      <c r="E241" s="8">
        <v>43921</v>
      </c>
      <c r="F241" s="5">
        <v>42</v>
      </c>
      <c r="G241" s="8"/>
      <c r="O241" s="8">
        <v>43769</v>
      </c>
      <c r="P241" s="5">
        <v>48.3</v>
      </c>
      <c r="Q241" s="6">
        <v>44804</v>
      </c>
      <c r="R241" s="5">
        <v>4.5</v>
      </c>
      <c r="S241" s="8"/>
      <c r="U241" s="8"/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I241" s="8"/>
      <c r="AK241" s="6">
        <v>43769</v>
      </c>
      <c r="AL241" s="5">
        <v>86</v>
      </c>
      <c r="AM241" s="8"/>
      <c r="AO241" s="8"/>
      <c r="AQ241" s="6">
        <v>43769</v>
      </c>
      <c r="AR241" s="5">
        <v>3.6</v>
      </c>
      <c r="AS241" s="8"/>
      <c r="AU241" s="8">
        <v>45016</v>
      </c>
      <c r="AV241" s="5">
        <v>0.1</v>
      </c>
      <c r="AY241" s="8">
        <v>43769</v>
      </c>
      <c r="AZ241" s="5">
        <v>-0.41</v>
      </c>
      <c r="BA241" s="8"/>
      <c r="BC241" s="8"/>
      <c r="BE241" s="8">
        <v>44865</v>
      </c>
      <c r="BF241" s="5">
        <v>14.39</v>
      </c>
      <c r="BG241" s="8"/>
      <c r="BI241" s="8"/>
      <c r="BK241" s="8">
        <v>44255</v>
      </c>
      <c r="BL241" s="5">
        <v>-0.7</v>
      </c>
      <c r="BM241" s="8"/>
      <c r="BO241" s="6">
        <v>43861</v>
      </c>
      <c r="BP241" s="5">
        <v>-0.1</v>
      </c>
      <c r="BQ241" s="8">
        <v>43769</v>
      </c>
      <c r="BR241" s="5">
        <v>1314</v>
      </c>
      <c r="BS241" s="8">
        <v>44681</v>
      </c>
      <c r="BT241" s="5">
        <v>1818</v>
      </c>
      <c r="BU241" s="8"/>
      <c r="BW241" s="6">
        <v>43769</v>
      </c>
      <c r="BX241" s="5">
        <v>704.89</v>
      </c>
      <c r="BY241" s="8"/>
      <c r="CA241" s="8"/>
      <c r="CC241" s="8">
        <v>43769</v>
      </c>
      <c r="CD241" s="5">
        <v>-48.991999999999997</v>
      </c>
      <c r="CE241" s="8"/>
      <c r="CG241" s="8">
        <v>43769</v>
      </c>
      <c r="CH241" s="5">
        <v>0.3</v>
      </c>
      <c r="CI241" s="6">
        <v>44227</v>
      </c>
      <c r="CJ241" s="5">
        <v>3.6</v>
      </c>
      <c r="CK241" s="8"/>
      <c r="CM241" s="8">
        <v>43769</v>
      </c>
      <c r="CN241" s="5">
        <v>0.3</v>
      </c>
      <c r="CO241" s="8">
        <v>43799</v>
      </c>
      <c r="CP241" s="5">
        <v>0.2</v>
      </c>
      <c r="CQ241" s="8">
        <v>45107</v>
      </c>
      <c r="CR241" s="5">
        <v>3.1</v>
      </c>
      <c r="CS241" s="8">
        <v>45138</v>
      </c>
      <c r="CT241" s="5">
        <v>4.7</v>
      </c>
      <c r="CU241" s="6">
        <v>45473</v>
      </c>
      <c r="CV241" s="5">
        <v>2.5446</v>
      </c>
      <c r="CY241" s="8"/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O241" s="8"/>
      <c r="DQ241" s="8"/>
      <c r="DS241" s="8"/>
      <c r="DU241" s="8"/>
      <c r="DW241" s="8"/>
      <c r="DY241" s="8"/>
      <c r="EA241" s="8"/>
    </row>
    <row r="242" spans="1:131" x14ac:dyDescent="0.2">
      <c r="A242" s="8">
        <v>43799</v>
      </c>
      <c r="B242" s="5">
        <v>49.3</v>
      </c>
      <c r="C242" s="8"/>
      <c r="E242" s="8">
        <v>43951</v>
      </c>
      <c r="F242" s="5">
        <v>32</v>
      </c>
      <c r="G242" s="8"/>
      <c r="O242" s="8">
        <v>43799</v>
      </c>
      <c r="P242" s="5">
        <v>46.9</v>
      </c>
      <c r="Q242" s="6">
        <v>44834</v>
      </c>
      <c r="R242" s="5">
        <v>-11.9</v>
      </c>
      <c r="S242" s="8"/>
      <c r="U242" s="8"/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I242" s="8"/>
      <c r="AK242" s="6">
        <v>43799</v>
      </c>
      <c r="AL242" s="5">
        <v>179</v>
      </c>
      <c r="AM242" s="8"/>
      <c r="AO242" s="8"/>
      <c r="AQ242" s="6">
        <v>43799</v>
      </c>
      <c r="AR242" s="5">
        <v>3.6</v>
      </c>
      <c r="AS242" s="8"/>
      <c r="AU242" s="8">
        <v>45046</v>
      </c>
      <c r="AV242" s="5">
        <v>0.2</v>
      </c>
      <c r="AY242" s="8">
        <v>43799</v>
      </c>
      <c r="AZ242" s="5">
        <v>0.85</v>
      </c>
      <c r="BA242" s="8"/>
      <c r="BC242" s="8"/>
      <c r="BE242" s="8">
        <v>44895</v>
      </c>
      <c r="BF242" s="5">
        <v>14.52</v>
      </c>
      <c r="BG242" s="8"/>
      <c r="BI242" s="8"/>
      <c r="BK242" s="8">
        <v>44286</v>
      </c>
      <c r="BL242" s="5">
        <v>6.4</v>
      </c>
      <c r="BM242" s="8"/>
      <c r="BO242" s="6">
        <v>43890</v>
      </c>
      <c r="BP242" s="5">
        <v>-0.5</v>
      </c>
      <c r="BQ242" s="8">
        <v>43799</v>
      </c>
      <c r="BR242" s="5">
        <v>1343</v>
      </c>
      <c r="BS242" s="8">
        <v>44712</v>
      </c>
      <c r="BT242" s="5">
        <v>1770</v>
      </c>
      <c r="BU242" s="8"/>
      <c r="BW242" s="6">
        <v>43799</v>
      </c>
      <c r="BX242" s="5">
        <v>731.63</v>
      </c>
      <c r="BY242" s="8"/>
      <c r="CA242" s="8"/>
      <c r="CC242" s="8">
        <v>43799</v>
      </c>
      <c r="CD242" s="5">
        <v>-44.201999999999998</v>
      </c>
      <c r="CE242" s="8"/>
      <c r="CG242" s="8">
        <v>43799</v>
      </c>
      <c r="CH242" s="5">
        <v>-0.6</v>
      </c>
      <c r="CI242" s="6">
        <v>44255</v>
      </c>
      <c r="CJ242" s="5">
        <v>-1.1000000000000001</v>
      </c>
      <c r="CK242" s="8"/>
      <c r="CM242" s="8">
        <v>43799</v>
      </c>
      <c r="CN242" s="5">
        <v>0.2</v>
      </c>
      <c r="CO242" s="8">
        <v>43830</v>
      </c>
      <c r="CP242" s="5">
        <v>0.2</v>
      </c>
      <c r="CQ242" s="8">
        <v>45138</v>
      </c>
      <c r="CR242" s="5">
        <v>3.3</v>
      </c>
      <c r="CS242" s="8">
        <v>45169</v>
      </c>
      <c r="CT242" s="5">
        <v>4.3</v>
      </c>
      <c r="CU242" s="6">
        <v>45504</v>
      </c>
      <c r="CV242" s="5">
        <v>2.6711670000000001</v>
      </c>
      <c r="CY242" s="8"/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O242" s="8"/>
      <c r="DQ242" s="8"/>
      <c r="DS242" s="8"/>
      <c r="DU242" s="8"/>
      <c r="DW242" s="8"/>
      <c r="DY242" s="8"/>
      <c r="EA242" s="8"/>
    </row>
    <row r="243" spans="1:131" x14ac:dyDescent="0.2">
      <c r="A243" s="8">
        <v>43830</v>
      </c>
      <c r="B243" s="5">
        <v>48.9</v>
      </c>
      <c r="C243" s="8"/>
      <c r="E243" s="8">
        <v>43982</v>
      </c>
      <c r="F243" s="5">
        <v>40.4</v>
      </c>
      <c r="G243" s="8"/>
      <c r="O243" s="8">
        <v>43830</v>
      </c>
      <c r="P243" s="5">
        <v>47.5</v>
      </c>
      <c r="Q243" s="6">
        <v>44865</v>
      </c>
      <c r="R243" s="5">
        <v>-3.7</v>
      </c>
      <c r="S243" s="8"/>
      <c r="U243" s="8"/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I243" s="8"/>
      <c r="AK243" s="6">
        <v>43830</v>
      </c>
      <c r="AL243" s="5">
        <v>162</v>
      </c>
      <c r="AM243" s="8"/>
      <c r="AO243" s="8"/>
      <c r="AQ243" s="6">
        <v>43830</v>
      </c>
      <c r="AR243" s="5">
        <v>3.5</v>
      </c>
      <c r="AS243" s="8"/>
      <c r="AU243" s="8">
        <v>45077</v>
      </c>
      <c r="AV243" s="5">
        <v>0.6</v>
      </c>
      <c r="AY243" s="8">
        <v>43830</v>
      </c>
      <c r="AZ243" s="5">
        <v>-0.21</v>
      </c>
      <c r="BA243" s="8"/>
      <c r="BC243" s="8"/>
      <c r="BE243" s="8">
        <v>44926</v>
      </c>
      <c r="BF243" s="5">
        <v>13.55</v>
      </c>
      <c r="BG243" s="8"/>
      <c r="BI243" s="8"/>
      <c r="BK243" s="8">
        <v>44316</v>
      </c>
      <c r="BL243" s="5">
        <v>0.9</v>
      </c>
      <c r="BM243" s="8"/>
      <c r="BO243" s="6">
        <v>43921</v>
      </c>
      <c r="BP243" s="5">
        <v>-1.1000000000000001</v>
      </c>
      <c r="BQ243" s="8">
        <v>43830</v>
      </c>
      <c r="BR243" s="5">
        <v>1376</v>
      </c>
      <c r="BS243" s="8">
        <v>44742</v>
      </c>
      <c r="BT243" s="5">
        <v>1656</v>
      </c>
      <c r="BU243" s="8"/>
      <c r="BW243" s="6">
        <v>43830</v>
      </c>
      <c r="BX243" s="5">
        <v>730.57</v>
      </c>
      <c r="BY243" s="8"/>
      <c r="CA243" s="8"/>
      <c r="CC243" s="8">
        <v>43830</v>
      </c>
      <c r="CD243" s="5">
        <v>-47.929000000000002</v>
      </c>
      <c r="CE243" s="8"/>
      <c r="CG243" s="8">
        <v>43830</v>
      </c>
      <c r="CH243" s="5">
        <v>1.1000000000000001</v>
      </c>
      <c r="CI243" s="6">
        <v>44286</v>
      </c>
      <c r="CJ243" s="5">
        <v>0.5</v>
      </c>
      <c r="CK243" s="8"/>
      <c r="CM243" s="8">
        <v>43830</v>
      </c>
      <c r="CN243" s="5">
        <v>0.3</v>
      </c>
      <c r="CO243" s="8">
        <v>43861</v>
      </c>
      <c r="CP243" s="5">
        <v>0.2</v>
      </c>
      <c r="CQ243" s="8">
        <v>45169</v>
      </c>
      <c r="CR243" s="5">
        <v>3.6</v>
      </c>
      <c r="CS243" s="8">
        <v>45199</v>
      </c>
      <c r="CT243" s="5">
        <v>4.0999999999999996</v>
      </c>
      <c r="CU243" s="6">
        <v>45535</v>
      </c>
      <c r="CV243" s="5">
        <v>2.6985709999999998</v>
      </c>
      <c r="CY243" s="8"/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O243" s="8"/>
      <c r="DQ243" s="8"/>
      <c r="DS243" s="8"/>
      <c r="DU243" s="8"/>
      <c r="DW243" s="8"/>
      <c r="DY243" s="8"/>
      <c r="EA243" s="8"/>
    </row>
    <row r="244" spans="1:131" x14ac:dyDescent="0.2">
      <c r="A244" s="8">
        <v>43861</v>
      </c>
      <c r="B244" s="5">
        <v>48.6</v>
      </c>
      <c r="C244" s="8"/>
      <c r="E244" s="8">
        <v>44012</v>
      </c>
      <c r="F244" s="5">
        <v>45.4</v>
      </c>
      <c r="G244" s="8"/>
      <c r="O244" s="8">
        <v>43861</v>
      </c>
      <c r="P244" s="5">
        <v>48.8</v>
      </c>
      <c r="Q244" s="6">
        <v>44895</v>
      </c>
      <c r="R244" s="5">
        <v>-6.7</v>
      </c>
      <c r="S244" s="8"/>
      <c r="U244" s="8"/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I244" s="8"/>
      <c r="AK244" s="6">
        <v>43861</v>
      </c>
      <c r="AL244" s="5">
        <v>166</v>
      </c>
      <c r="AM244" s="8"/>
      <c r="AO244" s="8"/>
      <c r="AQ244" s="6">
        <v>43861</v>
      </c>
      <c r="AR244" s="5">
        <v>3.5</v>
      </c>
      <c r="AS244" s="8"/>
      <c r="AU244" s="8">
        <v>45107</v>
      </c>
      <c r="AV244" s="5">
        <v>0.6</v>
      </c>
      <c r="AY244" s="8">
        <v>43861</v>
      </c>
      <c r="AZ244" s="5">
        <v>-0.26</v>
      </c>
      <c r="BA244" s="8"/>
      <c r="BC244" s="8"/>
      <c r="BE244" s="8">
        <v>44957</v>
      </c>
      <c r="BF244" s="5">
        <v>15.14</v>
      </c>
      <c r="BG244" s="8"/>
      <c r="BI244" s="8"/>
      <c r="BK244" s="8">
        <v>44347</v>
      </c>
      <c r="BL244" s="5">
        <v>-0.7</v>
      </c>
      <c r="BM244" s="8"/>
      <c r="BO244" s="6">
        <v>43951</v>
      </c>
      <c r="BP244" s="5">
        <v>0.2</v>
      </c>
      <c r="BQ244" s="8">
        <v>43861</v>
      </c>
      <c r="BR244" s="5">
        <v>1428</v>
      </c>
      <c r="BS244" s="8">
        <v>44773</v>
      </c>
      <c r="BT244" s="5">
        <v>1634</v>
      </c>
      <c r="BU244" s="8"/>
      <c r="BW244" s="6">
        <v>43861</v>
      </c>
      <c r="BX244" s="5">
        <v>718.83</v>
      </c>
      <c r="BY244" s="8"/>
      <c r="CA244" s="8"/>
      <c r="CC244" s="8">
        <v>43861</v>
      </c>
      <c r="CD244" s="5">
        <v>-46.960999999999999</v>
      </c>
      <c r="CE244" s="8"/>
      <c r="CG244" s="8">
        <v>43861</v>
      </c>
      <c r="CH244" s="5">
        <v>-0.1</v>
      </c>
      <c r="CI244" s="6">
        <v>44316</v>
      </c>
      <c r="CJ244" s="5">
        <v>-1.3</v>
      </c>
      <c r="CK244" s="8"/>
      <c r="CM244" s="8">
        <v>43861</v>
      </c>
      <c r="CN244" s="5">
        <v>0.2</v>
      </c>
      <c r="CO244" s="8">
        <v>43890</v>
      </c>
      <c r="CP244" s="5">
        <v>0.2</v>
      </c>
      <c r="CQ244" s="8">
        <v>45199</v>
      </c>
      <c r="CR244" s="5">
        <v>3.6</v>
      </c>
      <c r="CS244" s="8">
        <v>45230</v>
      </c>
      <c r="CT244" s="5">
        <v>4.0999999999999996</v>
      </c>
      <c r="CY244" s="8"/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O244" s="8"/>
      <c r="DQ244" s="8"/>
      <c r="DS244" s="8"/>
      <c r="DU244" s="8"/>
      <c r="DW244" s="8"/>
      <c r="DY244" s="8"/>
      <c r="EA244" s="8"/>
    </row>
    <row r="245" spans="1:131" x14ac:dyDescent="0.2">
      <c r="A245" s="8">
        <v>43890</v>
      </c>
      <c r="B245" s="5">
        <v>50.6</v>
      </c>
      <c r="C245" s="8"/>
      <c r="E245" s="8">
        <v>44043</v>
      </c>
      <c r="F245" s="5">
        <v>52.1</v>
      </c>
      <c r="G245" s="8"/>
      <c r="O245" s="8">
        <v>43890</v>
      </c>
      <c r="P245" s="5">
        <v>46.3</v>
      </c>
      <c r="Q245" s="6">
        <v>44926</v>
      </c>
      <c r="R245" s="5">
        <v>-1.3</v>
      </c>
      <c r="S245" s="8"/>
      <c r="U245" s="8"/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I245" s="8"/>
      <c r="AK245" s="6">
        <v>43890</v>
      </c>
      <c r="AL245" s="5">
        <v>175</v>
      </c>
      <c r="AM245" s="8"/>
      <c r="AO245" s="8"/>
      <c r="AQ245" s="6">
        <v>43890</v>
      </c>
      <c r="AR245" s="5">
        <v>3.6</v>
      </c>
      <c r="AS245" s="8"/>
      <c r="AU245" s="8">
        <v>45138</v>
      </c>
      <c r="AV245" s="5">
        <v>0.5</v>
      </c>
      <c r="AY245" s="8">
        <v>43890</v>
      </c>
      <c r="AZ245" s="5">
        <v>0.42</v>
      </c>
      <c r="BA245" s="8"/>
      <c r="BC245" s="8"/>
      <c r="BE245" s="8">
        <v>44985</v>
      </c>
      <c r="BF245" s="5">
        <v>14.71</v>
      </c>
      <c r="BG245" s="8"/>
      <c r="BI245" s="8"/>
      <c r="BK245" s="8">
        <v>44377</v>
      </c>
      <c r="BL245" s="5">
        <v>-0.4</v>
      </c>
      <c r="BM245" s="8"/>
      <c r="BO245" s="6">
        <v>43982</v>
      </c>
      <c r="BP245" s="5">
        <v>-1.2</v>
      </c>
      <c r="BQ245" s="8">
        <v>43890</v>
      </c>
      <c r="BR245" s="5">
        <v>1504</v>
      </c>
      <c r="BS245" s="8">
        <v>44804</v>
      </c>
      <c r="BT245" s="5">
        <v>1606</v>
      </c>
      <c r="BU245" s="8"/>
      <c r="BW245" s="6">
        <v>43890</v>
      </c>
      <c r="BX245" s="5">
        <v>750.48</v>
      </c>
      <c r="BY245" s="8"/>
      <c r="CA245" s="8"/>
      <c r="CC245" s="8">
        <v>43890</v>
      </c>
      <c r="CD245" s="5">
        <v>-40.651000000000003</v>
      </c>
      <c r="CE245" s="8"/>
      <c r="CG245" s="8">
        <v>43890</v>
      </c>
      <c r="CH245" s="5">
        <v>0</v>
      </c>
      <c r="CI245" s="6">
        <v>44347</v>
      </c>
      <c r="CJ245" s="5">
        <v>2.2999999999999998</v>
      </c>
      <c r="CK245" s="8"/>
      <c r="CM245" s="8">
        <v>43890</v>
      </c>
      <c r="CN245" s="5">
        <v>0</v>
      </c>
      <c r="CO245" s="8">
        <v>43921</v>
      </c>
      <c r="CP245" s="5">
        <v>0.1</v>
      </c>
      <c r="CQ245" s="8">
        <v>45230</v>
      </c>
      <c r="CR245" s="5">
        <v>3.3</v>
      </c>
      <c r="CS245" s="8">
        <v>45260</v>
      </c>
      <c r="CT245" s="5">
        <v>4</v>
      </c>
      <c r="CY245" s="8"/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O245" s="8"/>
      <c r="DQ245" s="8"/>
      <c r="DS245" s="8"/>
      <c r="DU245" s="8"/>
      <c r="DW245" s="8"/>
      <c r="DY245" s="8"/>
      <c r="EA245" s="8"/>
    </row>
    <row r="246" spans="1:131" x14ac:dyDescent="0.2">
      <c r="A246" s="8">
        <v>43921</v>
      </c>
      <c r="B246" s="5">
        <v>43.9</v>
      </c>
      <c r="C246" s="8"/>
      <c r="E246" s="8">
        <v>44074</v>
      </c>
      <c r="F246" s="5">
        <v>53.9</v>
      </c>
      <c r="G246" s="8"/>
      <c r="O246" s="8">
        <v>43921</v>
      </c>
      <c r="P246" s="5">
        <v>40.200000000000003</v>
      </c>
      <c r="Q246" s="6">
        <v>44957</v>
      </c>
      <c r="R246" s="5">
        <v>-8.1999999999999993</v>
      </c>
      <c r="S246" s="8"/>
      <c r="U246" s="8"/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I246" s="8"/>
      <c r="AK246" s="6">
        <v>43921</v>
      </c>
      <c r="AL246" s="5">
        <v>-235</v>
      </c>
      <c r="AM246" s="8"/>
      <c r="AO246" s="8"/>
      <c r="AQ246" s="6">
        <v>43921</v>
      </c>
      <c r="AR246" s="5">
        <v>3.9</v>
      </c>
      <c r="AS246" s="8"/>
      <c r="AU246" s="8">
        <v>45169</v>
      </c>
      <c r="AV246" s="5">
        <v>0.5</v>
      </c>
      <c r="AY246" s="8">
        <v>43921</v>
      </c>
      <c r="AZ246" s="5">
        <v>-4.04</v>
      </c>
      <c r="BA246" s="8"/>
      <c r="BC246" s="8"/>
      <c r="BE246" s="8">
        <v>45016</v>
      </c>
      <c r="BF246" s="5">
        <v>14.58</v>
      </c>
      <c r="BG246" s="8"/>
      <c r="BI246" s="8"/>
      <c r="BK246" s="8">
        <v>44408</v>
      </c>
      <c r="BL246" s="5">
        <v>-0.3</v>
      </c>
      <c r="BM246" s="8"/>
      <c r="BO246" s="6">
        <v>44012</v>
      </c>
      <c r="BP246" s="5">
        <v>-2</v>
      </c>
      <c r="BQ246" s="8">
        <v>43921</v>
      </c>
      <c r="BR246" s="5">
        <v>1310</v>
      </c>
      <c r="BS246" s="8">
        <v>44834</v>
      </c>
      <c r="BT246" s="5">
        <v>1532</v>
      </c>
      <c r="BU246" s="8"/>
      <c r="BW246" s="6">
        <v>43921</v>
      </c>
      <c r="BX246" s="5">
        <v>631.28</v>
      </c>
      <c r="BY246" s="8"/>
      <c r="CA246" s="8"/>
      <c r="CC246" s="8">
        <v>43921</v>
      </c>
      <c r="CD246" s="5">
        <v>-43.110999999999997</v>
      </c>
      <c r="CE246" s="8"/>
      <c r="CG246" s="8">
        <v>43921</v>
      </c>
      <c r="CH246" s="5">
        <v>-9.4</v>
      </c>
      <c r="CI246" s="6">
        <v>44377</v>
      </c>
      <c r="CJ246" s="5">
        <v>0.8</v>
      </c>
      <c r="CK246" s="8"/>
      <c r="CM246" s="8">
        <v>43921</v>
      </c>
      <c r="CN246" s="5">
        <v>-0.4</v>
      </c>
      <c r="CO246" s="8">
        <v>43951</v>
      </c>
      <c r="CP246" s="5">
        <v>-0.2</v>
      </c>
      <c r="CQ246" s="8">
        <v>45260</v>
      </c>
      <c r="CR246" s="5">
        <v>3.1</v>
      </c>
      <c r="CS246" s="8">
        <v>45291</v>
      </c>
      <c r="CT246" s="5">
        <v>3.9</v>
      </c>
      <c r="CY246" s="8"/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O246" s="8"/>
      <c r="DQ246" s="8"/>
      <c r="DS246" s="8"/>
      <c r="DU246" s="8"/>
      <c r="DW246" s="8"/>
      <c r="DY246" s="8"/>
      <c r="EA246" s="8"/>
    </row>
    <row r="247" spans="1:131" x14ac:dyDescent="0.2">
      <c r="A247" s="8">
        <v>43951</v>
      </c>
      <c r="B247" s="5">
        <v>36.1</v>
      </c>
      <c r="C247" s="8"/>
      <c r="E247" s="8">
        <v>44104</v>
      </c>
      <c r="F247" s="5">
        <v>59.1</v>
      </c>
      <c r="G247" s="8"/>
      <c r="O247" s="8">
        <v>43951</v>
      </c>
      <c r="P247" s="5">
        <v>36</v>
      </c>
      <c r="Q247" s="6">
        <v>44985</v>
      </c>
      <c r="R247" s="5">
        <v>-18.399999999999999</v>
      </c>
      <c r="S247" s="8"/>
      <c r="U247" s="8"/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I247" s="8"/>
      <c r="AK247" s="6">
        <v>43951</v>
      </c>
      <c r="AL247" s="5">
        <v>-21946</v>
      </c>
      <c r="AM247" s="8"/>
      <c r="AO247" s="8"/>
      <c r="AQ247" s="6">
        <v>43951</v>
      </c>
      <c r="AR247" s="5">
        <v>16.2</v>
      </c>
      <c r="AS247" s="8"/>
      <c r="AU247" s="8">
        <v>45199</v>
      </c>
      <c r="AV247" s="5">
        <v>0.4</v>
      </c>
      <c r="AY247" s="8">
        <v>43951</v>
      </c>
      <c r="AZ247" s="5">
        <v>-11.92</v>
      </c>
      <c r="BA247" s="8"/>
      <c r="BC247" s="8"/>
      <c r="BE247" s="8">
        <v>45046</v>
      </c>
      <c r="BF247" s="5">
        <v>15.11</v>
      </c>
      <c r="BG247" s="8"/>
      <c r="BI247" s="8"/>
      <c r="BK247" s="8">
        <v>44439</v>
      </c>
      <c r="BL247" s="5">
        <v>-0.8</v>
      </c>
      <c r="BM247" s="8"/>
      <c r="BO247" s="6">
        <v>44043</v>
      </c>
      <c r="BP247" s="5">
        <v>-0.2</v>
      </c>
      <c r="BQ247" s="8">
        <v>43951</v>
      </c>
      <c r="BR247" s="5">
        <v>903</v>
      </c>
      <c r="BS247" s="8">
        <v>44865</v>
      </c>
      <c r="BT247" s="5">
        <v>1509</v>
      </c>
      <c r="BU247" s="8"/>
      <c r="BW247" s="6">
        <v>43951</v>
      </c>
      <c r="BX247" s="5">
        <v>488.8</v>
      </c>
      <c r="BY247" s="8"/>
      <c r="CA247" s="8"/>
      <c r="CC247" s="8">
        <v>43951</v>
      </c>
      <c r="CD247" s="5">
        <v>-48.375</v>
      </c>
      <c r="CE247" s="8"/>
      <c r="CG247" s="8">
        <v>43951</v>
      </c>
      <c r="CH247" s="5">
        <v>-13.3</v>
      </c>
      <c r="CI247" s="6">
        <v>44408</v>
      </c>
      <c r="CJ247" s="5">
        <v>-0.1</v>
      </c>
      <c r="CK247" s="8"/>
      <c r="CM247" s="8">
        <v>43951</v>
      </c>
      <c r="CN247" s="5">
        <v>-0.8</v>
      </c>
      <c r="CO247" s="8">
        <v>43982</v>
      </c>
      <c r="CP247" s="5">
        <v>0</v>
      </c>
      <c r="CQ247" s="8">
        <v>45291</v>
      </c>
      <c r="CR247" s="5">
        <v>3.2</v>
      </c>
      <c r="CS247" s="8">
        <v>45322</v>
      </c>
      <c r="CT247" s="5">
        <v>3.7</v>
      </c>
      <c r="CY247" s="8"/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O247" s="8"/>
      <c r="DQ247" s="8"/>
      <c r="DS247" s="8"/>
      <c r="DU247" s="8"/>
      <c r="DW247" s="8"/>
      <c r="DY247" s="8"/>
      <c r="EA247" s="8"/>
    </row>
    <row r="248" spans="1:131" x14ac:dyDescent="0.2">
      <c r="A248" s="8">
        <v>43982</v>
      </c>
      <c r="B248" s="5">
        <v>43.5</v>
      </c>
      <c r="C248" s="8"/>
      <c r="E248" s="8">
        <v>44135</v>
      </c>
      <c r="F248" s="5">
        <v>61.3</v>
      </c>
      <c r="G248" s="8"/>
      <c r="O248" s="8">
        <v>43982</v>
      </c>
      <c r="P248" s="5">
        <v>39.9</v>
      </c>
      <c r="Q248" s="6">
        <v>45016</v>
      </c>
      <c r="R248" s="5">
        <v>-7.7</v>
      </c>
      <c r="S248" s="8"/>
      <c r="U248" s="8"/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I248" s="8"/>
      <c r="AK248" s="6">
        <v>43982</v>
      </c>
      <c r="AL248" s="5">
        <v>-7367</v>
      </c>
      <c r="AM248" s="8"/>
      <c r="AO248" s="8"/>
      <c r="AQ248" s="6">
        <v>43982</v>
      </c>
      <c r="AR248" s="5">
        <v>19.2</v>
      </c>
      <c r="AS248" s="8"/>
      <c r="AU248" s="8">
        <v>45230</v>
      </c>
      <c r="AV248" s="5">
        <v>0.3</v>
      </c>
      <c r="AY248" s="8">
        <v>43982</v>
      </c>
      <c r="AZ248" s="5">
        <v>3.3</v>
      </c>
      <c r="BA248" s="8"/>
      <c r="BC248" s="8"/>
      <c r="BE248" s="8">
        <v>45077</v>
      </c>
      <c r="BF248" s="5">
        <v>15.23</v>
      </c>
      <c r="BG248" s="8"/>
      <c r="BI248" s="8"/>
      <c r="BK248" s="8">
        <v>44469</v>
      </c>
      <c r="BL248" s="5">
        <v>-0.1</v>
      </c>
      <c r="BM248" s="8"/>
      <c r="BO248" s="6">
        <v>44074</v>
      </c>
      <c r="BP248" s="5">
        <v>0.5</v>
      </c>
      <c r="BQ248" s="8">
        <v>43982</v>
      </c>
      <c r="BR248" s="5">
        <v>1111</v>
      </c>
      <c r="BS248" s="8">
        <v>44895</v>
      </c>
      <c r="BT248" s="5">
        <v>1481</v>
      </c>
      <c r="BU248" s="8"/>
      <c r="BW248" s="6">
        <v>43982</v>
      </c>
      <c r="BX248" s="5">
        <v>644.01</v>
      </c>
      <c r="BY248" s="8"/>
      <c r="CA248" s="8"/>
      <c r="CC248" s="8">
        <v>43982</v>
      </c>
      <c r="CD248" s="5">
        <v>-53.085000000000001</v>
      </c>
      <c r="CE248" s="8"/>
      <c r="CG248" s="8">
        <v>43982</v>
      </c>
      <c r="CH248" s="5">
        <v>8.6999999999999993</v>
      </c>
      <c r="CI248" s="6">
        <v>44439</v>
      </c>
      <c r="CJ248" s="5">
        <v>1.8</v>
      </c>
      <c r="CK248" s="8"/>
      <c r="CM248" s="8">
        <v>43982</v>
      </c>
      <c r="CN248" s="5">
        <v>0</v>
      </c>
      <c r="CO248" s="8">
        <v>44012</v>
      </c>
      <c r="CP248" s="5">
        <v>0.1</v>
      </c>
      <c r="CQ248" s="8">
        <v>45322</v>
      </c>
      <c r="CR248" s="5">
        <v>2.9</v>
      </c>
      <c r="CS248" s="8">
        <v>45351</v>
      </c>
      <c r="CT248" s="5">
        <v>3.7</v>
      </c>
      <c r="CY248" s="8"/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O248" s="8"/>
      <c r="DQ248" s="8"/>
      <c r="DS248" s="8"/>
      <c r="DU248" s="8"/>
      <c r="DW248" s="8"/>
      <c r="DY248" s="8"/>
      <c r="EA248" s="8"/>
    </row>
    <row r="249" spans="1:131" x14ac:dyDescent="0.2">
      <c r="A249" s="8">
        <v>44012</v>
      </c>
      <c r="B249" s="5">
        <v>49.7</v>
      </c>
      <c r="C249" s="8"/>
      <c r="E249" s="8">
        <v>44165</v>
      </c>
      <c r="F249" s="5">
        <v>64.5</v>
      </c>
      <c r="G249" s="8"/>
      <c r="O249" s="8">
        <v>44012</v>
      </c>
      <c r="P249" s="5">
        <v>45.6</v>
      </c>
      <c r="Q249" s="6">
        <v>45046</v>
      </c>
      <c r="R249" s="5">
        <v>-17.7</v>
      </c>
      <c r="S249" s="8"/>
      <c r="U249" s="8"/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I249" s="8"/>
      <c r="AK249" s="6">
        <v>44012</v>
      </c>
      <c r="AL249" s="5">
        <v>3392</v>
      </c>
      <c r="AM249" s="8"/>
      <c r="AO249" s="8"/>
      <c r="AQ249" s="6">
        <v>44012</v>
      </c>
      <c r="AR249" s="5">
        <v>12.5</v>
      </c>
      <c r="AS249" s="8"/>
      <c r="AU249" s="8">
        <v>45260</v>
      </c>
      <c r="AV249" s="5">
        <v>0.6</v>
      </c>
      <c r="AY249" s="8">
        <v>44012</v>
      </c>
      <c r="AZ249" s="5">
        <v>4.4000000000000004</v>
      </c>
      <c r="BA249" s="8"/>
      <c r="BC249" s="8"/>
      <c r="BE249" s="8">
        <v>45107</v>
      </c>
      <c r="BF249" s="5">
        <v>15.45</v>
      </c>
      <c r="BG249" s="8"/>
      <c r="BI249" s="8"/>
      <c r="BK249" s="8">
        <v>44500</v>
      </c>
      <c r="BL249" s="5">
        <v>1.4</v>
      </c>
      <c r="BM249" s="8"/>
      <c r="BO249" s="6">
        <v>44104</v>
      </c>
      <c r="BP249" s="5">
        <v>0</v>
      </c>
      <c r="BQ249" s="8">
        <v>44012</v>
      </c>
      <c r="BR249" s="5">
        <v>1177</v>
      </c>
      <c r="BS249" s="8">
        <v>44926</v>
      </c>
      <c r="BT249" s="5">
        <v>1362</v>
      </c>
      <c r="BU249" s="8"/>
      <c r="BW249" s="6">
        <v>44012</v>
      </c>
      <c r="BX249" s="5">
        <v>702.03</v>
      </c>
      <c r="BY249" s="8"/>
      <c r="CA249" s="8"/>
      <c r="CC249" s="8">
        <v>44012</v>
      </c>
      <c r="CD249" s="5">
        <v>-50.436</v>
      </c>
      <c r="CE249" s="8"/>
      <c r="CG249" s="8">
        <v>44012</v>
      </c>
      <c r="CH249" s="5">
        <v>4.8</v>
      </c>
      <c r="CI249" s="6">
        <v>44469</v>
      </c>
      <c r="CJ249" s="5">
        <v>-0.4</v>
      </c>
      <c r="CK249" s="8"/>
      <c r="CM249" s="8">
        <v>44012</v>
      </c>
      <c r="CN249" s="5">
        <v>0.5</v>
      </c>
      <c r="CO249" s="8">
        <v>44043</v>
      </c>
      <c r="CP249" s="5">
        <v>0.2</v>
      </c>
      <c r="CQ249" s="8">
        <v>45351</v>
      </c>
      <c r="CR249" s="5">
        <v>3.1</v>
      </c>
      <c r="CS249" s="8">
        <v>45382</v>
      </c>
      <c r="CT249" s="5">
        <v>3.7</v>
      </c>
      <c r="CY249" s="8"/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O249" s="8"/>
      <c r="DQ249" s="8"/>
      <c r="DS249" s="8"/>
      <c r="DU249" s="8"/>
      <c r="DW249" s="8"/>
      <c r="DY249" s="8"/>
      <c r="EA249" s="8"/>
    </row>
    <row r="250" spans="1:131" x14ac:dyDescent="0.2">
      <c r="A250" s="8">
        <v>44043</v>
      </c>
      <c r="B250" s="5">
        <v>53.4</v>
      </c>
      <c r="C250" s="8"/>
      <c r="E250" s="8">
        <v>44196</v>
      </c>
      <c r="F250" s="5">
        <v>65.3</v>
      </c>
      <c r="G250" s="8"/>
      <c r="O250" s="8">
        <v>44043</v>
      </c>
      <c r="P250" s="5">
        <v>45.3</v>
      </c>
      <c r="Q250" s="6">
        <v>45077</v>
      </c>
      <c r="R250" s="5">
        <v>-3.3</v>
      </c>
      <c r="S250" s="8"/>
      <c r="U250" s="8"/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I250" s="8"/>
      <c r="AK250" s="6">
        <v>44043</v>
      </c>
      <c r="AL250" s="5">
        <v>1378</v>
      </c>
      <c r="AM250" s="8"/>
      <c r="AO250" s="8"/>
      <c r="AQ250" s="6">
        <v>44043</v>
      </c>
      <c r="AR250" s="5">
        <v>10.6</v>
      </c>
      <c r="AS250" s="8"/>
      <c r="AU250" s="8">
        <v>45291</v>
      </c>
      <c r="AV250" s="5">
        <v>0.5</v>
      </c>
      <c r="AY250" s="8">
        <v>44043</v>
      </c>
      <c r="AZ250" s="5">
        <v>2.85</v>
      </c>
      <c r="BA250" s="8"/>
      <c r="BC250" s="8"/>
      <c r="BE250" s="8">
        <v>45138</v>
      </c>
      <c r="BF250" s="5">
        <v>15.72</v>
      </c>
      <c r="BG250" s="8"/>
      <c r="BI250" s="8"/>
      <c r="BK250" s="8">
        <v>44530</v>
      </c>
      <c r="BL250" s="5">
        <v>0.8</v>
      </c>
      <c r="BM250" s="8"/>
      <c r="BO250" s="6">
        <v>44135</v>
      </c>
      <c r="BP250" s="5">
        <v>0.9</v>
      </c>
      <c r="BQ250" s="8">
        <v>44043</v>
      </c>
      <c r="BR250" s="5">
        <v>1245</v>
      </c>
      <c r="BS250" s="8">
        <v>44957</v>
      </c>
      <c r="BT250" s="5">
        <v>1348</v>
      </c>
      <c r="BU250" s="8"/>
      <c r="BW250" s="6">
        <v>44043</v>
      </c>
      <c r="BX250" s="5">
        <v>793.36</v>
      </c>
      <c r="BY250" s="8"/>
      <c r="CA250" s="8"/>
      <c r="CC250" s="8">
        <v>44043</v>
      </c>
      <c r="CD250" s="5">
        <v>-56.637</v>
      </c>
      <c r="CE250" s="8"/>
      <c r="CG250" s="8">
        <v>44043</v>
      </c>
      <c r="CH250" s="5">
        <v>6.1</v>
      </c>
      <c r="CI250" s="6">
        <v>44500</v>
      </c>
      <c r="CJ250" s="5">
        <v>-0.5</v>
      </c>
      <c r="CK250" s="8"/>
      <c r="CM250" s="8">
        <v>44043</v>
      </c>
      <c r="CN250" s="5">
        <v>0.3</v>
      </c>
      <c r="CO250" s="8">
        <v>44074</v>
      </c>
      <c r="CP250" s="5">
        <v>0.2</v>
      </c>
      <c r="CQ250" s="8">
        <v>45382</v>
      </c>
      <c r="CR250" s="5">
        <v>3.4</v>
      </c>
      <c r="CS250" s="8">
        <v>45412</v>
      </c>
      <c r="CT250" s="5">
        <v>3.6</v>
      </c>
      <c r="CY250" s="8"/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O250" s="8"/>
      <c r="DQ250" s="8"/>
      <c r="DS250" s="8"/>
      <c r="DU250" s="8"/>
      <c r="DW250" s="8"/>
      <c r="DY250" s="8"/>
      <c r="EA250" s="8"/>
    </row>
    <row r="251" spans="1:131" x14ac:dyDescent="0.2">
      <c r="A251" s="8">
        <v>44074</v>
      </c>
      <c r="B251" s="5">
        <v>54.6</v>
      </c>
      <c r="C251" s="8"/>
      <c r="E251" s="8">
        <v>44227</v>
      </c>
      <c r="F251" s="5">
        <v>73.5</v>
      </c>
      <c r="G251" s="8"/>
      <c r="O251" s="8">
        <v>44074</v>
      </c>
      <c r="P251" s="5">
        <v>52.3</v>
      </c>
      <c r="Q251" s="6">
        <v>45107</v>
      </c>
      <c r="R251" s="5">
        <v>-15</v>
      </c>
      <c r="S251" s="8"/>
      <c r="U251" s="8"/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I251" s="8"/>
      <c r="AK251" s="6">
        <v>44074</v>
      </c>
      <c r="AL251" s="5">
        <v>1325</v>
      </c>
      <c r="AM251" s="8"/>
      <c r="AO251" s="8"/>
      <c r="AQ251" s="6">
        <v>44074</v>
      </c>
      <c r="AR251" s="5">
        <v>9.8000000000000007</v>
      </c>
      <c r="AS251" s="8"/>
      <c r="AU251" s="8">
        <v>45322</v>
      </c>
      <c r="AV251" s="5">
        <v>0.2</v>
      </c>
      <c r="AY251" s="8">
        <v>44074</v>
      </c>
      <c r="AZ251" s="5">
        <v>0.98</v>
      </c>
      <c r="BA251" s="8"/>
      <c r="BC251" s="8"/>
      <c r="BE251" s="8">
        <v>45169</v>
      </c>
      <c r="BF251" s="5">
        <v>15.47</v>
      </c>
      <c r="BG251" s="8"/>
      <c r="BI251" s="8"/>
      <c r="BK251" s="8">
        <v>44561</v>
      </c>
      <c r="BL251" s="5">
        <v>-0.3</v>
      </c>
      <c r="BM251" s="8"/>
      <c r="BO251" s="6">
        <v>44165</v>
      </c>
      <c r="BP251" s="5">
        <v>0.1</v>
      </c>
      <c r="BQ251" s="8">
        <v>44074</v>
      </c>
      <c r="BR251" s="5">
        <v>1482</v>
      </c>
      <c r="BS251" s="8">
        <v>44985</v>
      </c>
      <c r="BT251" s="5">
        <v>1339</v>
      </c>
      <c r="BU251" s="8"/>
      <c r="BW251" s="6">
        <v>44074</v>
      </c>
      <c r="BX251" s="5">
        <v>888.64</v>
      </c>
      <c r="BY251" s="8"/>
      <c r="CA251" s="8"/>
      <c r="CC251" s="8">
        <v>44074</v>
      </c>
      <c r="CD251" s="5">
        <v>-66.14</v>
      </c>
      <c r="CE251" s="8"/>
      <c r="CG251" s="8">
        <v>44074</v>
      </c>
      <c r="CH251" s="5">
        <v>1</v>
      </c>
      <c r="CI251" s="6">
        <v>44530</v>
      </c>
      <c r="CJ251" s="5">
        <v>2.2999999999999998</v>
      </c>
      <c r="CK251" s="8"/>
      <c r="CM251" s="8">
        <v>44074</v>
      </c>
      <c r="CN251" s="5">
        <v>0.3</v>
      </c>
      <c r="CO251" s="8">
        <v>44104</v>
      </c>
      <c r="CP251" s="5">
        <v>0.2</v>
      </c>
      <c r="CQ251" s="8">
        <v>45412</v>
      </c>
      <c r="CR251" s="5">
        <v>3.4</v>
      </c>
      <c r="CS251" s="8">
        <v>45443</v>
      </c>
      <c r="CT251" s="5">
        <v>3.5</v>
      </c>
      <c r="CY251" s="8"/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O251" s="8"/>
      <c r="DQ251" s="8"/>
      <c r="DS251" s="8"/>
      <c r="DU251" s="8"/>
      <c r="DW251" s="8"/>
      <c r="DY251" s="8"/>
      <c r="EA251" s="8"/>
    </row>
    <row r="252" spans="1:131" x14ac:dyDescent="0.2">
      <c r="A252" s="8">
        <v>44104</v>
      </c>
      <c r="B252" s="5">
        <v>56.2</v>
      </c>
      <c r="C252" s="8"/>
      <c r="E252" s="8">
        <v>44255</v>
      </c>
      <c r="F252" s="5">
        <v>80</v>
      </c>
      <c r="G252" s="8"/>
      <c r="O252" s="8">
        <v>44104</v>
      </c>
      <c r="P252" s="5">
        <v>52.3</v>
      </c>
      <c r="Q252" s="6">
        <v>45138</v>
      </c>
      <c r="R252" s="5">
        <v>-3.5</v>
      </c>
      <c r="S252" s="8"/>
      <c r="U252" s="8"/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I252" s="8"/>
      <c r="AK252" s="6">
        <v>44104</v>
      </c>
      <c r="AL252" s="5">
        <v>890</v>
      </c>
      <c r="AM252" s="8"/>
      <c r="AO252" s="8"/>
      <c r="AQ252" s="6">
        <v>44104</v>
      </c>
      <c r="AR252" s="5">
        <v>8.1999999999999993</v>
      </c>
      <c r="AS252" s="8"/>
      <c r="AU252" s="8">
        <v>45351</v>
      </c>
      <c r="AV252" s="5">
        <v>0.7</v>
      </c>
      <c r="AY252" s="8">
        <v>44104</v>
      </c>
      <c r="AZ252" s="5">
        <v>0.5</v>
      </c>
      <c r="BA252" s="8"/>
      <c r="BC252" s="8"/>
      <c r="BE252" s="8">
        <v>45199</v>
      </c>
      <c r="BF252" s="5">
        <v>15.33</v>
      </c>
      <c r="BG252" s="8"/>
      <c r="BI252" s="8"/>
      <c r="BK252" s="8">
        <v>44592</v>
      </c>
      <c r="BL252" s="5">
        <v>2.2000000000000002</v>
      </c>
      <c r="BM252" s="8"/>
      <c r="BO252" s="6">
        <v>44196</v>
      </c>
      <c r="BP252" s="5">
        <v>0.1</v>
      </c>
      <c r="BQ252" s="8">
        <v>44104</v>
      </c>
      <c r="BR252" s="5">
        <v>1462</v>
      </c>
      <c r="BS252" s="8">
        <v>45016</v>
      </c>
      <c r="BT252" s="5">
        <v>1458</v>
      </c>
      <c r="BU252" s="8"/>
      <c r="BW252" s="6">
        <v>44104</v>
      </c>
      <c r="BX252" s="5">
        <v>1021.83</v>
      </c>
      <c r="BY252" s="8"/>
      <c r="CA252" s="8"/>
      <c r="CC252" s="8">
        <v>44104</v>
      </c>
      <c r="CD252" s="5">
        <v>-64.447000000000003</v>
      </c>
      <c r="CE252" s="8"/>
      <c r="CG252" s="8">
        <v>44104</v>
      </c>
      <c r="CH252" s="5">
        <v>1</v>
      </c>
      <c r="CI252" s="6">
        <v>44561</v>
      </c>
      <c r="CJ252" s="5">
        <v>-0.8</v>
      </c>
      <c r="CK252" s="8"/>
      <c r="CM252" s="8">
        <v>44104</v>
      </c>
      <c r="CN252" s="5">
        <v>0.2</v>
      </c>
      <c r="CO252" s="8">
        <v>44135</v>
      </c>
      <c r="CP252" s="5">
        <v>0.2</v>
      </c>
      <c r="CQ252" s="8">
        <v>45443</v>
      </c>
      <c r="CR252" s="5">
        <v>3.4</v>
      </c>
      <c r="CS252" s="8">
        <v>45473</v>
      </c>
      <c r="CT252" s="5">
        <v>3.4</v>
      </c>
      <c r="CY252" s="8"/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O252" s="8"/>
      <c r="DQ252" s="8"/>
      <c r="DS252" s="8"/>
      <c r="DU252" s="8"/>
      <c r="DW252" s="8"/>
      <c r="DY252" s="8"/>
      <c r="EA252" s="8"/>
    </row>
    <row r="253" spans="1:131" x14ac:dyDescent="0.2">
      <c r="A253" s="8">
        <v>44135</v>
      </c>
      <c r="B253" s="5">
        <v>56</v>
      </c>
      <c r="C253" s="8"/>
      <c r="E253" s="8">
        <v>44286</v>
      </c>
      <c r="F253" s="5">
        <v>81.099999999999994</v>
      </c>
      <c r="G253" s="8"/>
      <c r="O253" s="8">
        <v>44135</v>
      </c>
      <c r="P253" s="5">
        <v>58.4</v>
      </c>
      <c r="Q253" s="6">
        <v>45169</v>
      </c>
      <c r="R253" s="5">
        <v>-0.8</v>
      </c>
      <c r="S253" s="8"/>
      <c r="U253" s="8"/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I253" s="8"/>
      <c r="AK253" s="6">
        <v>44135</v>
      </c>
      <c r="AL253" s="5">
        <v>609</v>
      </c>
      <c r="AM253" s="8"/>
      <c r="AO253" s="8"/>
      <c r="AQ253" s="6">
        <v>44135</v>
      </c>
      <c r="AR253" s="5">
        <v>7.6</v>
      </c>
      <c r="AS253" s="8"/>
      <c r="AU253" s="8">
        <v>45382</v>
      </c>
      <c r="AV253" s="5">
        <v>0.3</v>
      </c>
      <c r="AY253" s="8">
        <v>44135</v>
      </c>
      <c r="AZ253" s="5">
        <v>0.98</v>
      </c>
      <c r="BA253" s="8"/>
      <c r="BC253" s="8"/>
      <c r="BE253" s="8">
        <v>45230</v>
      </c>
      <c r="BF253" s="5">
        <v>15.62</v>
      </c>
      <c r="BG253" s="8"/>
      <c r="BI253" s="8"/>
      <c r="BK253" s="8">
        <v>44620</v>
      </c>
      <c r="BL253" s="5">
        <v>0.4</v>
      </c>
      <c r="BM253" s="8"/>
      <c r="BO253" s="6">
        <v>44227</v>
      </c>
      <c r="BP253" s="5">
        <v>1.1000000000000001</v>
      </c>
      <c r="BQ253" s="8">
        <v>44135</v>
      </c>
      <c r="BR253" s="5">
        <v>1464</v>
      </c>
      <c r="BS253" s="8">
        <v>45046</v>
      </c>
      <c r="BT253" s="5">
        <v>1444</v>
      </c>
      <c r="BU253" s="8"/>
      <c r="BW253" s="6">
        <v>44135</v>
      </c>
      <c r="BX253" s="5">
        <v>970.88</v>
      </c>
      <c r="BY253" s="8"/>
      <c r="CA253" s="8"/>
      <c r="CC253" s="8">
        <v>44135</v>
      </c>
      <c r="CD253" s="5">
        <v>-64.658000000000001</v>
      </c>
      <c r="CE253" s="8"/>
      <c r="CG253" s="8">
        <v>44135</v>
      </c>
      <c r="CH253" s="5">
        <v>0.8</v>
      </c>
      <c r="CI253" s="6">
        <v>44592</v>
      </c>
      <c r="CJ253" s="5">
        <v>1.6</v>
      </c>
      <c r="CK253" s="8"/>
      <c r="CM253" s="8">
        <v>44135</v>
      </c>
      <c r="CN253" s="5">
        <v>0.1</v>
      </c>
      <c r="CO253" s="8">
        <v>44165</v>
      </c>
      <c r="CP253" s="5">
        <v>0.1</v>
      </c>
      <c r="CQ253" s="8">
        <v>45473</v>
      </c>
      <c r="CR253" s="5">
        <v>3.1</v>
      </c>
      <c r="CS253" s="8">
        <v>45504</v>
      </c>
      <c r="CT253" s="5">
        <v>3.2</v>
      </c>
      <c r="CY253" s="8"/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O253" s="8"/>
      <c r="DQ253" s="8"/>
      <c r="DS253" s="8"/>
      <c r="DU253" s="8"/>
      <c r="DW253" s="8"/>
      <c r="DY253" s="8"/>
      <c r="EA253" s="8"/>
    </row>
    <row r="254" spans="1:131" x14ac:dyDescent="0.2">
      <c r="A254" s="8">
        <v>44165</v>
      </c>
      <c r="B254" s="5">
        <v>57.8</v>
      </c>
      <c r="C254" s="8"/>
      <c r="E254" s="8">
        <v>44316</v>
      </c>
      <c r="F254" s="5">
        <v>86.2</v>
      </c>
      <c r="G254" s="8"/>
      <c r="O254" s="8">
        <v>44165</v>
      </c>
      <c r="P254" s="5">
        <v>58.9</v>
      </c>
      <c r="Q254" s="6">
        <v>45199</v>
      </c>
      <c r="R254" s="5">
        <v>-10.1</v>
      </c>
      <c r="S254" s="8"/>
      <c r="U254" s="8"/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I254" s="8"/>
      <c r="AK254" s="6">
        <v>44165</v>
      </c>
      <c r="AL254" s="5">
        <v>451</v>
      </c>
      <c r="AM254" s="8"/>
      <c r="AO254" s="8"/>
      <c r="AQ254" s="6">
        <v>44165</v>
      </c>
      <c r="AR254" s="5">
        <v>6.7</v>
      </c>
      <c r="AS254" s="8"/>
      <c r="AU254" s="8">
        <v>45412</v>
      </c>
      <c r="AV254" s="5">
        <v>0.2</v>
      </c>
      <c r="AY254" s="8">
        <v>44165</v>
      </c>
      <c r="AZ254" s="5">
        <v>0.25</v>
      </c>
      <c r="BA254" s="8"/>
      <c r="BC254" s="8"/>
      <c r="BE254" s="8">
        <v>45260</v>
      </c>
      <c r="BF254" s="5">
        <v>15.46</v>
      </c>
      <c r="BG254" s="8"/>
      <c r="BI254" s="8"/>
      <c r="BK254" s="8">
        <v>44651</v>
      </c>
      <c r="BL254" s="5">
        <v>0.6</v>
      </c>
      <c r="BM254" s="8"/>
      <c r="BO254" s="6">
        <v>44255</v>
      </c>
      <c r="BP254" s="5">
        <v>0.5</v>
      </c>
      <c r="BQ254" s="8">
        <v>44165</v>
      </c>
      <c r="BR254" s="5">
        <v>1533</v>
      </c>
      <c r="BS254" s="8">
        <v>45077</v>
      </c>
      <c r="BT254" s="5">
        <v>1424</v>
      </c>
      <c r="BU254" s="8"/>
      <c r="BW254" s="6">
        <v>44165</v>
      </c>
      <c r="BX254" s="5">
        <v>996.61</v>
      </c>
      <c r="BY254" s="8"/>
      <c r="CA254" s="8"/>
      <c r="CC254" s="8">
        <v>44165</v>
      </c>
      <c r="CD254" s="5">
        <v>-66.945999999999998</v>
      </c>
      <c r="CE254" s="8"/>
      <c r="CG254" s="8">
        <v>44165</v>
      </c>
      <c r="CH254" s="5">
        <v>0.8</v>
      </c>
      <c r="CI254" s="6">
        <v>44620</v>
      </c>
      <c r="CJ254" s="5">
        <v>-2.2000000000000002</v>
      </c>
      <c r="CK254" s="8"/>
      <c r="CM254" s="8">
        <v>44165</v>
      </c>
      <c r="CN254" s="5">
        <v>0.1</v>
      </c>
      <c r="CO254" s="8">
        <v>44196</v>
      </c>
      <c r="CP254" s="5">
        <v>0.1</v>
      </c>
      <c r="CQ254" s="8">
        <v>45504</v>
      </c>
      <c r="CR254" s="5">
        <v>3</v>
      </c>
      <c r="CS254" s="8">
        <v>45535</v>
      </c>
      <c r="CT254" s="5">
        <v>3.2</v>
      </c>
      <c r="CY254" s="8"/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O254" s="8"/>
      <c r="DQ254" s="8"/>
      <c r="DS254" s="8"/>
      <c r="DU254" s="8"/>
      <c r="DW254" s="8"/>
      <c r="DY254" s="8"/>
      <c r="EA254" s="8"/>
    </row>
    <row r="255" spans="1:131" x14ac:dyDescent="0.2">
      <c r="A255" s="8">
        <v>44196</v>
      </c>
      <c r="B255" s="5">
        <v>56.7</v>
      </c>
      <c r="C255" s="8"/>
      <c r="E255" s="8">
        <v>44347</v>
      </c>
      <c r="F255" s="5">
        <v>89.1</v>
      </c>
      <c r="G255" s="8"/>
      <c r="O255" s="8">
        <v>44196</v>
      </c>
      <c r="P255" s="5">
        <v>56.1</v>
      </c>
      <c r="Q255" s="6">
        <v>45230</v>
      </c>
      <c r="R255" s="5">
        <v>-5.0999999999999996</v>
      </c>
      <c r="S255" s="8"/>
      <c r="U255" s="8"/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I255" s="8"/>
      <c r="AK255" s="6">
        <v>44196</v>
      </c>
      <c r="AL255" s="5">
        <v>40</v>
      </c>
      <c r="AM255" s="8"/>
      <c r="AO255" s="8"/>
      <c r="AQ255" s="6">
        <v>44196</v>
      </c>
      <c r="AR255" s="5">
        <v>6.8</v>
      </c>
      <c r="AS255" s="8"/>
      <c r="AU255" s="8">
        <v>45443</v>
      </c>
      <c r="AV255" s="5">
        <v>0.1</v>
      </c>
      <c r="AY255" s="8">
        <v>44196</v>
      </c>
      <c r="AZ255" s="5">
        <v>0.52</v>
      </c>
      <c r="BA255" s="8"/>
      <c r="BC255" s="8"/>
      <c r="BE255" s="8">
        <v>45291</v>
      </c>
      <c r="BF255" s="5">
        <v>15.31</v>
      </c>
      <c r="BG255" s="8"/>
      <c r="BI255" s="8"/>
      <c r="BK255" s="8">
        <v>44681</v>
      </c>
      <c r="BL255" s="5">
        <v>1</v>
      </c>
      <c r="BM255" s="8"/>
      <c r="BO255" s="6">
        <v>44286</v>
      </c>
      <c r="BP255" s="5">
        <v>1.3</v>
      </c>
      <c r="BQ255" s="8">
        <v>44196</v>
      </c>
      <c r="BR255" s="5">
        <v>1562</v>
      </c>
      <c r="BS255" s="8">
        <v>45107</v>
      </c>
      <c r="BT255" s="5">
        <v>1493</v>
      </c>
      <c r="BU255" s="8"/>
      <c r="BW255" s="6">
        <v>44196</v>
      </c>
      <c r="BX255" s="5">
        <v>878.65</v>
      </c>
      <c r="BY255" s="8"/>
      <c r="CA255" s="8"/>
      <c r="CC255" s="8">
        <v>44196</v>
      </c>
      <c r="CD255" s="5">
        <v>-65.747</v>
      </c>
      <c r="CE255" s="8"/>
      <c r="CG255" s="8">
        <v>44196</v>
      </c>
      <c r="CH255" s="5">
        <v>0.8</v>
      </c>
      <c r="CI255" s="6">
        <v>44651</v>
      </c>
      <c r="CJ255" s="5">
        <v>0.8</v>
      </c>
      <c r="CK255" s="8"/>
      <c r="CM255" s="8">
        <v>44196</v>
      </c>
      <c r="CN255" s="5">
        <v>0.4</v>
      </c>
      <c r="CO255" s="8">
        <v>44227</v>
      </c>
      <c r="CP255" s="5">
        <v>0.2</v>
      </c>
      <c r="CQ255" s="8">
        <v>45535</v>
      </c>
      <c r="CR255" s="5">
        <v>2.6</v>
      </c>
      <c r="CS255" s="8"/>
      <c r="CY255" s="8"/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O255" s="8"/>
      <c r="DQ255" s="8"/>
      <c r="DS255" s="8"/>
      <c r="DU255" s="8"/>
      <c r="DW255" s="8"/>
      <c r="DY255" s="8"/>
      <c r="EA255" s="8"/>
    </row>
    <row r="256" spans="1:131" x14ac:dyDescent="0.2">
      <c r="A256" s="8">
        <v>44227</v>
      </c>
      <c r="B256" s="5">
        <v>60.1</v>
      </c>
      <c r="C256" s="8"/>
      <c r="E256" s="8">
        <v>44377</v>
      </c>
      <c r="F256" s="5">
        <v>86.2</v>
      </c>
      <c r="G256" s="8"/>
      <c r="O256" s="8">
        <v>44227</v>
      </c>
      <c r="P256" s="5">
        <v>58.6</v>
      </c>
      <c r="Q256" s="6">
        <v>45260</v>
      </c>
      <c r="R256" s="5">
        <v>-3.5</v>
      </c>
      <c r="S256" s="8"/>
      <c r="U256" s="8"/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I256" s="8"/>
      <c r="AK256" s="6">
        <v>44227</v>
      </c>
      <c r="AL256" s="5">
        <v>111</v>
      </c>
      <c r="AM256" s="8"/>
      <c r="AO256" s="8"/>
      <c r="AQ256" s="6">
        <v>44227</v>
      </c>
      <c r="AR256" s="5">
        <v>6.7</v>
      </c>
      <c r="AS256" s="8"/>
      <c r="AU256" s="8">
        <v>45473</v>
      </c>
      <c r="AV256" s="5">
        <v>0.1</v>
      </c>
      <c r="AY256" s="8">
        <v>44227</v>
      </c>
      <c r="AZ256" s="5">
        <v>0.46</v>
      </c>
      <c r="BA256" s="8"/>
      <c r="BC256" s="8"/>
      <c r="BE256" s="8">
        <v>45322</v>
      </c>
      <c r="BF256" s="5">
        <v>15.59</v>
      </c>
      <c r="BG256" s="8"/>
      <c r="BI256" s="8"/>
      <c r="BK256" s="8">
        <v>44712</v>
      </c>
      <c r="BL256" s="5">
        <v>0</v>
      </c>
      <c r="BM256" s="8"/>
      <c r="BO256" s="6">
        <v>44316</v>
      </c>
      <c r="BP256" s="5">
        <v>0.8</v>
      </c>
      <c r="BQ256" s="8">
        <v>44227</v>
      </c>
      <c r="BR256" s="5">
        <v>1656</v>
      </c>
      <c r="BS256" s="8">
        <v>45138</v>
      </c>
      <c r="BT256" s="5">
        <v>1464</v>
      </c>
      <c r="BU256" s="8"/>
      <c r="BW256" s="6">
        <v>44227</v>
      </c>
      <c r="BX256" s="5">
        <v>857.33</v>
      </c>
      <c r="BY256" s="8"/>
      <c r="CA256" s="8"/>
      <c r="CC256" s="8">
        <v>44227</v>
      </c>
      <c r="CD256" s="5">
        <v>-67.387</v>
      </c>
      <c r="CE256" s="8"/>
      <c r="CG256" s="8">
        <v>44227</v>
      </c>
      <c r="CH256" s="5">
        <v>2</v>
      </c>
      <c r="CI256" s="6">
        <v>44681</v>
      </c>
      <c r="CJ256" s="5">
        <v>0.4</v>
      </c>
      <c r="CK256" s="8"/>
      <c r="CM256" s="8">
        <v>44227</v>
      </c>
      <c r="CN256" s="5">
        <v>0.3</v>
      </c>
      <c r="CO256" s="8">
        <v>44255</v>
      </c>
      <c r="CP256" s="5">
        <v>0.2</v>
      </c>
      <c r="CQ256" s="8"/>
      <c r="CS256" s="8"/>
      <c r="CY256" s="8"/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O256" s="8"/>
      <c r="DQ256" s="8"/>
      <c r="DS256" s="8"/>
      <c r="DU256" s="8"/>
      <c r="DW256" s="8"/>
      <c r="DY256" s="8"/>
      <c r="EA256" s="8"/>
    </row>
    <row r="257" spans="1:131" x14ac:dyDescent="0.2">
      <c r="A257" s="8">
        <v>44255</v>
      </c>
      <c r="B257" s="5">
        <v>58.8</v>
      </c>
      <c r="C257" s="8"/>
      <c r="E257" s="8">
        <v>44408</v>
      </c>
      <c r="F257" s="5">
        <v>89.5</v>
      </c>
      <c r="G257" s="8"/>
      <c r="O257" s="8">
        <v>44255</v>
      </c>
      <c r="P257" s="5">
        <v>60.9</v>
      </c>
      <c r="Q257" s="6">
        <v>45291</v>
      </c>
      <c r="R257" s="5">
        <v>1.8</v>
      </c>
      <c r="S257" s="8"/>
      <c r="U257" s="8"/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I257" s="8"/>
      <c r="AK257" s="6">
        <v>44255</v>
      </c>
      <c r="AL257" s="5">
        <v>202</v>
      </c>
      <c r="AM257" s="8"/>
      <c r="AO257" s="8"/>
      <c r="AQ257" s="6">
        <v>44255</v>
      </c>
      <c r="AR257" s="5">
        <v>6.3</v>
      </c>
      <c r="AS257" s="8"/>
      <c r="AU257" s="8">
        <v>45504</v>
      </c>
      <c r="AV257" s="5">
        <v>0</v>
      </c>
      <c r="AY257" s="8">
        <v>44255</v>
      </c>
      <c r="AZ257" s="5">
        <v>0.26</v>
      </c>
      <c r="BA257" s="8"/>
      <c r="BC257" s="8"/>
      <c r="BE257" s="8">
        <v>45351</v>
      </c>
      <c r="BF257" s="5">
        <v>15.4</v>
      </c>
      <c r="BG257" s="8"/>
      <c r="BI257" s="8"/>
      <c r="BK257" s="8">
        <v>44742</v>
      </c>
      <c r="BL257" s="5">
        <v>0.9</v>
      </c>
      <c r="BM257" s="8"/>
      <c r="BO257" s="6">
        <v>44347</v>
      </c>
      <c r="BP257" s="5">
        <v>1</v>
      </c>
      <c r="BQ257" s="8">
        <v>44255</v>
      </c>
      <c r="BR257" s="5">
        <v>1559</v>
      </c>
      <c r="BS257" s="8">
        <v>45169</v>
      </c>
      <c r="BT257" s="5">
        <v>1439</v>
      </c>
      <c r="BU257" s="8"/>
      <c r="BW257" s="6">
        <v>44255</v>
      </c>
      <c r="BX257" s="5">
        <v>863.1</v>
      </c>
      <c r="BY257" s="8"/>
      <c r="CA257" s="8"/>
      <c r="CC257" s="8">
        <v>44255</v>
      </c>
      <c r="CD257" s="5">
        <v>-70.647000000000006</v>
      </c>
      <c r="CE257" s="8"/>
      <c r="CG257" s="8">
        <v>44255</v>
      </c>
      <c r="CH257" s="5">
        <v>-0.3</v>
      </c>
      <c r="CI257" s="6">
        <v>44712</v>
      </c>
      <c r="CJ257" s="5">
        <v>0.7</v>
      </c>
      <c r="CK257" s="8"/>
      <c r="CM257" s="8">
        <v>44255</v>
      </c>
      <c r="CN257" s="5">
        <v>0.4</v>
      </c>
      <c r="CO257" s="8">
        <v>44286</v>
      </c>
      <c r="CP257" s="5">
        <v>0.2</v>
      </c>
      <c r="CQ257" s="8"/>
      <c r="CS257" s="8"/>
      <c r="CY257" s="8"/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O257" s="8"/>
      <c r="DQ257" s="8"/>
      <c r="DS257" s="8"/>
      <c r="DU257" s="8"/>
      <c r="DW257" s="8"/>
      <c r="DY257" s="8"/>
      <c r="EA257" s="8"/>
    </row>
    <row r="258" spans="1:131" x14ac:dyDescent="0.2">
      <c r="A258" s="8">
        <v>44286</v>
      </c>
      <c r="B258" s="5">
        <v>61.6</v>
      </c>
      <c r="C258" s="8"/>
      <c r="E258" s="8">
        <v>44439</v>
      </c>
      <c r="F258" s="5">
        <v>83.7</v>
      </c>
      <c r="G258" s="8"/>
      <c r="O258" s="8">
        <v>44286</v>
      </c>
      <c r="P258" s="5">
        <v>61</v>
      </c>
      <c r="Q258" s="6">
        <v>45322</v>
      </c>
      <c r="R258" s="5">
        <v>-4.8</v>
      </c>
      <c r="S258" s="8"/>
      <c r="U258" s="8"/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I258" s="8"/>
      <c r="AK258" s="6">
        <v>44286</v>
      </c>
      <c r="AL258" s="5">
        <v>688</v>
      </c>
      <c r="AM258" s="8"/>
      <c r="AO258" s="8"/>
      <c r="AQ258" s="6">
        <v>44286</v>
      </c>
      <c r="AR258" s="5">
        <v>6</v>
      </c>
      <c r="AS258" s="8"/>
      <c r="AU258" s="8"/>
      <c r="AY258" s="8">
        <v>44286</v>
      </c>
      <c r="AZ258" s="5">
        <v>2.5499999999999998</v>
      </c>
      <c r="BA258" s="8"/>
      <c r="BC258" s="8"/>
      <c r="BE258" s="8">
        <v>45382</v>
      </c>
      <c r="BF258" s="5">
        <v>15.89</v>
      </c>
      <c r="BG258" s="8"/>
      <c r="BI258" s="8"/>
      <c r="BK258" s="8">
        <v>44773</v>
      </c>
      <c r="BL258" s="5">
        <v>0.1</v>
      </c>
      <c r="BM258" s="8"/>
      <c r="BO258" s="6">
        <v>44377</v>
      </c>
      <c r="BP258" s="5">
        <v>0.8</v>
      </c>
      <c r="BQ258" s="8">
        <v>44286</v>
      </c>
      <c r="BR258" s="5">
        <v>1616</v>
      </c>
      <c r="BS258" s="8">
        <v>45199</v>
      </c>
      <c r="BT258" s="5">
        <v>1462</v>
      </c>
      <c r="BU258" s="8"/>
      <c r="BW258" s="6">
        <v>44286</v>
      </c>
      <c r="BX258" s="5">
        <v>880.65</v>
      </c>
      <c r="BY258" s="8"/>
      <c r="CA258" s="8"/>
      <c r="CC258" s="8">
        <v>44286</v>
      </c>
      <c r="CD258" s="5">
        <v>-74.168999999999997</v>
      </c>
      <c r="CE258" s="8"/>
      <c r="CG258" s="8">
        <v>44286</v>
      </c>
      <c r="CH258" s="5">
        <v>1.2</v>
      </c>
      <c r="CI258" s="6">
        <v>44742</v>
      </c>
      <c r="CJ258" s="5">
        <v>1.9</v>
      </c>
      <c r="CK258" s="8"/>
      <c r="CM258" s="8">
        <v>44286</v>
      </c>
      <c r="CN258" s="5">
        <v>0.5</v>
      </c>
      <c r="CO258" s="8">
        <v>44316</v>
      </c>
      <c r="CP258" s="5">
        <v>0.3</v>
      </c>
      <c r="CQ258" s="8"/>
      <c r="CS258" s="8"/>
      <c r="CY258" s="8"/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O258" s="8"/>
      <c r="DQ258" s="8"/>
      <c r="DS258" s="8"/>
      <c r="DU258" s="8"/>
      <c r="DW258" s="8"/>
      <c r="DY258" s="8"/>
      <c r="EA258" s="8"/>
    </row>
    <row r="259" spans="1:131" x14ac:dyDescent="0.2">
      <c r="A259" s="8">
        <v>44316</v>
      </c>
      <c r="B259" s="5">
        <v>65.099999999999994</v>
      </c>
      <c r="C259" s="8"/>
      <c r="E259" s="8">
        <v>44469</v>
      </c>
      <c r="F259" s="5">
        <v>78.099999999999994</v>
      </c>
      <c r="G259" s="8"/>
      <c r="O259" s="8">
        <v>44316</v>
      </c>
      <c r="P259" s="5">
        <v>65.099999999999994</v>
      </c>
      <c r="Q259" s="6">
        <v>45351</v>
      </c>
      <c r="R259" s="5">
        <v>-13.5</v>
      </c>
      <c r="S259" s="8"/>
      <c r="U259" s="8"/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I259" s="8"/>
      <c r="AK259" s="6">
        <v>44316</v>
      </c>
      <c r="AL259" s="5">
        <v>1033</v>
      </c>
      <c r="AM259" s="8"/>
      <c r="AO259" s="8"/>
      <c r="AQ259" s="6">
        <v>44316</v>
      </c>
      <c r="AR259" s="5">
        <v>5.7</v>
      </c>
      <c r="AS259" s="8"/>
      <c r="AU259" s="8"/>
      <c r="AY259" s="8">
        <v>44316</v>
      </c>
      <c r="AZ259" s="5">
        <v>0.92</v>
      </c>
      <c r="BA259" s="8"/>
      <c r="BC259" s="8"/>
      <c r="BE259" s="8">
        <v>45412</v>
      </c>
      <c r="BF259" s="5">
        <v>15.67</v>
      </c>
      <c r="BG259" s="8"/>
      <c r="BI259" s="8"/>
      <c r="BK259" s="8">
        <v>44804</v>
      </c>
      <c r="BL259" s="5">
        <v>0</v>
      </c>
      <c r="BM259" s="8"/>
      <c r="BO259" s="6">
        <v>44408</v>
      </c>
      <c r="BP259" s="5">
        <v>0.6</v>
      </c>
      <c r="BQ259" s="8">
        <v>44316</v>
      </c>
      <c r="BR259" s="5">
        <v>1702</v>
      </c>
      <c r="BS259" s="8">
        <v>45230</v>
      </c>
      <c r="BT259" s="5">
        <v>1446</v>
      </c>
      <c r="BU259" s="8"/>
      <c r="BW259" s="6">
        <v>44316</v>
      </c>
      <c r="BX259" s="5">
        <v>951.32</v>
      </c>
      <c r="BY259" s="8"/>
      <c r="CA259" s="8"/>
      <c r="CC259" s="8">
        <v>44316</v>
      </c>
      <c r="CD259" s="5">
        <v>-68.691000000000003</v>
      </c>
      <c r="CE259" s="8"/>
      <c r="CG259" s="8">
        <v>44316</v>
      </c>
      <c r="CH259" s="5">
        <v>-0.1</v>
      </c>
      <c r="CI259" s="6">
        <v>44773</v>
      </c>
      <c r="CJ259" s="5">
        <v>0.2</v>
      </c>
      <c r="CK259" s="8"/>
      <c r="CM259" s="8">
        <v>44316</v>
      </c>
      <c r="CN259" s="5">
        <v>0.2</v>
      </c>
      <c r="CO259" s="8">
        <v>44347</v>
      </c>
      <c r="CP259" s="5">
        <v>0.5</v>
      </c>
      <c r="CQ259" s="8"/>
      <c r="CS259" s="8"/>
      <c r="CY259" s="8"/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O259" s="8"/>
      <c r="DQ259" s="8"/>
      <c r="DS259" s="8"/>
      <c r="DU259" s="8"/>
      <c r="DW259" s="8"/>
      <c r="DY259" s="8"/>
      <c r="EA259" s="8"/>
    </row>
    <row r="260" spans="1:131" x14ac:dyDescent="0.2">
      <c r="A260" s="8">
        <v>44347</v>
      </c>
      <c r="B260" s="5">
        <v>61</v>
      </c>
      <c r="C260" s="8"/>
      <c r="E260" s="8">
        <v>44500</v>
      </c>
      <c r="F260" s="5">
        <v>82</v>
      </c>
      <c r="G260" s="8"/>
      <c r="O260" s="8">
        <v>44347</v>
      </c>
      <c r="P260" s="5">
        <v>67.900000000000006</v>
      </c>
      <c r="Q260" s="6">
        <v>45382</v>
      </c>
      <c r="R260" s="5">
        <v>-7.1</v>
      </c>
      <c r="S260" s="8"/>
      <c r="U260" s="8"/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I260" s="8"/>
      <c r="AK260" s="6">
        <v>44347</v>
      </c>
      <c r="AL260" s="5">
        <v>665</v>
      </c>
      <c r="AM260" s="8"/>
      <c r="AO260" s="8"/>
      <c r="AQ260" s="6">
        <v>44347</v>
      </c>
      <c r="AR260" s="5">
        <v>5.9</v>
      </c>
      <c r="AS260" s="8"/>
      <c r="AU260" s="8"/>
      <c r="AY260" s="8">
        <v>44347</v>
      </c>
      <c r="AZ260" s="5">
        <v>0.67</v>
      </c>
      <c r="BA260" s="8"/>
      <c r="BC260" s="8"/>
      <c r="BE260" s="8">
        <v>45443</v>
      </c>
      <c r="BF260" s="5">
        <v>15.84</v>
      </c>
      <c r="BG260" s="8"/>
      <c r="BI260" s="8"/>
      <c r="BK260" s="8">
        <v>44834</v>
      </c>
      <c r="BL260" s="5">
        <v>0.2</v>
      </c>
      <c r="BM260" s="8"/>
      <c r="BO260" s="6">
        <v>44439</v>
      </c>
      <c r="BP260" s="5">
        <v>1.2</v>
      </c>
      <c r="BQ260" s="8">
        <v>44347</v>
      </c>
      <c r="BR260" s="5">
        <v>1629</v>
      </c>
      <c r="BS260" s="8">
        <v>45260</v>
      </c>
      <c r="BT260" s="5">
        <v>1468</v>
      </c>
      <c r="BU260" s="8"/>
      <c r="BW260" s="6">
        <v>44347</v>
      </c>
      <c r="BX260" s="5">
        <v>862.49</v>
      </c>
      <c r="BY260" s="8"/>
      <c r="CA260" s="8"/>
      <c r="CC260" s="8">
        <v>44347</v>
      </c>
      <c r="CD260" s="5">
        <v>-71.153000000000006</v>
      </c>
      <c r="CE260" s="8"/>
      <c r="CG260" s="8">
        <v>44347</v>
      </c>
      <c r="CH260" s="5">
        <v>1.7</v>
      </c>
      <c r="CI260" s="6">
        <v>44804</v>
      </c>
      <c r="CJ260" s="5">
        <v>-0.2</v>
      </c>
      <c r="CK260" s="8"/>
      <c r="CM260" s="8">
        <v>44347</v>
      </c>
      <c r="CN260" s="5">
        <v>0.5</v>
      </c>
      <c r="CO260" s="8">
        <v>44377</v>
      </c>
      <c r="CP260" s="5">
        <v>0.4</v>
      </c>
      <c r="CQ260" s="8"/>
      <c r="CS260" s="8"/>
      <c r="CY260" s="8"/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O260" s="8"/>
      <c r="DQ260" s="8"/>
      <c r="DS260" s="8"/>
      <c r="DU260" s="8"/>
      <c r="DW260" s="8"/>
      <c r="DY260" s="8"/>
      <c r="EA260" s="8"/>
    </row>
    <row r="261" spans="1:131" x14ac:dyDescent="0.2">
      <c r="A261" s="8">
        <v>44377</v>
      </c>
      <c r="B261" s="5">
        <v>60.9</v>
      </c>
      <c r="C261" s="8"/>
      <c r="E261" s="8">
        <v>44530</v>
      </c>
      <c r="F261" s="5">
        <v>85.5</v>
      </c>
      <c r="G261" s="8"/>
      <c r="O261" s="8">
        <v>44377</v>
      </c>
      <c r="P261" s="5">
        <v>69.900000000000006</v>
      </c>
      <c r="Q261" s="6">
        <v>45412</v>
      </c>
      <c r="R261" s="5">
        <v>-6</v>
      </c>
      <c r="S261" s="8"/>
      <c r="U261" s="8"/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I261" s="8"/>
      <c r="AK261" s="6">
        <v>44377</v>
      </c>
      <c r="AL261" s="5">
        <v>704</v>
      </c>
      <c r="AM261" s="8"/>
      <c r="AO261" s="8"/>
      <c r="AQ261" s="6">
        <v>44377</v>
      </c>
      <c r="AR261" s="5">
        <v>5.6</v>
      </c>
      <c r="AS261" s="8"/>
      <c r="AU261" s="8"/>
      <c r="AY261" s="8">
        <v>44377</v>
      </c>
      <c r="AZ261" s="5">
        <v>0.6</v>
      </c>
      <c r="BA261" s="8"/>
      <c r="BC261" s="8"/>
      <c r="BE261" s="8">
        <v>45473</v>
      </c>
      <c r="BF261" s="5">
        <v>15.61</v>
      </c>
      <c r="BG261" s="8"/>
      <c r="BI261" s="8"/>
      <c r="BK261" s="8">
        <v>44865</v>
      </c>
      <c r="BL261" s="5">
        <v>1</v>
      </c>
      <c r="BM261" s="8"/>
      <c r="BO261" s="6">
        <v>44469</v>
      </c>
      <c r="BP261" s="5">
        <v>1.1000000000000001</v>
      </c>
      <c r="BQ261" s="8">
        <v>44377</v>
      </c>
      <c r="BR261" s="5">
        <v>1586</v>
      </c>
      <c r="BS261" s="8">
        <v>45291</v>
      </c>
      <c r="BT261" s="5">
        <v>1475</v>
      </c>
      <c r="BU261" s="8"/>
      <c r="BW261" s="6">
        <v>44377</v>
      </c>
      <c r="BX261" s="5">
        <v>790.59</v>
      </c>
      <c r="BY261" s="8"/>
      <c r="CA261" s="8"/>
      <c r="CC261" s="8">
        <v>44377</v>
      </c>
      <c r="CD261" s="5">
        <v>-73.676000000000002</v>
      </c>
      <c r="CE261" s="8"/>
      <c r="CG261" s="8">
        <v>44377</v>
      </c>
      <c r="CH261" s="5">
        <v>1</v>
      </c>
      <c r="CI261" s="6">
        <v>44834</v>
      </c>
      <c r="CJ261" s="5">
        <v>0.4</v>
      </c>
      <c r="CK261" s="8"/>
      <c r="CM261" s="8">
        <v>44377</v>
      </c>
      <c r="CN261" s="5">
        <v>0.5</v>
      </c>
      <c r="CO261" s="8">
        <v>44408</v>
      </c>
      <c r="CP261" s="5">
        <v>0.4</v>
      </c>
      <c r="CQ261" s="8"/>
      <c r="CS261" s="8"/>
      <c r="CY261" s="8"/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O261" s="8"/>
      <c r="DQ261" s="8"/>
      <c r="DS261" s="8"/>
      <c r="DU261" s="8"/>
      <c r="DW261" s="8"/>
      <c r="DY261" s="8"/>
      <c r="EA261" s="8"/>
    </row>
    <row r="262" spans="1:131" x14ac:dyDescent="0.2">
      <c r="A262" s="8">
        <v>44408</v>
      </c>
      <c r="B262" s="5">
        <v>60.9</v>
      </c>
      <c r="C262" s="8"/>
      <c r="E262" s="8">
        <v>44561</v>
      </c>
      <c r="F262" s="5">
        <v>79.3</v>
      </c>
      <c r="G262" s="8"/>
      <c r="O262" s="8">
        <v>44408</v>
      </c>
      <c r="P262" s="5">
        <v>64.8</v>
      </c>
      <c r="Q262" s="6">
        <v>45443</v>
      </c>
      <c r="R262" s="5">
        <v>-9.9</v>
      </c>
      <c r="S262" s="8"/>
      <c r="U262" s="8"/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I262" s="8"/>
      <c r="AK262" s="6">
        <v>44408</v>
      </c>
      <c r="AL262" s="5">
        <v>855</v>
      </c>
      <c r="AM262" s="8"/>
      <c r="AO262" s="8"/>
      <c r="AQ262" s="6">
        <v>44408</v>
      </c>
      <c r="AR262" s="5">
        <v>5.7</v>
      </c>
      <c r="AS262" s="8"/>
      <c r="AU262" s="8"/>
      <c r="AY262" s="8">
        <v>44408</v>
      </c>
      <c r="AZ262" s="5">
        <v>0.51</v>
      </c>
      <c r="BA262" s="8"/>
      <c r="BC262" s="8"/>
      <c r="BE262" s="8">
        <v>45504</v>
      </c>
      <c r="BF262" s="5">
        <v>16.14</v>
      </c>
      <c r="BG262" s="8"/>
      <c r="BI262" s="8"/>
      <c r="BK262" s="8">
        <v>44895</v>
      </c>
      <c r="BL262" s="5">
        <v>-0.2</v>
      </c>
      <c r="BM262" s="8"/>
      <c r="BO262" s="6">
        <v>44500</v>
      </c>
      <c r="BP262" s="5">
        <v>2.1</v>
      </c>
      <c r="BQ262" s="8">
        <v>44408</v>
      </c>
      <c r="BR262" s="5">
        <v>1593</v>
      </c>
      <c r="BS262" s="8">
        <v>45322</v>
      </c>
      <c r="BT262" s="5">
        <v>1506</v>
      </c>
      <c r="BU262" s="8"/>
      <c r="BW262" s="6">
        <v>44408</v>
      </c>
      <c r="BX262" s="5">
        <v>692.07</v>
      </c>
      <c r="BY262" s="8"/>
      <c r="CA262" s="8"/>
      <c r="CC262" s="8">
        <v>44408</v>
      </c>
      <c r="CD262" s="5">
        <v>-71.734999999999999</v>
      </c>
      <c r="CE262" s="8"/>
      <c r="CG262" s="8">
        <v>44408</v>
      </c>
      <c r="CH262" s="5">
        <v>0.3</v>
      </c>
      <c r="CI262" s="6">
        <v>44865</v>
      </c>
      <c r="CJ262" s="5">
        <v>1</v>
      </c>
      <c r="CK262" s="8"/>
      <c r="CM262" s="8">
        <v>44408</v>
      </c>
      <c r="CN262" s="5">
        <v>0.5</v>
      </c>
      <c r="CO262" s="8">
        <v>44439</v>
      </c>
      <c r="CP262" s="5">
        <v>0.3</v>
      </c>
      <c r="CQ262" s="8"/>
      <c r="CS262" s="8"/>
      <c r="CY262" s="8"/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O262" s="8"/>
      <c r="DQ262" s="8"/>
      <c r="DS262" s="8"/>
      <c r="DU262" s="8"/>
      <c r="DW262" s="8"/>
      <c r="DY262" s="8"/>
      <c r="EA262" s="8"/>
    </row>
    <row r="263" spans="1:131" x14ac:dyDescent="0.2">
      <c r="A263" s="8">
        <v>44439</v>
      </c>
      <c r="B263" s="5">
        <v>58.3</v>
      </c>
      <c r="C263" s="8"/>
      <c r="E263" s="8">
        <v>44592</v>
      </c>
      <c r="F263" s="5">
        <v>67.599999999999994</v>
      </c>
      <c r="G263" s="8"/>
      <c r="O263" s="8">
        <v>44439</v>
      </c>
      <c r="P263" s="5">
        <v>67.599999999999994</v>
      </c>
      <c r="Q263" s="6">
        <v>45473</v>
      </c>
      <c r="R263" s="5">
        <v>-10.6</v>
      </c>
      <c r="S263" s="8"/>
      <c r="U263" s="8"/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I263" s="8"/>
      <c r="AK263" s="6">
        <v>44439</v>
      </c>
      <c r="AL263" s="5">
        <v>706</v>
      </c>
      <c r="AM263" s="8"/>
      <c r="AO263" s="8"/>
      <c r="AQ263" s="6">
        <v>44439</v>
      </c>
      <c r="AR263" s="5">
        <v>5.2</v>
      </c>
      <c r="AS263" s="8"/>
      <c r="AU263" s="8"/>
      <c r="AY263" s="8">
        <v>44439</v>
      </c>
      <c r="AZ263" s="5">
        <v>0.41</v>
      </c>
      <c r="BA263" s="8"/>
      <c r="BC263" s="8"/>
      <c r="BE263" s="8">
        <v>45535</v>
      </c>
      <c r="BF263" s="5">
        <v>15.41</v>
      </c>
      <c r="BG263" s="8"/>
      <c r="BI263" s="8"/>
      <c r="BK263" s="8">
        <v>44926</v>
      </c>
      <c r="BL263" s="5">
        <v>-0.9</v>
      </c>
      <c r="BM263" s="8"/>
      <c r="BO263" s="6">
        <v>44530</v>
      </c>
      <c r="BP263" s="5">
        <v>1.2</v>
      </c>
      <c r="BQ263" s="8">
        <v>44439</v>
      </c>
      <c r="BR263" s="5">
        <v>1554</v>
      </c>
      <c r="BS263" s="8">
        <v>45351</v>
      </c>
      <c r="BT263" s="5">
        <v>1491</v>
      </c>
      <c r="BU263" s="8"/>
      <c r="BW263" s="6">
        <v>44439</v>
      </c>
      <c r="BX263" s="5">
        <v>714.4</v>
      </c>
      <c r="BY263" s="8"/>
      <c r="CA263" s="8"/>
      <c r="CC263" s="8">
        <v>44439</v>
      </c>
      <c r="CD263" s="5">
        <v>-70.468999999999994</v>
      </c>
      <c r="CE263" s="8"/>
      <c r="CG263" s="8">
        <v>44439</v>
      </c>
      <c r="CH263" s="5">
        <v>1</v>
      </c>
      <c r="CI263" s="6">
        <v>44895</v>
      </c>
      <c r="CJ263" s="5">
        <v>-2.1</v>
      </c>
      <c r="CK263" s="8"/>
      <c r="CM263" s="8">
        <v>44439</v>
      </c>
      <c r="CN263" s="5">
        <v>0.4</v>
      </c>
      <c r="CO263" s="8">
        <v>44469</v>
      </c>
      <c r="CP263" s="5">
        <v>0.2</v>
      </c>
      <c r="CQ263" s="8"/>
      <c r="CS263" s="8"/>
      <c r="CY263" s="8"/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O263" s="8"/>
      <c r="DQ263" s="8"/>
      <c r="DS263" s="8"/>
      <c r="DU263" s="8"/>
      <c r="DW263" s="8"/>
      <c r="DY263" s="8"/>
      <c r="EA263" s="8"/>
    </row>
    <row r="264" spans="1:131" x14ac:dyDescent="0.2">
      <c r="A264" s="8">
        <v>44469</v>
      </c>
      <c r="B264" s="5">
        <v>59.6</v>
      </c>
      <c r="C264" s="8"/>
      <c r="E264" s="8">
        <v>44620</v>
      </c>
      <c r="F264" s="5">
        <v>77.5</v>
      </c>
      <c r="G264" s="8"/>
      <c r="O264" s="8">
        <v>44469</v>
      </c>
      <c r="P264" s="5">
        <v>65</v>
      </c>
      <c r="Q264" s="6">
        <v>45504</v>
      </c>
      <c r="R264" s="5">
        <v>-6.3</v>
      </c>
      <c r="S264" s="8"/>
      <c r="U264" s="8"/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I264" s="8"/>
      <c r="AK264" s="6">
        <v>44469</v>
      </c>
      <c r="AL264" s="5">
        <v>474</v>
      </c>
      <c r="AM264" s="8"/>
      <c r="AO264" s="8"/>
      <c r="AQ264" s="6">
        <v>44469</v>
      </c>
      <c r="AR264" s="5">
        <v>5.0999999999999996</v>
      </c>
      <c r="AS264" s="8"/>
      <c r="AU264" s="8"/>
      <c r="AY264" s="8">
        <v>44469</v>
      </c>
      <c r="AZ264" s="5">
        <v>-0.04</v>
      </c>
      <c r="BA264" s="8"/>
      <c r="BC264" s="8"/>
      <c r="BE264" s="8"/>
      <c r="BG264" s="8"/>
      <c r="BI264" s="8"/>
      <c r="BK264" s="8">
        <v>44957</v>
      </c>
      <c r="BL264" s="5">
        <v>1.9</v>
      </c>
      <c r="BM264" s="8"/>
      <c r="BO264" s="6">
        <v>44561</v>
      </c>
      <c r="BP264" s="5">
        <v>2</v>
      </c>
      <c r="BQ264" s="8">
        <v>44469</v>
      </c>
      <c r="BR264" s="5">
        <v>1612</v>
      </c>
      <c r="BS264" s="8">
        <v>45382</v>
      </c>
      <c r="BT264" s="5">
        <v>1510</v>
      </c>
      <c r="BU264" s="8"/>
      <c r="BW264" s="6">
        <v>44469</v>
      </c>
      <c r="BX264" s="5">
        <v>758.46</v>
      </c>
      <c r="BY264" s="8"/>
      <c r="CA264" s="8"/>
      <c r="CC264" s="8">
        <v>44469</v>
      </c>
      <c r="CD264" s="5">
        <v>-79.234999999999999</v>
      </c>
      <c r="CE264" s="8"/>
      <c r="CG264" s="8">
        <v>44469</v>
      </c>
      <c r="CH264" s="5">
        <v>0.1</v>
      </c>
      <c r="CI264" s="6">
        <v>44926</v>
      </c>
      <c r="CJ264" s="5">
        <v>5.4</v>
      </c>
      <c r="CK264" s="8"/>
      <c r="CM264" s="8">
        <v>44469</v>
      </c>
      <c r="CN264" s="5">
        <v>0.3</v>
      </c>
      <c r="CO264" s="8">
        <v>44500</v>
      </c>
      <c r="CP264" s="5">
        <v>0.4</v>
      </c>
      <c r="CQ264" s="8"/>
      <c r="CS264" s="8"/>
      <c r="CY264" s="8"/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O264" s="8"/>
      <c r="DQ264" s="8"/>
      <c r="DS264" s="8"/>
      <c r="DU264" s="8"/>
      <c r="DW264" s="8"/>
      <c r="DY264" s="8"/>
      <c r="EA264" s="8"/>
    </row>
    <row r="265" spans="1:131" x14ac:dyDescent="0.2">
      <c r="A265" s="8">
        <v>44500</v>
      </c>
      <c r="B265" s="5">
        <v>60.6</v>
      </c>
      <c r="C265" s="8"/>
      <c r="E265" s="8">
        <v>44651</v>
      </c>
      <c r="F265" s="5">
        <v>79.5</v>
      </c>
      <c r="G265" s="8"/>
      <c r="O265" s="8">
        <v>44500</v>
      </c>
      <c r="P265" s="5">
        <v>63.5</v>
      </c>
      <c r="Q265" s="6">
        <v>45535</v>
      </c>
      <c r="R265" s="5">
        <v>-6</v>
      </c>
      <c r="S265" s="8"/>
      <c r="U265" s="8"/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I265" s="8"/>
      <c r="AK265" s="6">
        <v>44500</v>
      </c>
      <c r="AL265" s="5">
        <v>451</v>
      </c>
      <c r="AM265" s="8"/>
      <c r="AO265" s="8"/>
      <c r="AQ265" s="6">
        <v>44500</v>
      </c>
      <c r="AR265" s="5">
        <v>4.7</v>
      </c>
      <c r="AS265" s="8"/>
      <c r="AU265" s="8"/>
      <c r="AY265" s="8">
        <v>44500</v>
      </c>
      <c r="AZ265" s="5">
        <v>0.89</v>
      </c>
      <c r="BA265" s="8"/>
      <c r="BC265" s="8"/>
      <c r="BE265" s="8"/>
      <c r="BG265" s="8"/>
      <c r="BI265" s="8"/>
      <c r="BK265" s="8">
        <v>44985</v>
      </c>
      <c r="BL265" s="5">
        <v>-0.3</v>
      </c>
      <c r="BM265" s="8"/>
      <c r="BO265" s="6">
        <v>44592</v>
      </c>
      <c r="BP265" s="5">
        <v>0.8</v>
      </c>
      <c r="BQ265" s="8">
        <v>44500</v>
      </c>
      <c r="BR265" s="5">
        <v>1576</v>
      </c>
      <c r="BS265" s="8">
        <v>45412</v>
      </c>
      <c r="BT265" s="5">
        <v>1474</v>
      </c>
      <c r="BU265" s="8"/>
      <c r="BW265" s="6">
        <v>44500</v>
      </c>
      <c r="BX265" s="5">
        <v>799.53</v>
      </c>
      <c r="BY265" s="8"/>
      <c r="CA265" s="8"/>
      <c r="CC265" s="8">
        <v>44500</v>
      </c>
      <c r="CD265" s="5">
        <v>-66.923000000000002</v>
      </c>
      <c r="CE265" s="8"/>
      <c r="CG265" s="8">
        <v>44500</v>
      </c>
      <c r="CH265" s="5">
        <v>0.4</v>
      </c>
      <c r="CI265" s="6">
        <v>44957</v>
      </c>
      <c r="CJ265" s="5">
        <v>-4.5</v>
      </c>
      <c r="CK265" s="8"/>
      <c r="CM265" s="8">
        <v>44500</v>
      </c>
      <c r="CN265" s="5">
        <v>0.6</v>
      </c>
      <c r="CO265" s="8">
        <v>44530</v>
      </c>
      <c r="CP265" s="5">
        <v>0.5</v>
      </c>
      <c r="CQ265" s="8"/>
      <c r="CS265" s="8"/>
      <c r="CY265" s="8"/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O265" s="8"/>
      <c r="DQ265" s="8"/>
      <c r="DS265" s="8"/>
      <c r="DU265" s="8"/>
      <c r="DW265" s="8"/>
      <c r="DY265" s="8"/>
      <c r="EA265" s="8"/>
    </row>
    <row r="266" spans="1:131" x14ac:dyDescent="0.2">
      <c r="A266" s="8">
        <v>44530</v>
      </c>
      <c r="B266" s="5">
        <v>61.2</v>
      </c>
      <c r="C266" s="8"/>
      <c r="E266" s="8">
        <v>44681</v>
      </c>
      <c r="F266" s="5">
        <v>86.8</v>
      </c>
      <c r="G266" s="8"/>
      <c r="O266" s="8">
        <v>44530</v>
      </c>
      <c r="P266" s="5">
        <v>66.900000000000006</v>
      </c>
      <c r="Q266" s="6">
        <v>45565</v>
      </c>
      <c r="R266" s="5">
        <v>-4.5</v>
      </c>
      <c r="S266" s="8"/>
      <c r="U266" s="8"/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I266" s="8"/>
      <c r="AK266" s="6">
        <v>44530</v>
      </c>
      <c r="AL266" s="5">
        <v>543</v>
      </c>
      <c r="AM266" s="8"/>
      <c r="AO266" s="8"/>
      <c r="AQ266" s="6">
        <v>44530</v>
      </c>
      <c r="AR266" s="5">
        <v>4.5</v>
      </c>
      <c r="AS266" s="8"/>
      <c r="AU266" s="8"/>
      <c r="AY266" s="8">
        <v>44530</v>
      </c>
      <c r="AZ266" s="5">
        <v>0.62</v>
      </c>
      <c r="BA266" s="8"/>
      <c r="BC266" s="8"/>
      <c r="BE266" s="8"/>
      <c r="BG266" s="8"/>
      <c r="BI266" s="8"/>
      <c r="BK266" s="8">
        <v>45016</v>
      </c>
      <c r="BL266" s="5">
        <v>-0.5</v>
      </c>
      <c r="BM266" s="8"/>
      <c r="BO266" s="6">
        <v>44620</v>
      </c>
      <c r="BP266" s="5">
        <v>2</v>
      </c>
      <c r="BQ266" s="8">
        <v>44530</v>
      </c>
      <c r="BR266" s="5">
        <v>1568</v>
      </c>
      <c r="BS266" s="8">
        <v>45443</v>
      </c>
      <c r="BT266" s="5">
        <v>1445</v>
      </c>
      <c r="BU266" s="8"/>
      <c r="BW266" s="6">
        <v>44530</v>
      </c>
      <c r="BX266" s="5">
        <v>770.71</v>
      </c>
      <c r="BY266" s="8"/>
      <c r="CA266" s="8"/>
      <c r="CC266" s="8">
        <v>44530</v>
      </c>
      <c r="CD266" s="5">
        <v>-78.221999999999994</v>
      </c>
      <c r="CE266" s="8"/>
      <c r="CG266" s="8">
        <v>44530</v>
      </c>
      <c r="CH266" s="5">
        <v>1.6</v>
      </c>
      <c r="CI266" s="6">
        <v>44985</v>
      </c>
      <c r="CJ266" s="5">
        <v>-1</v>
      </c>
      <c r="CK266" s="8"/>
      <c r="CM266" s="8">
        <v>44530</v>
      </c>
      <c r="CN266" s="5">
        <v>0.7</v>
      </c>
      <c r="CO266" s="8">
        <v>44561</v>
      </c>
      <c r="CP266" s="5">
        <v>0.5</v>
      </c>
      <c r="CQ266" s="8"/>
      <c r="CS266" s="8"/>
      <c r="CY266" s="8"/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O266" s="8"/>
      <c r="DQ266" s="8"/>
      <c r="DS266" s="8"/>
      <c r="DU266" s="8"/>
      <c r="DW266" s="8"/>
      <c r="DY266" s="8"/>
      <c r="EA266" s="8"/>
    </row>
    <row r="267" spans="1:131" x14ac:dyDescent="0.2">
      <c r="A267" s="8">
        <v>44561</v>
      </c>
      <c r="B267" s="5">
        <v>60.2</v>
      </c>
      <c r="C267" s="8"/>
      <c r="E267" s="8">
        <v>44712</v>
      </c>
      <c r="F267" s="5">
        <v>80.8</v>
      </c>
      <c r="G267" s="8"/>
      <c r="O267" s="8">
        <v>44561</v>
      </c>
      <c r="P267" s="5">
        <v>61.8</v>
      </c>
      <c r="S267" s="8"/>
      <c r="U267" s="8"/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I267" s="8"/>
      <c r="AK267" s="6">
        <v>44561</v>
      </c>
      <c r="AL267" s="5">
        <v>444</v>
      </c>
      <c r="AM267" s="8"/>
      <c r="AO267" s="8"/>
      <c r="AQ267" s="6">
        <v>44561</v>
      </c>
      <c r="AR267" s="5">
        <v>4.0999999999999996</v>
      </c>
      <c r="AS267" s="8"/>
      <c r="AU267" s="8"/>
      <c r="AY267" s="8">
        <v>44561</v>
      </c>
      <c r="AZ267" s="5">
        <v>0.2</v>
      </c>
      <c r="BA267" s="8"/>
      <c r="BC267" s="8"/>
      <c r="BE267" s="8"/>
      <c r="BG267" s="8"/>
      <c r="BI267" s="8"/>
      <c r="BK267" s="8">
        <v>45046</v>
      </c>
      <c r="BL267" s="5">
        <v>0.8</v>
      </c>
      <c r="BM267" s="8"/>
      <c r="BO267" s="6">
        <v>44651</v>
      </c>
      <c r="BP267" s="5">
        <v>2.2000000000000002</v>
      </c>
      <c r="BQ267" s="8">
        <v>44561</v>
      </c>
      <c r="BR267" s="5">
        <v>1656</v>
      </c>
      <c r="BS267" s="8">
        <v>45473</v>
      </c>
      <c r="BT267" s="5">
        <v>1401</v>
      </c>
      <c r="BU267" s="8"/>
      <c r="BW267" s="6">
        <v>44561</v>
      </c>
      <c r="BX267" s="5">
        <v>758.76</v>
      </c>
      <c r="BY267" s="8"/>
      <c r="CA267" s="8"/>
      <c r="CC267" s="8">
        <v>44561</v>
      </c>
      <c r="CD267" s="5">
        <v>-82.825000000000003</v>
      </c>
      <c r="CE267" s="8"/>
      <c r="CG267" s="8">
        <v>44561</v>
      </c>
      <c r="CH267" s="5">
        <v>-0.4</v>
      </c>
      <c r="CI267" s="6">
        <v>45016</v>
      </c>
      <c r="CJ267" s="5">
        <v>3.2</v>
      </c>
      <c r="CK267" s="8"/>
      <c r="CM267" s="8">
        <v>44561</v>
      </c>
      <c r="CN267" s="5">
        <v>0.4</v>
      </c>
      <c r="CO267" s="8">
        <v>44592</v>
      </c>
      <c r="CP267" s="5">
        <v>0.4</v>
      </c>
      <c r="CQ267" s="8"/>
      <c r="CS267" s="8"/>
      <c r="CY267" s="8"/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O267" s="8"/>
      <c r="DQ267" s="8"/>
      <c r="DS267" s="8"/>
      <c r="DU267" s="8"/>
      <c r="DW267" s="8"/>
      <c r="DY267" s="8"/>
      <c r="EA267" s="8"/>
    </row>
    <row r="268" spans="1:131" x14ac:dyDescent="0.2">
      <c r="A268" s="8">
        <v>44592</v>
      </c>
      <c r="B268" s="5">
        <v>57.3</v>
      </c>
      <c r="C268" s="8"/>
      <c r="E268" s="8">
        <v>44742</v>
      </c>
      <c r="F268" s="5">
        <v>80.2</v>
      </c>
      <c r="G268" s="8"/>
      <c r="O268" s="8">
        <v>44592</v>
      </c>
      <c r="P268" s="5">
        <v>61.2</v>
      </c>
      <c r="S268" s="8"/>
      <c r="U268" s="8"/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I268" s="8"/>
      <c r="AK268" s="6">
        <v>44592</v>
      </c>
      <c r="AL268" s="5">
        <v>51</v>
      </c>
      <c r="AM268" s="8"/>
      <c r="AO268" s="8"/>
      <c r="AQ268" s="6">
        <v>44592</v>
      </c>
      <c r="AR268" s="5">
        <v>3.9</v>
      </c>
      <c r="AS268" s="8"/>
      <c r="AU268" s="8"/>
      <c r="AY268" s="8">
        <v>44592</v>
      </c>
      <c r="AZ268" s="5">
        <v>0.49</v>
      </c>
      <c r="BA268" s="8"/>
      <c r="BC268" s="8"/>
      <c r="BE268" s="8"/>
      <c r="BG268" s="8"/>
      <c r="BI268" s="8"/>
      <c r="BK268" s="8">
        <v>45077</v>
      </c>
      <c r="BL268" s="5">
        <v>-0.2</v>
      </c>
      <c r="BM268" s="8"/>
      <c r="BO268" s="6">
        <v>44681</v>
      </c>
      <c r="BP268" s="5">
        <v>2.1</v>
      </c>
      <c r="BQ268" s="8">
        <v>44592</v>
      </c>
      <c r="BR268" s="5">
        <v>1685</v>
      </c>
      <c r="BS268" s="8">
        <v>45504</v>
      </c>
      <c r="BT268" s="5">
        <v>1422</v>
      </c>
      <c r="BU268" s="8"/>
      <c r="BW268" s="6">
        <v>44592</v>
      </c>
      <c r="BX268" s="5">
        <v>801.61</v>
      </c>
      <c r="BY268" s="8"/>
      <c r="CA268" s="8"/>
      <c r="CC268" s="8">
        <v>44592</v>
      </c>
      <c r="CD268" s="5">
        <v>-86.918999999999997</v>
      </c>
      <c r="CE268" s="8"/>
      <c r="CG268" s="8">
        <v>44592</v>
      </c>
      <c r="CH268" s="5">
        <v>0.9</v>
      </c>
      <c r="CI268" s="6">
        <v>45046</v>
      </c>
      <c r="CJ268" s="5">
        <v>0.8</v>
      </c>
      <c r="CK268" s="8"/>
      <c r="CM268" s="8">
        <v>44592</v>
      </c>
      <c r="CN268" s="5">
        <v>0.4</v>
      </c>
      <c r="CO268" s="8">
        <v>44620</v>
      </c>
      <c r="CP268" s="5">
        <v>0.5</v>
      </c>
      <c r="CQ268" s="8"/>
      <c r="CS268" s="8"/>
      <c r="CY268" s="8"/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O268" s="8"/>
      <c r="DQ268" s="8"/>
      <c r="DS268" s="8"/>
      <c r="DU268" s="8"/>
      <c r="DW268" s="8"/>
      <c r="DY268" s="8"/>
      <c r="EA268" s="8"/>
    </row>
    <row r="269" spans="1:131" x14ac:dyDescent="0.2">
      <c r="A269" s="8">
        <v>44620</v>
      </c>
      <c r="B269" s="5">
        <v>57.7</v>
      </c>
      <c r="C269" s="8"/>
      <c r="E269" s="8">
        <v>44773</v>
      </c>
      <c r="F269" s="5">
        <v>73.5</v>
      </c>
      <c r="G269" s="8"/>
      <c r="O269" s="8">
        <v>44620</v>
      </c>
      <c r="P269" s="5">
        <v>62.7</v>
      </c>
      <c r="S269" s="8"/>
      <c r="U269" s="8"/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I269" s="8"/>
      <c r="AK269" s="6">
        <v>44620</v>
      </c>
      <c r="AL269" s="5">
        <v>424</v>
      </c>
      <c r="AM269" s="8"/>
      <c r="AO269" s="8"/>
      <c r="AQ269" s="6">
        <v>44620</v>
      </c>
      <c r="AR269" s="5">
        <v>3.9</v>
      </c>
      <c r="AS269" s="8"/>
      <c r="AU269" s="8"/>
      <c r="AY269" s="8">
        <v>44620</v>
      </c>
      <c r="AZ269" s="5">
        <v>0.53</v>
      </c>
      <c r="BA269" s="8"/>
      <c r="BC269" s="8"/>
      <c r="BE269" s="8"/>
      <c r="BG269" s="8"/>
      <c r="BI269" s="8"/>
      <c r="BK269" s="8">
        <v>45107</v>
      </c>
      <c r="BL269" s="5">
        <v>0.5</v>
      </c>
      <c r="BM269" s="8"/>
      <c r="BO269" s="6">
        <v>44712</v>
      </c>
      <c r="BP269" s="5">
        <v>2</v>
      </c>
      <c r="BQ269" s="8">
        <v>44620</v>
      </c>
      <c r="BR269" s="5">
        <v>1697</v>
      </c>
      <c r="BS269" s="8">
        <v>45535</v>
      </c>
      <c r="BT269" s="5">
        <v>1410</v>
      </c>
      <c r="BU269" s="8"/>
      <c r="BW269" s="6">
        <v>44620</v>
      </c>
      <c r="BX269" s="5">
        <v>805.87</v>
      </c>
      <c r="BY269" s="8"/>
      <c r="CA269" s="8"/>
      <c r="CC269" s="8">
        <v>44620</v>
      </c>
      <c r="CD269" s="5">
        <v>-88.56</v>
      </c>
      <c r="CE269" s="8"/>
      <c r="CG269" s="8">
        <v>44620</v>
      </c>
      <c r="CH269" s="5">
        <v>-0.6</v>
      </c>
      <c r="CI269" s="6">
        <v>45077</v>
      </c>
      <c r="CJ269" s="5">
        <v>1.7</v>
      </c>
      <c r="CK269" s="8"/>
      <c r="CM269" s="8">
        <v>44620</v>
      </c>
      <c r="CN269" s="5">
        <v>0.8</v>
      </c>
      <c r="CO269" s="8">
        <v>44651</v>
      </c>
      <c r="CP269" s="5">
        <v>0.5</v>
      </c>
      <c r="CQ269" s="8"/>
      <c r="CS269" s="8"/>
      <c r="CY269" s="8"/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O269" s="8"/>
      <c r="DQ269" s="8"/>
      <c r="DS269" s="8"/>
      <c r="DU269" s="8"/>
      <c r="DW269" s="8"/>
      <c r="DY269" s="8"/>
      <c r="EA269" s="8"/>
    </row>
    <row r="270" spans="1:131" x14ac:dyDescent="0.2">
      <c r="A270" s="8">
        <v>44651</v>
      </c>
      <c r="B270" s="5">
        <v>58.8</v>
      </c>
      <c r="C270" s="8"/>
      <c r="E270" s="8">
        <v>44804</v>
      </c>
      <c r="F270" s="5">
        <v>55.6</v>
      </c>
      <c r="G270" s="8"/>
      <c r="O270" s="8">
        <v>44651</v>
      </c>
      <c r="P270" s="5">
        <v>57.4</v>
      </c>
      <c r="S270" s="8"/>
      <c r="U270" s="8"/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I270" s="8"/>
      <c r="AK270" s="6">
        <v>44651</v>
      </c>
      <c r="AL270" s="5">
        <v>469</v>
      </c>
      <c r="AM270" s="8"/>
      <c r="AO270" s="8"/>
      <c r="AQ270" s="6">
        <v>44651</v>
      </c>
      <c r="AR270" s="5">
        <v>3.7</v>
      </c>
      <c r="AS270" s="8"/>
      <c r="AU270" s="8"/>
      <c r="AY270" s="8">
        <v>44651</v>
      </c>
      <c r="AZ270" s="5">
        <v>0.41</v>
      </c>
      <c r="BA270" s="8"/>
      <c r="BC270" s="8"/>
      <c r="BE270" s="8"/>
      <c r="BG270" s="8"/>
      <c r="BI270" s="8"/>
      <c r="BK270" s="8">
        <v>45138</v>
      </c>
      <c r="BL270" s="5">
        <v>0.4</v>
      </c>
      <c r="BM270" s="8"/>
      <c r="BO270" s="6">
        <v>44742</v>
      </c>
      <c r="BP270" s="5">
        <v>1.9</v>
      </c>
      <c r="BQ270" s="8">
        <v>44651</v>
      </c>
      <c r="BR270" s="5">
        <v>1733</v>
      </c>
      <c r="BS270" s="8"/>
      <c r="BU270" s="8"/>
      <c r="BW270" s="6">
        <v>44651</v>
      </c>
      <c r="BX270" s="5">
        <v>765.04</v>
      </c>
      <c r="BY270" s="8"/>
      <c r="CA270" s="8"/>
      <c r="CC270" s="8">
        <v>44651</v>
      </c>
      <c r="CD270" s="5">
        <v>-103.70699999999999</v>
      </c>
      <c r="CE270" s="8"/>
      <c r="CG270" s="8">
        <v>44651</v>
      </c>
      <c r="CH270" s="5">
        <v>1.2</v>
      </c>
      <c r="CI270" s="6">
        <v>45107</v>
      </c>
      <c r="CJ270" s="5">
        <v>4.7</v>
      </c>
      <c r="CK270" s="8"/>
      <c r="CM270" s="8">
        <v>44651</v>
      </c>
      <c r="CN270" s="5">
        <v>1.2</v>
      </c>
      <c r="CO270" s="8">
        <v>44681</v>
      </c>
      <c r="CP270" s="5">
        <v>0.4</v>
      </c>
      <c r="CQ270" s="8"/>
      <c r="CS270" s="8"/>
      <c r="CY270" s="8"/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O270" s="8"/>
      <c r="DQ270" s="8"/>
      <c r="DS270" s="8"/>
      <c r="DU270" s="8"/>
      <c r="DW270" s="8"/>
      <c r="DY270" s="8"/>
      <c r="EA270" s="8"/>
    </row>
    <row r="271" spans="1:131" x14ac:dyDescent="0.2">
      <c r="A271" s="8">
        <v>44681</v>
      </c>
      <c r="B271" s="5">
        <v>57.5</v>
      </c>
      <c r="C271" s="8"/>
      <c r="E271" s="8">
        <v>44834</v>
      </c>
      <c r="F271" s="5">
        <v>51.4</v>
      </c>
      <c r="G271" s="8"/>
      <c r="O271" s="8">
        <v>44681</v>
      </c>
      <c r="P271" s="5">
        <v>62.1</v>
      </c>
      <c r="S271" s="8"/>
      <c r="U271" s="8"/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I271" s="8"/>
      <c r="AK271" s="6">
        <v>44681</v>
      </c>
      <c r="AL271" s="5">
        <v>386</v>
      </c>
      <c r="AM271" s="8"/>
      <c r="AO271" s="8"/>
      <c r="AQ271" s="6">
        <v>44681</v>
      </c>
      <c r="AR271" s="5">
        <v>3.5</v>
      </c>
      <c r="AS271" s="8"/>
      <c r="AU271" s="8"/>
      <c r="AY271" s="8">
        <v>44681</v>
      </c>
      <c r="AZ271" s="5">
        <v>0.49</v>
      </c>
      <c r="BA271" s="8"/>
      <c r="BC271" s="8"/>
      <c r="BE271" s="8"/>
      <c r="BG271" s="8"/>
      <c r="BI271" s="8"/>
      <c r="BK271" s="8">
        <v>45169</v>
      </c>
      <c r="BL271" s="5">
        <v>0.1</v>
      </c>
      <c r="BM271" s="8"/>
      <c r="BO271" s="6">
        <v>44773</v>
      </c>
      <c r="BP271" s="5">
        <v>0.8</v>
      </c>
      <c r="BQ271" s="8">
        <v>44681</v>
      </c>
      <c r="BR271" s="5">
        <v>1753</v>
      </c>
      <c r="BS271" s="8"/>
      <c r="BU271" s="8"/>
      <c r="BW271" s="6">
        <v>44681</v>
      </c>
      <c r="BX271" s="5">
        <v>744.97</v>
      </c>
      <c r="BY271" s="8"/>
      <c r="CA271" s="8"/>
      <c r="CC271" s="8">
        <v>44681</v>
      </c>
      <c r="CD271" s="5">
        <v>-90.096000000000004</v>
      </c>
      <c r="CE271" s="8"/>
      <c r="CG271" s="8">
        <v>44681</v>
      </c>
      <c r="CH271" s="5">
        <v>0.6</v>
      </c>
      <c r="CI271" s="6">
        <v>45138</v>
      </c>
      <c r="CJ271" s="5">
        <v>-5.2</v>
      </c>
      <c r="CK271" s="8"/>
      <c r="CM271" s="8">
        <v>44681</v>
      </c>
      <c r="CN271" s="5">
        <v>0.2</v>
      </c>
      <c r="CO271" s="8">
        <v>44712</v>
      </c>
      <c r="CP271" s="5">
        <v>0.5</v>
      </c>
      <c r="CQ271" s="8"/>
      <c r="CS271" s="8"/>
      <c r="CY271" s="8"/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O271" s="8"/>
      <c r="DQ271" s="8"/>
      <c r="DS271" s="8"/>
      <c r="DU271" s="8"/>
      <c r="DW271" s="8"/>
      <c r="DY271" s="8"/>
      <c r="EA271" s="8"/>
    </row>
    <row r="272" spans="1:131" x14ac:dyDescent="0.2">
      <c r="A272" s="8">
        <v>44712</v>
      </c>
      <c r="B272" s="5">
        <v>54.3</v>
      </c>
      <c r="C272" s="8"/>
      <c r="E272" s="8">
        <v>44865</v>
      </c>
      <c r="F272" s="5">
        <v>52.6</v>
      </c>
      <c r="G272" s="8"/>
      <c r="O272" s="8">
        <v>44712</v>
      </c>
      <c r="P272" s="5">
        <v>55.4</v>
      </c>
      <c r="S272" s="8"/>
      <c r="U272" s="8"/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I272" s="8"/>
      <c r="AK272" s="6">
        <v>44712</v>
      </c>
      <c r="AL272" s="5">
        <v>323</v>
      </c>
      <c r="AM272" s="8"/>
      <c r="AO272" s="8"/>
      <c r="AQ272" s="6">
        <v>44712</v>
      </c>
      <c r="AR272" s="5">
        <v>3.5</v>
      </c>
      <c r="AS272" s="8"/>
      <c r="AU272" s="8"/>
      <c r="AY272" s="8">
        <v>44712</v>
      </c>
      <c r="AZ272" s="5">
        <v>0.45</v>
      </c>
      <c r="BA272" s="8"/>
      <c r="BC272" s="8"/>
      <c r="BE272" s="8"/>
      <c r="BG272" s="8"/>
      <c r="BI272" s="8"/>
      <c r="BK272" s="8">
        <v>45199</v>
      </c>
      <c r="BL272" s="5">
        <v>0.2</v>
      </c>
      <c r="BM272" s="8"/>
      <c r="BO272" s="6">
        <v>44804</v>
      </c>
      <c r="BP272" s="5">
        <v>1.2</v>
      </c>
      <c r="BQ272" s="8">
        <v>44712</v>
      </c>
      <c r="BR272" s="5">
        <v>1690</v>
      </c>
      <c r="BS272" s="8"/>
      <c r="BU272" s="8"/>
      <c r="BW272" s="6">
        <v>44712</v>
      </c>
      <c r="BX272" s="5">
        <v>595.87</v>
      </c>
      <c r="BY272" s="8"/>
      <c r="CA272" s="8"/>
      <c r="CC272" s="8">
        <v>44712</v>
      </c>
      <c r="CD272" s="5">
        <v>-84.804000000000002</v>
      </c>
      <c r="CE272" s="8"/>
      <c r="CG272" s="8">
        <v>44712</v>
      </c>
      <c r="CH272" s="5">
        <v>0.6</v>
      </c>
      <c r="CI272" s="6">
        <v>45169</v>
      </c>
      <c r="CJ272" s="5">
        <v>0.2</v>
      </c>
      <c r="CK272" s="8"/>
      <c r="CM272" s="8">
        <v>44712</v>
      </c>
      <c r="CN272" s="5">
        <v>0.7</v>
      </c>
      <c r="CO272" s="8">
        <v>44742</v>
      </c>
      <c r="CP272" s="5">
        <v>0.5</v>
      </c>
      <c r="CQ272" s="8"/>
      <c r="CS272" s="8"/>
      <c r="CY272" s="8"/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O272" s="8"/>
      <c r="DQ272" s="8"/>
      <c r="DS272" s="8"/>
      <c r="DU272" s="8"/>
      <c r="DW272" s="8"/>
      <c r="DY272" s="8"/>
      <c r="EA272" s="8"/>
    </row>
    <row r="273" spans="1:131" x14ac:dyDescent="0.2">
      <c r="A273" s="8">
        <v>44742</v>
      </c>
      <c r="B273" s="5">
        <v>54.2</v>
      </c>
      <c r="C273" s="8"/>
      <c r="E273" s="8">
        <v>44895</v>
      </c>
      <c r="F273" s="5">
        <v>46.2</v>
      </c>
      <c r="G273" s="8"/>
      <c r="O273" s="8">
        <v>44742</v>
      </c>
      <c r="P273" s="5">
        <v>57.3</v>
      </c>
      <c r="S273" s="8"/>
      <c r="U273" s="8"/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I273" s="8"/>
      <c r="AK273" s="6">
        <v>44742</v>
      </c>
      <c r="AL273" s="5">
        <v>265</v>
      </c>
      <c r="AM273" s="8"/>
      <c r="AO273" s="8"/>
      <c r="AQ273" s="6">
        <v>44742</v>
      </c>
      <c r="AR273" s="5">
        <v>3.6</v>
      </c>
      <c r="AS273" s="8"/>
      <c r="AU273" s="8"/>
      <c r="AY273" s="8">
        <v>44742</v>
      </c>
      <c r="AZ273" s="5">
        <v>0.09</v>
      </c>
      <c r="BA273" s="8"/>
      <c r="BC273" s="8"/>
      <c r="BE273" s="8"/>
      <c r="BG273" s="8"/>
      <c r="BI273" s="8"/>
      <c r="BK273" s="8">
        <v>45230</v>
      </c>
      <c r="BL273" s="5">
        <v>-0.2</v>
      </c>
      <c r="BM273" s="8"/>
      <c r="BO273" s="6">
        <v>44834</v>
      </c>
      <c r="BP273" s="5">
        <v>0.8</v>
      </c>
      <c r="BQ273" s="8">
        <v>44742</v>
      </c>
      <c r="BR273" s="5">
        <v>1570</v>
      </c>
      <c r="BS273" s="8"/>
      <c r="BU273" s="8"/>
      <c r="BW273" s="6">
        <v>44742</v>
      </c>
      <c r="BX273" s="5">
        <v>649.84</v>
      </c>
      <c r="BY273" s="8"/>
      <c r="CA273" s="8"/>
      <c r="CC273" s="8">
        <v>44742</v>
      </c>
      <c r="CD273" s="5">
        <v>-80.685000000000002</v>
      </c>
      <c r="CE273" s="8"/>
      <c r="CG273" s="8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8">
        <v>44742</v>
      </c>
      <c r="CN273" s="5">
        <v>1.1000000000000001</v>
      </c>
      <c r="CO273" s="8">
        <v>44773</v>
      </c>
      <c r="CP273" s="5">
        <v>0.5</v>
      </c>
      <c r="CQ273" s="8"/>
      <c r="CS273" s="8"/>
      <c r="CY273" s="8"/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O273" s="8"/>
      <c r="DQ273" s="8"/>
      <c r="DS273" s="8"/>
      <c r="DU273" s="8"/>
      <c r="DW273" s="8"/>
      <c r="DY273" s="8"/>
      <c r="EA273" s="8"/>
    </row>
    <row r="274" spans="1:131" x14ac:dyDescent="0.2">
      <c r="A274" s="8">
        <v>44773</v>
      </c>
      <c r="B274" s="5">
        <v>51.9</v>
      </c>
      <c r="C274" s="8"/>
      <c r="E274" s="8">
        <v>44926</v>
      </c>
      <c r="F274" s="5">
        <v>43.1</v>
      </c>
      <c r="G274" s="8"/>
      <c r="O274" s="8">
        <v>44773</v>
      </c>
      <c r="P274" s="5">
        <v>54.8</v>
      </c>
      <c r="S274" s="8"/>
      <c r="U274" s="8"/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I274" s="8"/>
      <c r="AK274" s="6">
        <v>44773</v>
      </c>
      <c r="AL274" s="5">
        <v>235</v>
      </c>
      <c r="AM274" s="8"/>
      <c r="AO274" s="8"/>
      <c r="AQ274" s="6">
        <v>44773</v>
      </c>
      <c r="AR274" s="5">
        <v>3.6</v>
      </c>
      <c r="AS274" s="8"/>
      <c r="AU274" s="8"/>
      <c r="AY274" s="8">
        <v>44773</v>
      </c>
      <c r="AZ274" s="5">
        <v>0.34</v>
      </c>
      <c r="BA274" s="8"/>
      <c r="BC274" s="8"/>
      <c r="BE274" s="8"/>
      <c r="BG274" s="8"/>
      <c r="BI274" s="8"/>
      <c r="BK274" s="8">
        <v>45260</v>
      </c>
      <c r="BL274" s="5">
        <v>-0.1</v>
      </c>
      <c r="BM274" s="8"/>
      <c r="BO274" s="6">
        <v>44865</v>
      </c>
      <c r="BP274" s="5">
        <v>0.7</v>
      </c>
      <c r="BQ274" s="8">
        <v>44773</v>
      </c>
      <c r="BR274" s="5">
        <v>1524</v>
      </c>
      <c r="BS274" s="8"/>
      <c r="BU274" s="8"/>
      <c r="BW274" s="6">
        <v>44773</v>
      </c>
      <c r="BX274" s="5">
        <v>571.27</v>
      </c>
      <c r="BY274" s="8"/>
      <c r="CA274" s="8"/>
      <c r="CC274" s="8">
        <v>44773</v>
      </c>
      <c r="CD274" s="5">
        <v>-70.486000000000004</v>
      </c>
      <c r="CE274" s="8"/>
      <c r="CG274" s="8">
        <v>44773</v>
      </c>
      <c r="CH274" s="5">
        <v>0</v>
      </c>
      <c r="CI274" s="6">
        <v>45230</v>
      </c>
      <c r="CJ274" s="5">
        <v>-5.4</v>
      </c>
      <c r="CK274" s="8"/>
      <c r="CM274" s="8">
        <v>44773</v>
      </c>
      <c r="CN274" s="5">
        <v>0.2</v>
      </c>
      <c r="CO274" s="8">
        <v>44804</v>
      </c>
      <c r="CP274" s="5">
        <v>0.3</v>
      </c>
      <c r="CQ274" s="8"/>
      <c r="CS274" s="8"/>
      <c r="CY274" s="8"/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O274" s="8"/>
      <c r="DQ274" s="8"/>
      <c r="DS274" s="8"/>
      <c r="DU274" s="8"/>
      <c r="DW274" s="8"/>
      <c r="DY274" s="8"/>
      <c r="EA274" s="8"/>
    </row>
    <row r="275" spans="1:131" x14ac:dyDescent="0.2">
      <c r="A275" s="8">
        <v>44804</v>
      </c>
      <c r="B275" s="5">
        <v>51.7</v>
      </c>
      <c r="C275" s="8"/>
      <c r="E275" s="8">
        <v>44957</v>
      </c>
      <c r="F275" s="5">
        <v>41</v>
      </c>
      <c r="G275" s="8"/>
      <c r="O275" s="8">
        <v>44804</v>
      </c>
      <c r="P275" s="5">
        <v>52</v>
      </c>
      <c r="S275" s="8"/>
      <c r="U275" s="8"/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I275" s="8"/>
      <c r="AK275" s="6">
        <v>44804</v>
      </c>
      <c r="AL275" s="5">
        <v>295</v>
      </c>
      <c r="AM275" s="8"/>
      <c r="AO275" s="8"/>
      <c r="AQ275" s="6">
        <v>44804</v>
      </c>
      <c r="AR275" s="5">
        <v>3.5</v>
      </c>
      <c r="AS275" s="8"/>
      <c r="AU275" s="8"/>
      <c r="AY275" s="8">
        <v>44804</v>
      </c>
      <c r="AZ275" s="5">
        <v>0.05</v>
      </c>
      <c r="BA275" s="8"/>
      <c r="BC275" s="8"/>
      <c r="BE275" s="8"/>
      <c r="BG275" s="8"/>
      <c r="BI275" s="8"/>
      <c r="BK275" s="8">
        <v>45291</v>
      </c>
      <c r="BL275" s="5">
        <v>0.4</v>
      </c>
      <c r="BM275" s="8"/>
      <c r="BO275" s="6">
        <v>44895</v>
      </c>
      <c r="BP275" s="5">
        <v>0.9</v>
      </c>
      <c r="BQ275" s="8">
        <v>44804</v>
      </c>
      <c r="BR275" s="5">
        <v>1443</v>
      </c>
      <c r="BS275" s="8"/>
      <c r="BU275" s="8"/>
      <c r="BW275" s="6">
        <v>44804</v>
      </c>
      <c r="BX275" s="5">
        <v>504.79</v>
      </c>
      <c r="BY275" s="8"/>
      <c r="CA275" s="8"/>
      <c r="CC275" s="8">
        <v>44804</v>
      </c>
      <c r="CD275" s="5">
        <v>-67.902000000000001</v>
      </c>
      <c r="CE275" s="8"/>
      <c r="CG275" s="8">
        <v>44804</v>
      </c>
      <c r="CH275" s="5">
        <v>0</v>
      </c>
      <c r="CI275" s="6">
        <v>45260</v>
      </c>
      <c r="CJ275" s="5">
        <v>5.4</v>
      </c>
      <c r="CK275" s="8"/>
      <c r="CM275" s="8">
        <v>44804</v>
      </c>
      <c r="CN275" s="5">
        <v>-0.1</v>
      </c>
      <c r="CO275" s="8">
        <v>44834</v>
      </c>
      <c r="CP275" s="5">
        <v>0.4</v>
      </c>
      <c r="CQ275" s="8"/>
      <c r="CS275" s="8"/>
      <c r="CY275" s="8"/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O275" s="8"/>
      <c r="DQ275" s="8"/>
      <c r="DS275" s="8"/>
      <c r="DU275" s="8"/>
      <c r="DW275" s="8"/>
      <c r="DY275" s="8"/>
      <c r="EA275" s="8"/>
    </row>
    <row r="276" spans="1:131" x14ac:dyDescent="0.2">
      <c r="A276" s="8">
        <v>44834</v>
      </c>
      <c r="B276" s="5">
        <v>52</v>
      </c>
      <c r="C276" s="8"/>
      <c r="E276" s="8">
        <v>44985</v>
      </c>
      <c r="F276" s="5">
        <v>46.9</v>
      </c>
      <c r="G276" s="8"/>
      <c r="O276" s="8">
        <v>44834</v>
      </c>
      <c r="P276" s="5">
        <v>52</v>
      </c>
      <c r="S276" s="8"/>
      <c r="U276" s="8"/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I276" s="8"/>
      <c r="AK276" s="6">
        <v>44834</v>
      </c>
      <c r="AL276" s="5">
        <v>265</v>
      </c>
      <c r="AM276" s="8"/>
      <c r="AO276" s="8"/>
      <c r="AQ276" s="6">
        <v>44834</v>
      </c>
      <c r="AR276" s="5">
        <v>3.7</v>
      </c>
      <c r="AS276" s="8"/>
      <c r="AU276" s="8"/>
      <c r="AY276" s="8">
        <v>44834</v>
      </c>
      <c r="AZ276" s="5">
        <v>0.09</v>
      </c>
      <c r="BA276" s="8"/>
      <c r="BC276" s="8"/>
      <c r="BE276" s="8"/>
      <c r="BG276" s="8"/>
      <c r="BI276" s="8"/>
      <c r="BK276" s="8">
        <v>45322</v>
      </c>
      <c r="BL276" s="5">
        <v>-0.2</v>
      </c>
      <c r="BM276" s="8"/>
      <c r="BO276" s="6">
        <v>44926</v>
      </c>
      <c r="BP276" s="5">
        <v>0.1</v>
      </c>
      <c r="BQ276" s="8">
        <v>44834</v>
      </c>
      <c r="BR276" s="5">
        <v>1465</v>
      </c>
      <c r="BS276" s="8"/>
      <c r="BU276" s="8"/>
      <c r="BW276" s="6">
        <v>44834</v>
      </c>
      <c r="BX276" s="5">
        <v>580.63</v>
      </c>
      <c r="BY276" s="8"/>
      <c r="CA276" s="8"/>
      <c r="CC276" s="8">
        <v>44834</v>
      </c>
      <c r="CD276" s="5">
        <v>-71.915999999999997</v>
      </c>
      <c r="CE276" s="8"/>
      <c r="CG276" s="8">
        <v>44834</v>
      </c>
      <c r="CH276" s="5">
        <v>0.3</v>
      </c>
      <c r="CI276" s="6">
        <v>45291</v>
      </c>
      <c r="CJ276" s="5">
        <v>0</v>
      </c>
      <c r="CK276" s="8"/>
      <c r="CM276" s="8">
        <v>44834</v>
      </c>
      <c r="CN276" s="5">
        <v>0.2</v>
      </c>
      <c r="CO276" s="8">
        <v>44865</v>
      </c>
      <c r="CP276" s="5">
        <v>0.5</v>
      </c>
      <c r="CQ276" s="8"/>
      <c r="CS276" s="8"/>
      <c r="CY276" s="8"/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O276" s="8"/>
      <c r="DQ276" s="8"/>
      <c r="DS276" s="8"/>
      <c r="DU276" s="8"/>
      <c r="DW276" s="8"/>
      <c r="DY276" s="8"/>
      <c r="EA276" s="8"/>
    </row>
    <row r="277" spans="1:131" x14ac:dyDescent="0.2">
      <c r="A277" s="8">
        <v>44865</v>
      </c>
      <c r="B277" s="5">
        <v>49.9</v>
      </c>
      <c r="C277" s="8"/>
      <c r="E277" s="8">
        <v>45016</v>
      </c>
      <c r="F277" s="5">
        <v>51.2</v>
      </c>
      <c r="G277" s="8"/>
      <c r="O277" s="8">
        <v>44865</v>
      </c>
      <c r="P277" s="5">
        <v>47.3</v>
      </c>
      <c r="S277" s="8"/>
      <c r="U277" s="8"/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I277" s="8"/>
      <c r="AK277" s="6">
        <v>44865</v>
      </c>
      <c r="AL277" s="5">
        <v>197</v>
      </c>
      <c r="AM277" s="8"/>
      <c r="AO277" s="8"/>
      <c r="AQ277" s="6">
        <v>44865</v>
      </c>
      <c r="AR277" s="5">
        <v>3.6</v>
      </c>
      <c r="AS277" s="8"/>
      <c r="AU277" s="8"/>
      <c r="AY277" s="8">
        <v>44865</v>
      </c>
      <c r="AZ277" s="5">
        <v>0.12</v>
      </c>
      <c r="BA277" s="8"/>
      <c r="BC277" s="8"/>
      <c r="BE277" s="8"/>
      <c r="BG277" s="8"/>
      <c r="BI277" s="8"/>
      <c r="BK277" s="8">
        <v>45351</v>
      </c>
      <c r="BL277" s="5">
        <v>0.8</v>
      </c>
      <c r="BM277" s="8"/>
      <c r="BO277" s="6">
        <v>44957</v>
      </c>
      <c r="BP277" s="5">
        <v>-0.4</v>
      </c>
      <c r="BQ277" s="8">
        <v>44865</v>
      </c>
      <c r="BR277" s="5">
        <v>1410</v>
      </c>
      <c r="BS277" s="8"/>
      <c r="BU277" s="8"/>
      <c r="BW277" s="6">
        <v>44865</v>
      </c>
      <c r="BX277" s="5">
        <v>567.9</v>
      </c>
      <c r="BY277" s="8"/>
      <c r="CA277" s="8"/>
      <c r="CC277" s="8">
        <v>44865</v>
      </c>
      <c r="CD277" s="5">
        <v>-79.119</v>
      </c>
      <c r="CE277" s="8"/>
      <c r="CG277" s="8">
        <v>44865</v>
      </c>
      <c r="CH277" s="5">
        <v>0.7</v>
      </c>
      <c r="CI277" s="6">
        <v>45322</v>
      </c>
      <c r="CJ277" s="5">
        <v>-6.1</v>
      </c>
      <c r="CK277" s="8"/>
      <c r="CM277" s="8">
        <v>44865</v>
      </c>
      <c r="CN277" s="5">
        <v>0.6</v>
      </c>
      <c r="CO277" s="8">
        <v>44895</v>
      </c>
      <c r="CP277" s="5">
        <v>0.3</v>
      </c>
      <c r="CQ277" s="8"/>
      <c r="CS277" s="8"/>
      <c r="CY277" s="8"/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O277" s="8"/>
      <c r="DQ277" s="8"/>
      <c r="DS277" s="8"/>
      <c r="DU277" s="8"/>
      <c r="DW277" s="8"/>
      <c r="DY277" s="8"/>
      <c r="EA277" s="8"/>
    </row>
    <row r="278" spans="1:131" x14ac:dyDescent="0.2">
      <c r="A278" s="8">
        <v>44895</v>
      </c>
      <c r="B278" s="5">
        <v>49.6</v>
      </c>
      <c r="C278" s="8"/>
      <c r="E278" s="8">
        <v>45046</v>
      </c>
      <c r="F278" s="5">
        <v>49</v>
      </c>
      <c r="G278" s="8"/>
      <c r="O278" s="8">
        <v>44895</v>
      </c>
      <c r="P278" s="5">
        <v>46.6</v>
      </c>
      <c r="S278" s="8"/>
      <c r="U278" s="8"/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I278" s="8"/>
      <c r="AK278" s="6">
        <v>44895</v>
      </c>
      <c r="AL278" s="5">
        <v>195</v>
      </c>
      <c r="AM278" s="8"/>
      <c r="AO278" s="8"/>
      <c r="AQ278" s="6">
        <v>44895</v>
      </c>
      <c r="AR278" s="5">
        <v>3.7</v>
      </c>
      <c r="AS278" s="8"/>
      <c r="AU278" s="8"/>
      <c r="AY278" s="8">
        <v>44895</v>
      </c>
      <c r="AZ278" s="5">
        <v>0</v>
      </c>
      <c r="BA278" s="8"/>
      <c r="BC278" s="8"/>
      <c r="BE278" s="8"/>
      <c r="BG278" s="8"/>
      <c r="BI278" s="8"/>
      <c r="BK278" s="8">
        <v>45382</v>
      </c>
      <c r="BL278" s="5">
        <v>0.3</v>
      </c>
      <c r="BM278" s="8"/>
      <c r="BO278" s="6">
        <v>44985</v>
      </c>
      <c r="BP278" s="5">
        <v>0.2</v>
      </c>
      <c r="BQ278" s="8">
        <v>44895</v>
      </c>
      <c r="BR278" s="5">
        <v>1395</v>
      </c>
      <c r="BS278" s="8"/>
      <c r="BU278" s="8"/>
      <c r="BW278" s="6">
        <v>44895</v>
      </c>
      <c r="BX278" s="5">
        <v>595.83000000000004</v>
      </c>
      <c r="BY278" s="8"/>
      <c r="CA278" s="8"/>
      <c r="CC278" s="8">
        <v>44895</v>
      </c>
      <c r="CD278" s="5">
        <v>-67.212000000000003</v>
      </c>
      <c r="CE278" s="8"/>
      <c r="CG278" s="8">
        <v>44895</v>
      </c>
      <c r="CH278" s="5">
        <v>-0.8</v>
      </c>
      <c r="CI278" s="6">
        <v>45351</v>
      </c>
      <c r="CJ278" s="5">
        <v>1.4</v>
      </c>
      <c r="CK278" s="8"/>
      <c r="CM278" s="8">
        <v>44895</v>
      </c>
      <c r="CN278" s="5">
        <v>0.3</v>
      </c>
      <c r="CO278" s="8">
        <v>44926</v>
      </c>
      <c r="CP278" s="5">
        <v>0.3</v>
      </c>
      <c r="CQ278" s="8"/>
      <c r="CS278" s="8"/>
      <c r="CY278" s="8"/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O278" s="8"/>
      <c r="DQ278" s="8"/>
      <c r="DS278" s="8"/>
      <c r="DU278" s="8"/>
      <c r="DW278" s="8"/>
      <c r="DY278" s="8"/>
      <c r="EA278" s="8"/>
    </row>
    <row r="279" spans="1:131" x14ac:dyDescent="0.2">
      <c r="A279" s="8">
        <v>44926</v>
      </c>
      <c r="B279" s="5">
        <v>48.5</v>
      </c>
      <c r="C279" s="8"/>
      <c r="E279" s="8">
        <v>45077</v>
      </c>
      <c r="F279" s="5">
        <v>52.4</v>
      </c>
      <c r="G279" s="8"/>
      <c r="O279" s="8">
        <v>44926</v>
      </c>
      <c r="P279" s="5">
        <v>40.299999999999997</v>
      </c>
      <c r="S279" s="8"/>
      <c r="U279" s="8"/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I279" s="8"/>
      <c r="AK279" s="6">
        <v>44926</v>
      </c>
      <c r="AL279" s="5">
        <v>207</v>
      </c>
      <c r="AM279" s="8"/>
      <c r="AO279" s="8"/>
      <c r="AQ279" s="6">
        <v>44926</v>
      </c>
      <c r="AR279" s="5">
        <v>3.7</v>
      </c>
      <c r="AS279" s="8"/>
      <c r="AU279" s="8"/>
      <c r="AY279" s="8">
        <v>44926</v>
      </c>
      <c r="AZ279" s="5">
        <v>-0.14000000000000001</v>
      </c>
      <c r="BA279" s="8"/>
      <c r="BC279" s="8"/>
      <c r="BE279" s="8"/>
      <c r="BG279" s="8"/>
      <c r="BI279" s="8"/>
      <c r="BK279" s="8">
        <v>45412</v>
      </c>
      <c r="BL279" s="5">
        <v>0.4</v>
      </c>
      <c r="BM279" s="8"/>
      <c r="BO279" s="6">
        <v>45016</v>
      </c>
      <c r="BP279" s="5">
        <v>0.1</v>
      </c>
      <c r="BQ279" s="8">
        <v>44926</v>
      </c>
      <c r="BR279" s="5">
        <v>1354</v>
      </c>
      <c r="BS279" s="8"/>
      <c r="BU279" s="8"/>
      <c r="BW279" s="6">
        <v>44926</v>
      </c>
      <c r="BX279" s="5">
        <v>610.99</v>
      </c>
      <c r="BY279" s="8"/>
      <c r="CA279" s="8"/>
      <c r="CC279" s="8">
        <v>44926</v>
      </c>
      <c r="CD279" s="5">
        <v>-68.643000000000001</v>
      </c>
      <c r="CE279" s="8"/>
      <c r="CG279" s="8">
        <v>44926</v>
      </c>
      <c r="CH279" s="5">
        <v>2.4</v>
      </c>
      <c r="CI279" s="6">
        <v>45382</v>
      </c>
      <c r="CJ279" s="5">
        <v>2.5</v>
      </c>
      <c r="CK279" s="8"/>
      <c r="CM279" s="8">
        <v>44926</v>
      </c>
      <c r="CN279" s="5">
        <v>-0.1</v>
      </c>
      <c r="CO279" s="8">
        <v>44957</v>
      </c>
      <c r="CP279" s="5">
        <v>0.4</v>
      </c>
      <c r="CQ279" s="8"/>
      <c r="CS279" s="8"/>
      <c r="CY279" s="8"/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O279" s="8"/>
      <c r="DQ279" s="8"/>
      <c r="DS279" s="8"/>
      <c r="DU279" s="8"/>
      <c r="DW279" s="8"/>
      <c r="DY279" s="8"/>
      <c r="EA279" s="8"/>
    </row>
    <row r="280" spans="1:131" x14ac:dyDescent="0.2">
      <c r="A280" s="8">
        <v>44957</v>
      </c>
      <c r="B280" s="5">
        <v>48.1</v>
      </c>
      <c r="C280" s="8"/>
      <c r="E280" s="8">
        <v>45107</v>
      </c>
      <c r="F280" s="5">
        <v>44.1</v>
      </c>
      <c r="G280" s="8"/>
      <c r="O280" s="8">
        <v>44957</v>
      </c>
      <c r="P280" s="5">
        <v>45</v>
      </c>
      <c r="S280" s="8"/>
      <c r="U280" s="8"/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I280" s="8"/>
      <c r="AK280" s="6">
        <v>44957</v>
      </c>
      <c r="AL280" s="5">
        <v>198</v>
      </c>
      <c r="AM280" s="8"/>
      <c r="AO280" s="8"/>
      <c r="AQ280" s="6">
        <v>44957</v>
      </c>
      <c r="AR280" s="5">
        <v>3.5</v>
      </c>
      <c r="AS280" s="8"/>
      <c r="AU280" s="8"/>
      <c r="AY280" s="8">
        <v>44957</v>
      </c>
      <c r="AZ280" s="5">
        <v>0.45</v>
      </c>
      <c r="BA280" s="8"/>
      <c r="BC280" s="8"/>
      <c r="BE280" s="8"/>
      <c r="BG280" s="8"/>
      <c r="BI280" s="8"/>
      <c r="BK280" s="8">
        <v>45443</v>
      </c>
      <c r="BL280" s="5">
        <v>0.3</v>
      </c>
      <c r="BM280" s="8"/>
      <c r="BO280" s="6">
        <v>45046</v>
      </c>
      <c r="BP280" s="5">
        <v>-0.2</v>
      </c>
      <c r="BQ280" s="8">
        <v>44957</v>
      </c>
      <c r="BR280" s="5">
        <v>1354</v>
      </c>
      <c r="BS280" s="8"/>
      <c r="BU280" s="8"/>
      <c r="BW280" s="6">
        <v>44957</v>
      </c>
      <c r="BX280" s="5">
        <v>615.1</v>
      </c>
      <c r="BY280" s="8"/>
      <c r="CA280" s="8"/>
      <c r="CC280" s="8">
        <v>44957</v>
      </c>
      <c r="CD280" s="5">
        <v>-68.820999999999998</v>
      </c>
      <c r="CE280" s="8"/>
      <c r="CG280" s="8">
        <v>44957</v>
      </c>
      <c r="CH280" s="5">
        <v>-1.8</v>
      </c>
      <c r="CI280" s="6">
        <v>45412</v>
      </c>
      <c r="CJ280" s="5">
        <v>0.7</v>
      </c>
      <c r="CK280" s="8"/>
      <c r="CM280" s="8">
        <v>44957</v>
      </c>
      <c r="CN280" s="5">
        <v>0.4</v>
      </c>
      <c r="CO280" s="8">
        <v>44985</v>
      </c>
      <c r="CP280" s="5">
        <v>0.4</v>
      </c>
      <c r="CQ280" s="8"/>
      <c r="CS280" s="8"/>
      <c r="CY280" s="8"/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O280" s="8"/>
      <c r="DQ280" s="8"/>
      <c r="DS280" s="8"/>
      <c r="DU280" s="8"/>
      <c r="DW280" s="8"/>
      <c r="DY280" s="8"/>
      <c r="EA280" s="8"/>
    </row>
    <row r="281" spans="1:131" x14ac:dyDescent="0.2">
      <c r="A281" s="8">
        <v>44985</v>
      </c>
      <c r="B281" s="5">
        <v>47.9</v>
      </c>
      <c r="C281" s="8"/>
      <c r="E281" s="8">
        <v>45138</v>
      </c>
      <c r="F281" s="5">
        <v>43.4</v>
      </c>
      <c r="G281" s="8"/>
      <c r="O281" s="8">
        <v>44985</v>
      </c>
      <c r="P281" s="5">
        <v>45.6</v>
      </c>
      <c r="S281" s="8"/>
      <c r="U281" s="8"/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I281" s="8"/>
      <c r="AK281" s="6">
        <v>44985</v>
      </c>
      <c r="AL281" s="5">
        <v>223</v>
      </c>
      <c r="AM281" s="8"/>
      <c r="AO281" s="8"/>
      <c r="AQ281" s="6">
        <v>44985</v>
      </c>
      <c r="AR281" s="5">
        <v>3.4</v>
      </c>
      <c r="AS281" s="8"/>
      <c r="AU281" s="8"/>
      <c r="AY281" s="8">
        <v>44985</v>
      </c>
      <c r="AZ281" s="5">
        <v>0.14000000000000001</v>
      </c>
      <c r="BA281" s="8"/>
      <c r="BC281" s="8"/>
      <c r="BE281" s="8"/>
      <c r="BG281" s="8"/>
      <c r="BI281" s="8"/>
      <c r="BK281" s="8">
        <v>45473</v>
      </c>
      <c r="BL281" s="5">
        <v>-0.3</v>
      </c>
      <c r="BM281" s="8"/>
      <c r="BO281" s="6">
        <v>45077</v>
      </c>
      <c r="BP281" s="5">
        <v>-0.1</v>
      </c>
      <c r="BQ281" s="8">
        <v>44985</v>
      </c>
      <c r="BR281" s="5">
        <v>1312</v>
      </c>
      <c r="BS281" s="8"/>
      <c r="BU281" s="8"/>
      <c r="BW281" s="6">
        <v>44985</v>
      </c>
      <c r="BX281" s="5">
        <v>650.25</v>
      </c>
      <c r="BY281" s="8"/>
      <c r="CA281" s="8"/>
      <c r="CC281" s="8">
        <v>44985</v>
      </c>
      <c r="CD281" s="5">
        <v>-69.034000000000006</v>
      </c>
      <c r="CE281" s="8"/>
      <c r="CG281" s="8">
        <v>44985</v>
      </c>
      <c r="CH281" s="5">
        <v>-0.5</v>
      </c>
      <c r="CI281" s="6">
        <v>45443</v>
      </c>
      <c r="CJ281" s="5">
        <v>0.1</v>
      </c>
      <c r="CK281" s="8"/>
      <c r="CM281" s="8">
        <v>44985</v>
      </c>
      <c r="CN281" s="5">
        <v>0.4</v>
      </c>
      <c r="CO281" s="8">
        <v>45016</v>
      </c>
      <c r="CP281" s="5">
        <v>0.4</v>
      </c>
      <c r="CQ281" s="8"/>
      <c r="CS281" s="8"/>
      <c r="CY281" s="8"/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O281" s="8"/>
      <c r="DQ281" s="8"/>
      <c r="DS281" s="8"/>
      <c r="DU281" s="8"/>
      <c r="DW281" s="8"/>
      <c r="DY281" s="8"/>
      <c r="EA281" s="8"/>
    </row>
    <row r="282" spans="1:131" x14ac:dyDescent="0.2">
      <c r="A282" s="8">
        <v>45016</v>
      </c>
      <c r="B282" s="5">
        <v>47.4</v>
      </c>
      <c r="C282" s="8"/>
      <c r="E282" s="8">
        <v>45169</v>
      </c>
      <c r="F282" s="5">
        <v>44.8</v>
      </c>
      <c r="G282" s="8"/>
      <c r="O282" s="8">
        <v>45016</v>
      </c>
      <c r="P282" s="5">
        <v>43.1</v>
      </c>
      <c r="S282" s="8"/>
      <c r="U282" s="8"/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I282" s="8"/>
      <c r="AK282" s="6">
        <v>45016</v>
      </c>
      <c r="AL282" s="5">
        <v>224</v>
      </c>
      <c r="AM282" s="8"/>
      <c r="AO282" s="8"/>
      <c r="AQ282" s="6">
        <v>45016</v>
      </c>
      <c r="AR282" s="5">
        <v>3.6</v>
      </c>
      <c r="AS282" s="8"/>
      <c r="AU282" s="8"/>
      <c r="AY282" s="8">
        <v>45016</v>
      </c>
      <c r="AZ282" s="5">
        <v>0.16</v>
      </c>
      <c r="BA282" s="8"/>
      <c r="BC282" s="8"/>
      <c r="BE282" s="8"/>
      <c r="BG282" s="8"/>
      <c r="BI282" s="8"/>
      <c r="BK282" s="8">
        <v>45504</v>
      </c>
      <c r="BL282" s="5">
        <v>0.4</v>
      </c>
      <c r="BM282" s="8"/>
      <c r="BO282" s="6">
        <v>45107</v>
      </c>
      <c r="BP282" s="5">
        <v>-0.2</v>
      </c>
      <c r="BQ282" s="8">
        <v>45016</v>
      </c>
      <c r="BR282" s="5">
        <v>1408</v>
      </c>
      <c r="BS282" s="8"/>
      <c r="BU282" s="8"/>
      <c r="BW282" s="6">
        <v>45016</v>
      </c>
      <c r="BX282" s="5">
        <v>636.66</v>
      </c>
      <c r="BY282" s="8"/>
      <c r="CA282" s="8"/>
      <c r="CC282" s="8">
        <v>45016</v>
      </c>
      <c r="CD282" s="5">
        <v>-64.135000000000005</v>
      </c>
      <c r="CE282" s="8"/>
      <c r="CG282" s="8">
        <v>45016</v>
      </c>
      <c r="CH282" s="5">
        <v>1.2</v>
      </c>
      <c r="CI282" s="6">
        <v>45473</v>
      </c>
      <c r="CJ282" s="5">
        <v>-6.5</v>
      </c>
      <c r="CK282" s="8"/>
      <c r="CM282" s="8">
        <v>45016</v>
      </c>
      <c r="CN282" s="5">
        <v>0.2</v>
      </c>
      <c r="CO282" s="8">
        <v>45046</v>
      </c>
      <c r="CP282" s="5">
        <v>0.4</v>
      </c>
      <c r="CQ282" s="8"/>
      <c r="CS282" s="8"/>
      <c r="CY282" s="8"/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O282" s="8"/>
      <c r="DQ282" s="8"/>
      <c r="DS282" s="8"/>
      <c r="DU282" s="8"/>
      <c r="DW282" s="8"/>
      <c r="DY282" s="8"/>
      <c r="EA282" s="8"/>
    </row>
    <row r="283" spans="1:131" x14ac:dyDescent="0.2">
      <c r="A283" s="8">
        <v>45046</v>
      </c>
      <c r="B283" s="5">
        <v>46.8</v>
      </c>
      <c r="C283" s="8"/>
      <c r="E283" s="8">
        <v>45199</v>
      </c>
      <c r="F283" s="5">
        <v>49.5</v>
      </c>
      <c r="G283" s="8"/>
      <c r="O283" s="8">
        <v>45046</v>
      </c>
      <c r="P283" s="5">
        <v>43.8</v>
      </c>
      <c r="S283" s="8"/>
      <c r="U283" s="8"/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I283" s="8"/>
      <c r="AK283" s="6">
        <v>45046</v>
      </c>
      <c r="AL283" s="5">
        <v>186</v>
      </c>
      <c r="AM283" s="8"/>
      <c r="AO283" s="8"/>
      <c r="AQ283" s="6">
        <v>45046</v>
      </c>
      <c r="AR283" s="5">
        <v>3.6</v>
      </c>
      <c r="AS283" s="8"/>
      <c r="AU283" s="8"/>
      <c r="AY283" s="8">
        <v>45046</v>
      </c>
      <c r="AZ283" s="5">
        <v>0.01</v>
      </c>
      <c r="BA283" s="8"/>
      <c r="BC283" s="8"/>
      <c r="BE283" s="8"/>
      <c r="BG283" s="8"/>
      <c r="BI283" s="8"/>
      <c r="BK283" s="8">
        <v>45535</v>
      </c>
      <c r="BL283" s="5">
        <v>0.2</v>
      </c>
      <c r="BM283" s="8"/>
      <c r="BO283" s="6">
        <v>45138</v>
      </c>
      <c r="BP283" s="5">
        <v>-0.1</v>
      </c>
      <c r="BQ283" s="8">
        <v>45046</v>
      </c>
      <c r="BR283" s="5">
        <v>1405</v>
      </c>
      <c r="BS283" s="8"/>
      <c r="BU283" s="8"/>
      <c r="BW283" s="6">
        <v>45046</v>
      </c>
      <c r="BX283" s="5">
        <v>666.97</v>
      </c>
      <c r="BY283" s="8"/>
      <c r="CA283" s="8"/>
      <c r="CC283" s="8">
        <v>45046</v>
      </c>
      <c r="CD283" s="5">
        <v>-76.049000000000007</v>
      </c>
      <c r="CE283" s="8"/>
      <c r="CG283" s="8">
        <v>45046</v>
      </c>
      <c r="CH283" s="5">
        <v>0.8</v>
      </c>
      <c r="CI283" s="6">
        <v>45504</v>
      </c>
      <c r="CJ283" s="5">
        <v>9.9</v>
      </c>
      <c r="CK283" s="8"/>
      <c r="CM283" s="8">
        <v>45046</v>
      </c>
      <c r="CN283" s="5">
        <v>0.4</v>
      </c>
      <c r="CO283" s="8">
        <v>45077</v>
      </c>
      <c r="CP283" s="5">
        <v>0.4</v>
      </c>
      <c r="CQ283" s="8"/>
      <c r="CS283" s="8"/>
      <c r="CY283" s="8"/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O283" s="8"/>
      <c r="DQ283" s="8"/>
      <c r="DS283" s="8"/>
      <c r="DU283" s="8"/>
      <c r="DW283" s="8"/>
      <c r="DY283" s="8"/>
      <c r="EA283" s="8"/>
    </row>
    <row r="284" spans="1:131" x14ac:dyDescent="0.2">
      <c r="A284" s="8">
        <v>45077</v>
      </c>
      <c r="B284" s="5">
        <v>47</v>
      </c>
      <c r="C284" s="8"/>
      <c r="E284" s="8">
        <v>45230</v>
      </c>
      <c r="F284" s="5">
        <v>45.2</v>
      </c>
      <c r="G284" s="8"/>
      <c r="O284" s="8">
        <v>45077</v>
      </c>
      <c r="P284" s="5">
        <v>47.1</v>
      </c>
      <c r="S284" s="8"/>
      <c r="U284" s="8"/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I284" s="8"/>
      <c r="AK284" s="6">
        <v>45077</v>
      </c>
      <c r="AL284" s="5">
        <v>192</v>
      </c>
      <c r="AM284" s="8"/>
      <c r="AO284" s="8"/>
      <c r="AQ284" s="6">
        <v>45077</v>
      </c>
      <c r="AR284" s="5">
        <v>3.5</v>
      </c>
      <c r="AS284" s="8"/>
      <c r="AU284" s="8"/>
      <c r="AY284" s="8">
        <v>45077</v>
      </c>
      <c r="AZ284" s="5">
        <v>0.05</v>
      </c>
      <c r="BA284" s="8"/>
      <c r="BC284" s="8"/>
      <c r="BE284" s="8"/>
      <c r="BG284" s="8"/>
      <c r="BI284" s="8"/>
      <c r="BK284" s="8"/>
      <c r="BM284" s="8"/>
      <c r="BO284" s="6">
        <v>45169</v>
      </c>
      <c r="BP284" s="5">
        <v>-0.1</v>
      </c>
      <c r="BQ284" s="8">
        <v>45077</v>
      </c>
      <c r="BR284" s="5">
        <v>1396</v>
      </c>
      <c r="BS284" s="8"/>
      <c r="BU284" s="8"/>
      <c r="BW284" s="6">
        <v>45077</v>
      </c>
      <c r="BX284" s="5">
        <v>680.14</v>
      </c>
      <c r="BY284" s="8"/>
      <c r="CA284" s="8"/>
      <c r="CC284" s="8">
        <v>45077</v>
      </c>
      <c r="CD284" s="5">
        <v>-69.543000000000006</v>
      </c>
      <c r="CE284" s="8"/>
      <c r="CG284" s="8">
        <v>45077</v>
      </c>
      <c r="CH284" s="5">
        <v>0.7</v>
      </c>
      <c r="CI284" s="6">
        <v>45535</v>
      </c>
      <c r="CJ284" s="5">
        <v>-2.9</v>
      </c>
      <c r="CK284" s="8"/>
      <c r="CM284" s="8">
        <v>45077</v>
      </c>
      <c r="CN284" s="5">
        <v>0.1</v>
      </c>
      <c r="CO284" s="8">
        <v>45107</v>
      </c>
      <c r="CP284" s="5">
        <v>0.3</v>
      </c>
      <c r="CQ284" s="8"/>
      <c r="CS284" s="8"/>
      <c r="CY284" s="8"/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O284" s="8"/>
      <c r="DQ284" s="8"/>
      <c r="DS284" s="8"/>
      <c r="DU284" s="8"/>
      <c r="DW284" s="8"/>
      <c r="DY284" s="8"/>
      <c r="EA284" s="8"/>
    </row>
    <row r="285" spans="1:131" x14ac:dyDescent="0.2">
      <c r="A285" s="8">
        <v>45107</v>
      </c>
      <c r="B285" s="5">
        <v>47.2</v>
      </c>
      <c r="C285" s="8"/>
      <c r="E285" s="8">
        <v>45260</v>
      </c>
      <c r="F285" s="5">
        <v>45.8</v>
      </c>
      <c r="G285" s="8"/>
      <c r="O285" s="8">
        <v>45107</v>
      </c>
      <c r="P285" s="5">
        <v>43.5</v>
      </c>
      <c r="S285" s="8"/>
      <c r="U285" s="8"/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I285" s="8"/>
      <c r="AK285" s="6">
        <v>45107</v>
      </c>
      <c r="AL285" s="5">
        <v>228</v>
      </c>
      <c r="AM285" s="8"/>
      <c r="AO285" s="8"/>
      <c r="AQ285" s="6">
        <v>45107</v>
      </c>
      <c r="AR285" s="5">
        <v>3.6</v>
      </c>
      <c r="AS285" s="8"/>
      <c r="AU285" s="8"/>
      <c r="AY285" s="8">
        <v>45107</v>
      </c>
      <c r="AZ285" s="5">
        <v>0</v>
      </c>
      <c r="BA285" s="8"/>
      <c r="BC285" s="8"/>
      <c r="BE285" s="8"/>
      <c r="BG285" s="8"/>
      <c r="BI285" s="8"/>
      <c r="BK285" s="8"/>
      <c r="BM285" s="8"/>
      <c r="BO285" s="6">
        <v>45199</v>
      </c>
      <c r="BP285" s="5">
        <v>0</v>
      </c>
      <c r="BQ285" s="8">
        <v>45107</v>
      </c>
      <c r="BR285" s="5">
        <v>1483</v>
      </c>
      <c r="BS285" s="8"/>
      <c r="BU285" s="8"/>
      <c r="BW285" s="6">
        <v>45107</v>
      </c>
      <c r="BX285" s="5">
        <v>726.91</v>
      </c>
      <c r="BY285" s="8"/>
      <c r="CA285" s="8"/>
      <c r="CC285" s="8">
        <v>45107</v>
      </c>
      <c r="CD285" s="5">
        <v>-65.194000000000003</v>
      </c>
      <c r="CE285" s="8"/>
      <c r="CG285" s="8">
        <v>45107</v>
      </c>
      <c r="CH285" s="5">
        <v>1.9</v>
      </c>
      <c r="CK285" s="8"/>
      <c r="CM285" s="8">
        <v>45107</v>
      </c>
      <c r="CN285" s="5">
        <v>0.3</v>
      </c>
      <c r="CO285" s="8">
        <v>45138</v>
      </c>
      <c r="CP285" s="5">
        <v>0.2</v>
      </c>
      <c r="CQ285" s="8"/>
      <c r="CS285" s="8"/>
      <c r="CY285" s="8"/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O285" s="8"/>
      <c r="DQ285" s="8"/>
      <c r="DS285" s="8"/>
      <c r="DU285" s="8"/>
      <c r="DW285" s="8"/>
      <c r="DY285" s="8"/>
      <c r="EA285" s="8"/>
    </row>
    <row r="286" spans="1:131" x14ac:dyDescent="0.2">
      <c r="A286" s="8">
        <v>45138</v>
      </c>
      <c r="B286" s="5">
        <v>46.8</v>
      </c>
      <c r="C286" s="8"/>
      <c r="E286" s="8">
        <v>45291</v>
      </c>
      <c r="F286" s="5">
        <v>49.1</v>
      </c>
      <c r="G286" s="8"/>
      <c r="O286" s="8">
        <v>45138</v>
      </c>
      <c r="P286" s="5">
        <v>43.4</v>
      </c>
      <c r="S286" s="8"/>
      <c r="U286" s="8"/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I286" s="8"/>
      <c r="AK286" s="6">
        <v>45138</v>
      </c>
      <c r="AL286" s="5">
        <v>210</v>
      </c>
      <c r="AM286" s="8"/>
      <c r="AO286" s="8"/>
      <c r="AQ286" s="6">
        <v>45138</v>
      </c>
      <c r="AR286" s="5">
        <v>3.6</v>
      </c>
      <c r="AS286" s="8"/>
      <c r="AU286" s="8"/>
      <c r="AY286" s="8">
        <v>45138</v>
      </c>
      <c r="AZ286" s="5">
        <v>0.28999999999999998</v>
      </c>
      <c r="BA286" s="8"/>
      <c r="BC286" s="8"/>
      <c r="BE286" s="8"/>
      <c r="BG286" s="8"/>
      <c r="BI286" s="8"/>
      <c r="BK286" s="8"/>
      <c r="BM286" s="8"/>
      <c r="BO286" s="6">
        <v>45230</v>
      </c>
      <c r="BP286" s="5">
        <v>-0.2</v>
      </c>
      <c r="BQ286" s="8">
        <v>45138</v>
      </c>
      <c r="BR286" s="5">
        <v>1447</v>
      </c>
      <c r="BS286" s="8"/>
      <c r="BU286" s="8"/>
      <c r="BW286" s="6">
        <v>45138</v>
      </c>
      <c r="BX286" s="5">
        <v>704.11</v>
      </c>
      <c r="BY286" s="8"/>
      <c r="CA286" s="8"/>
      <c r="CC286" s="8">
        <v>45138</v>
      </c>
      <c r="CD286" s="5">
        <v>-68.040000000000006</v>
      </c>
      <c r="CE286" s="8"/>
      <c r="CG286" s="8">
        <v>45138</v>
      </c>
      <c r="CH286" s="5">
        <v>-2.5</v>
      </c>
      <c r="CK286" s="8"/>
      <c r="CM286" s="8">
        <v>45138</v>
      </c>
      <c r="CN286" s="5">
        <v>0.2</v>
      </c>
      <c r="CO286" s="8">
        <v>45169</v>
      </c>
      <c r="CP286" s="5">
        <v>0.2</v>
      </c>
      <c r="CQ286" s="8"/>
      <c r="CS286" s="8"/>
      <c r="CY286" s="8"/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O286" s="8"/>
      <c r="DQ286" s="8"/>
      <c r="DS286" s="8"/>
      <c r="DU286" s="8"/>
      <c r="DW286" s="8"/>
      <c r="DY286" s="8"/>
      <c r="EA286" s="8"/>
    </row>
    <row r="287" spans="1:131" x14ac:dyDescent="0.2">
      <c r="A287" s="8">
        <v>45169</v>
      </c>
      <c r="B287" s="5">
        <v>47</v>
      </c>
      <c r="C287" s="8"/>
      <c r="E287" s="8">
        <v>45322</v>
      </c>
      <c r="F287" s="5">
        <v>46.6</v>
      </c>
      <c r="G287" s="8"/>
      <c r="O287" s="8">
        <v>45169</v>
      </c>
      <c r="P287" s="5">
        <v>44.3</v>
      </c>
      <c r="S287" s="8"/>
      <c r="U287" s="8"/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I287" s="8"/>
      <c r="AK287" s="6">
        <v>45169</v>
      </c>
      <c r="AL287" s="5">
        <v>171</v>
      </c>
      <c r="AM287" s="8"/>
      <c r="AO287" s="8"/>
      <c r="AQ287" s="6">
        <v>45169</v>
      </c>
      <c r="AR287" s="5">
        <v>3.5</v>
      </c>
      <c r="AS287" s="8"/>
      <c r="AU287" s="8"/>
      <c r="AY287" s="8">
        <v>45169</v>
      </c>
      <c r="AZ287" s="5">
        <v>0.1</v>
      </c>
      <c r="BA287" s="8"/>
      <c r="BC287" s="8"/>
      <c r="BE287" s="8"/>
      <c r="BG287" s="8"/>
      <c r="BI287" s="8"/>
      <c r="BK287" s="8"/>
      <c r="BM287" s="8"/>
      <c r="BO287" s="6">
        <v>45260</v>
      </c>
      <c r="BP287" s="5">
        <v>-0.2</v>
      </c>
      <c r="BQ287" s="8">
        <v>45169</v>
      </c>
      <c r="BR287" s="5">
        <v>1435</v>
      </c>
      <c r="BS287" s="8"/>
      <c r="BU287" s="8"/>
      <c r="BW287" s="6">
        <v>45169</v>
      </c>
      <c r="BX287" s="5">
        <v>696.52</v>
      </c>
      <c r="BY287" s="8"/>
      <c r="CA287" s="8"/>
      <c r="CC287" s="8">
        <v>45169</v>
      </c>
      <c r="CD287" s="5">
        <v>-61.326000000000001</v>
      </c>
      <c r="CE287" s="8"/>
      <c r="CG287" s="8">
        <v>45169</v>
      </c>
      <c r="CH287" s="5">
        <v>0.4</v>
      </c>
      <c r="CK287" s="8"/>
      <c r="CM287" s="8">
        <v>45169</v>
      </c>
      <c r="CN287" s="5">
        <v>0.6</v>
      </c>
      <c r="CO287" s="8">
        <v>45199</v>
      </c>
      <c r="CP287" s="5">
        <v>0.3</v>
      </c>
      <c r="CQ287" s="8"/>
      <c r="CS287" s="8"/>
      <c r="CY287" s="8"/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O287" s="8"/>
      <c r="DQ287" s="8"/>
      <c r="DS287" s="8"/>
      <c r="DU287" s="8"/>
      <c r="DW287" s="8"/>
      <c r="DY287" s="8"/>
      <c r="EA287" s="8"/>
    </row>
    <row r="288" spans="1:131" x14ac:dyDescent="0.2">
      <c r="A288" s="8">
        <v>45199</v>
      </c>
      <c r="B288" s="5">
        <v>47.9</v>
      </c>
      <c r="C288" s="8"/>
      <c r="E288" s="8">
        <v>45351</v>
      </c>
      <c r="F288" s="5">
        <v>53.6</v>
      </c>
      <c r="G288" s="8"/>
      <c r="O288" s="8">
        <v>45199</v>
      </c>
      <c r="P288" s="5">
        <v>47.6</v>
      </c>
      <c r="S288" s="8"/>
      <c r="U288" s="8"/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I288" s="8"/>
      <c r="AK288" s="6">
        <v>45199</v>
      </c>
      <c r="AL288" s="5">
        <v>174</v>
      </c>
      <c r="AM288" s="8"/>
      <c r="AO288" s="8"/>
      <c r="AQ288" s="6">
        <v>45199</v>
      </c>
      <c r="AR288" s="5">
        <v>3.7</v>
      </c>
      <c r="AS288" s="8"/>
      <c r="AU288" s="8"/>
      <c r="AY288" s="8">
        <v>45199</v>
      </c>
      <c r="AZ288" s="5">
        <v>-0.01</v>
      </c>
      <c r="BA288" s="8"/>
      <c r="BC288" s="8"/>
      <c r="BE288" s="8"/>
      <c r="BG288" s="8"/>
      <c r="BI288" s="8"/>
      <c r="BK288" s="8"/>
      <c r="BM288" s="8"/>
      <c r="BO288" s="6">
        <v>45291</v>
      </c>
      <c r="BP288" s="5">
        <v>0.4</v>
      </c>
      <c r="BQ288" s="8">
        <v>45199</v>
      </c>
      <c r="BR288" s="5">
        <v>1378</v>
      </c>
      <c r="BS288" s="8"/>
      <c r="BU288" s="8"/>
      <c r="BW288" s="6">
        <v>45199</v>
      </c>
      <c r="BX288" s="5">
        <v>677.1</v>
      </c>
      <c r="BY288" s="8"/>
      <c r="CA288" s="8"/>
      <c r="CC288" s="8">
        <v>45199</v>
      </c>
      <c r="CD288" s="5">
        <v>-59.871000000000002</v>
      </c>
      <c r="CE288" s="8"/>
      <c r="CG288" s="8">
        <v>45199</v>
      </c>
      <c r="CH288" s="5">
        <v>2.2000000000000002</v>
      </c>
      <c r="CK288" s="8"/>
      <c r="CM288" s="8">
        <v>45199</v>
      </c>
      <c r="CN288" s="5">
        <v>0.3</v>
      </c>
      <c r="CO288" s="8">
        <v>45230</v>
      </c>
      <c r="CP288" s="5">
        <v>0.3</v>
      </c>
      <c r="CQ288" s="8"/>
      <c r="CS288" s="8"/>
      <c r="CY288" s="8"/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O288" s="8"/>
      <c r="DQ288" s="8"/>
      <c r="DS288" s="8"/>
      <c r="DU288" s="8"/>
      <c r="DW288" s="8"/>
      <c r="DY288" s="8"/>
      <c r="EA288" s="8"/>
    </row>
    <row r="289" spans="1:131" x14ac:dyDescent="0.2">
      <c r="A289" s="8">
        <v>45230</v>
      </c>
      <c r="B289" s="5">
        <v>49</v>
      </c>
      <c r="C289" s="8"/>
      <c r="E289" s="8">
        <v>45382</v>
      </c>
      <c r="F289" s="5">
        <v>52.6</v>
      </c>
      <c r="G289" s="8"/>
      <c r="O289" s="8">
        <v>45230</v>
      </c>
      <c r="P289" s="5">
        <v>45.3</v>
      </c>
      <c r="S289" s="8"/>
      <c r="U289" s="8"/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I289" s="8"/>
      <c r="AK289" s="6">
        <v>45230</v>
      </c>
      <c r="AL289" s="5">
        <v>176</v>
      </c>
      <c r="AM289" s="8"/>
      <c r="AO289" s="8"/>
      <c r="AQ289" s="6">
        <v>45230</v>
      </c>
      <c r="AR289" s="5">
        <v>3.8</v>
      </c>
      <c r="AS289" s="8"/>
      <c r="AU289" s="8"/>
      <c r="AY289" s="8">
        <v>45230</v>
      </c>
      <c r="AZ289" s="5">
        <v>-0.44</v>
      </c>
      <c r="BA289" s="8"/>
      <c r="BC289" s="8"/>
      <c r="BE289" s="8"/>
      <c r="BG289" s="8"/>
      <c r="BI289" s="8"/>
      <c r="BK289" s="8"/>
      <c r="BM289" s="8"/>
      <c r="BO289" s="6">
        <v>45322</v>
      </c>
      <c r="BP289" s="5">
        <v>-0.1</v>
      </c>
      <c r="BQ289" s="8">
        <v>45230</v>
      </c>
      <c r="BR289" s="5">
        <v>1352</v>
      </c>
      <c r="BS289" s="8"/>
      <c r="BU289" s="8"/>
      <c r="BW289" s="6">
        <v>45230</v>
      </c>
      <c r="BX289" s="5">
        <v>721.27</v>
      </c>
      <c r="BY289" s="8"/>
      <c r="CA289" s="8"/>
      <c r="CC289" s="8">
        <v>45230</v>
      </c>
      <c r="CD289" s="5">
        <v>-63.981000000000002</v>
      </c>
      <c r="CE289" s="8"/>
      <c r="CG289" s="8">
        <v>45230</v>
      </c>
      <c r="CH289" s="5">
        <v>-3</v>
      </c>
      <c r="CK289" s="8"/>
      <c r="CM289" s="8">
        <v>45230</v>
      </c>
      <c r="CN289" s="5">
        <v>0.1</v>
      </c>
      <c r="CO289" s="8">
        <v>45260</v>
      </c>
      <c r="CP289" s="5">
        <v>0.3</v>
      </c>
      <c r="CQ289" s="8"/>
      <c r="CS289" s="8"/>
      <c r="CY289" s="8"/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O289" s="8"/>
      <c r="DQ289" s="8"/>
      <c r="DS289" s="8"/>
      <c r="DU289" s="8"/>
      <c r="DW289" s="8"/>
      <c r="DY289" s="8"/>
      <c r="EA289" s="8"/>
    </row>
    <row r="290" spans="1:131" x14ac:dyDescent="0.2">
      <c r="A290" s="8">
        <v>45260</v>
      </c>
      <c r="B290" s="5">
        <v>47.9</v>
      </c>
      <c r="C290" s="8"/>
      <c r="E290" s="8">
        <v>45412</v>
      </c>
      <c r="F290" s="5">
        <v>56.3</v>
      </c>
      <c r="G290" s="8"/>
      <c r="O290" s="8">
        <v>45260</v>
      </c>
      <c r="P290" s="5">
        <v>45.9</v>
      </c>
      <c r="S290" s="8"/>
      <c r="U290" s="8"/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I290" s="8"/>
      <c r="AK290" s="6">
        <v>45260</v>
      </c>
      <c r="AL290" s="5">
        <v>182</v>
      </c>
      <c r="AM290" s="8"/>
      <c r="AO290" s="8"/>
      <c r="AQ290" s="6">
        <v>45260</v>
      </c>
      <c r="AR290" s="5">
        <v>3.9</v>
      </c>
      <c r="AS290" s="8"/>
      <c r="AU290" s="8"/>
      <c r="AY290" s="8">
        <v>45260</v>
      </c>
      <c r="AZ290" s="5">
        <v>0.31</v>
      </c>
      <c r="BA290" s="8"/>
      <c r="BC290" s="8"/>
      <c r="BE290" s="8"/>
      <c r="BG290" s="8"/>
      <c r="BI290" s="8"/>
      <c r="BK290" s="8"/>
      <c r="BM290" s="8"/>
      <c r="BO290" s="6">
        <v>45351</v>
      </c>
      <c r="BP290" s="5">
        <v>0.5</v>
      </c>
      <c r="BQ290" s="8">
        <v>45260</v>
      </c>
      <c r="BR290" s="5">
        <v>1365</v>
      </c>
      <c r="BS290" s="8"/>
      <c r="BU290" s="8"/>
      <c r="BW290" s="6">
        <v>45260</v>
      </c>
      <c r="BX290" s="5">
        <v>688.8</v>
      </c>
      <c r="BY290" s="8"/>
      <c r="CA290" s="8"/>
      <c r="CC290" s="8">
        <v>45260</v>
      </c>
      <c r="CD290" s="5">
        <v>-64.822999999999993</v>
      </c>
      <c r="CE290" s="8"/>
      <c r="CG290" s="8">
        <v>45260</v>
      </c>
      <c r="CH290" s="5">
        <v>2.4</v>
      </c>
      <c r="CK290" s="8"/>
      <c r="CM290" s="8">
        <v>45260</v>
      </c>
      <c r="CN290" s="5">
        <v>0</v>
      </c>
      <c r="CO290" s="8">
        <v>45291</v>
      </c>
      <c r="CP290" s="5">
        <v>0.2</v>
      </c>
      <c r="CQ290" s="8"/>
      <c r="CS290" s="8"/>
      <c r="CY290" s="8"/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O290" s="8"/>
      <c r="DQ290" s="8"/>
      <c r="DS290" s="8"/>
      <c r="DU290" s="8"/>
      <c r="DW290" s="8"/>
      <c r="DY290" s="8"/>
      <c r="EA290" s="8"/>
    </row>
    <row r="291" spans="1:131" x14ac:dyDescent="0.2">
      <c r="A291" s="8">
        <v>45291</v>
      </c>
      <c r="B291" s="5">
        <v>47</v>
      </c>
      <c r="C291" s="8"/>
      <c r="E291" s="8">
        <v>45443</v>
      </c>
      <c r="F291" s="5">
        <v>59.2</v>
      </c>
      <c r="G291" s="8"/>
      <c r="O291" s="8">
        <v>45291</v>
      </c>
      <c r="P291" s="5">
        <v>50.6</v>
      </c>
      <c r="S291" s="8"/>
      <c r="U291" s="8"/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I291" s="8"/>
      <c r="AK291" s="6">
        <v>45291</v>
      </c>
      <c r="AL291" s="5">
        <v>170</v>
      </c>
      <c r="AM291" s="8"/>
      <c r="AO291" s="8"/>
      <c r="AQ291" s="6">
        <v>45291</v>
      </c>
      <c r="AR291" s="5">
        <v>3.8</v>
      </c>
      <c r="AS291" s="8"/>
      <c r="AU291" s="8"/>
      <c r="AY291" s="8">
        <v>45291</v>
      </c>
      <c r="AZ291" s="5">
        <v>-0.08</v>
      </c>
      <c r="BA291" s="8"/>
      <c r="BC291" s="8"/>
      <c r="BE291" s="8"/>
      <c r="BG291" s="8"/>
      <c r="BI291" s="8"/>
      <c r="BK291" s="8"/>
      <c r="BM291" s="8"/>
      <c r="BO291" s="6">
        <v>45382</v>
      </c>
      <c r="BP291" s="5">
        <v>-0.4</v>
      </c>
      <c r="BQ291" s="8">
        <v>45291</v>
      </c>
      <c r="BR291" s="5">
        <v>1436</v>
      </c>
      <c r="BS291" s="8"/>
      <c r="BU291" s="8"/>
      <c r="BW291" s="6">
        <v>45291</v>
      </c>
      <c r="BX291" s="5">
        <v>645.75</v>
      </c>
      <c r="BY291" s="8"/>
      <c r="CA291" s="8"/>
      <c r="CC291" s="8">
        <v>45291</v>
      </c>
      <c r="CD291" s="5">
        <v>-62.027999999999999</v>
      </c>
      <c r="CE291" s="8"/>
      <c r="CG291" s="8">
        <v>45291</v>
      </c>
      <c r="CH291" s="5">
        <v>0.2</v>
      </c>
      <c r="CK291" s="8"/>
      <c r="CM291" s="8">
        <v>45291</v>
      </c>
      <c r="CN291" s="5">
        <v>0.2</v>
      </c>
      <c r="CO291" s="8">
        <v>45322</v>
      </c>
      <c r="CP291" s="5">
        <v>0.3</v>
      </c>
      <c r="CQ291" s="8"/>
      <c r="CS291" s="8"/>
      <c r="CY291" s="8"/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O291" s="8"/>
      <c r="DQ291" s="8"/>
      <c r="DS291" s="8"/>
      <c r="DU291" s="8"/>
      <c r="DW291" s="8"/>
      <c r="DY291" s="8"/>
      <c r="EA291" s="8"/>
    </row>
    <row r="292" spans="1:131" x14ac:dyDescent="0.2">
      <c r="A292" s="8">
        <v>45322</v>
      </c>
      <c r="B292" s="5">
        <v>47.3</v>
      </c>
      <c r="C292" s="8"/>
      <c r="E292" s="8">
        <v>45473</v>
      </c>
      <c r="F292" s="5">
        <v>55.7</v>
      </c>
      <c r="G292" s="8"/>
      <c r="O292" s="8">
        <v>45322</v>
      </c>
      <c r="P292" s="5">
        <v>47.9</v>
      </c>
      <c r="S292" s="8"/>
      <c r="U292" s="8"/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I292" s="8"/>
      <c r="AK292" s="6">
        <v>45322</v>
      </c>
      <c r="AL292" s="5">
        <v>196</v>
      </c>
      <c r="AM292" s="8"/>
      <c r="AO292" s="8"/>
      <c r="AQ292" s="6">
        <v>45322</v>
      </c>
      <c r="AR292" s="5">
        <v>3.8</v>
      </c>
      <c r="AS292" s="8"/>
      <c r="AU292" s="8"/>
      <c r="AY292" s="8">
        <v>45322</v>
      </c>
      <c r="AZ292" s="5">
        <v>0.23</v>
      </c>
      <c r="BA292" s="8"/>
      <c r="BC292" s="8"/>
      <c r="BE292" s="8"/>
      <c r="BG292" s="8"/>
      <c r="BI292" s="8"/>
      <c r="BK292" s="8"/>
      <c r="BM292" s="8"/>
      <c r="BO292" s="6">
        <v>45412</v>
      </c>
      <c r="BP292" s="5">
        <v>0.2</v>
      </c>
      <c r="BQ292" s="8">
        <v>45322</v>
      </c>
      <c r="BR292" s="5">
        <v>1452</v>
      </c>
      <c r="BS292" s="8"/>
      <c r="BU292" s="8"/>
      <c r="BW292" s="6">
        <v>45322</v>
      </c>
      <c r="BX292" s="5">
        <v>683.14</v>
      </c>
      <c r="BY292" s="8"/>
      <c r="CA292" s="8"/>
      <c r="CC292" s="8">
        <v>45322</v>
      </c>
      <c r="CD292" s="5">
        <v>-63.534999999999997</v>
      </c>
      <c r="CE292" s="8"/>
      <c r="CG292" s="8">
        <v>45322</v>
      </c>
      <c r="CH292" s="5">
        <v>-3</v>
      </c>
      <c r="CK292" s="8"/>
      <c r="CM292" s="8">
        <v>45322</v>
      </c>
      <c r="CN292" s="5">
        <v>0.2</v>
      </c>
      <c r="CO292" s="8">
        <v>45351</v>
      </c>
      <c r="CP292" s="5">
        <v>0.3</v>
      </c>
      <c r="CQ292" s="8"/>
      <c r="CS292" s="8"/>
      <c r="CY292" s="8"/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O292" s="8"/>
      <c r="DQ292" s="8"/>
      <c r="DS292" s="8"/>
      <c r="DU292" s="8"/>
      <c r="DW292" s="8"/>
      <c r="DY292" s="8"/>
      <c r="EA292" s="8"/>
    </row>
    <row r="293" spans="1:131" x14ac:dyDescent="0.2">
      <c r="A293" s="8">
        <v>45351</v>
      </c>
      <c r="B293" s="5">
        <v>49.5</v>
      </c>
      <c r="C293" s="8"/>
      <c r="E293" s="8">
        <v>45504</v>
      </c>
      <c r="F293" s="5">
        <v>51.9</v>
      </c>
      <c r="G293" s="8"/>
      <c r="O293" s="8">
        <v>45351</v>
      </c>
      <c r="P293" s="5">
        <v>48.1</v>
      </c>
      <c r="S293" s="8"/>
      <c r="U293" s="8"/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I293" s="8"/>
      <c r="AK293" s="6">
        <v>45351</v>
      </c>
      <c r="AL293" s="5">
        <v>198</v>
      </c>
      <c r="AM293" s="8"/>
      <c r="AO293" s="8"/>
      <c r="AQ293" s="6">
        <v>45351</v>
      </c>
      <c r="AR293" s="5">
        <v>3.7</v>
      </c>
      <c r="AS293" s="8"/>
      <c r="AU293" s="8"/>
      <c r="AY293" s="8">
        <v>45351</v>
      </c>
      <c r="AZ293" s="5">
        <v>0.04</v>
      </c>
      <c r="BA293" s="8"/>
      <c r="BC293" s="8"/>
      <c r="BE293" s="8"/>
      <c r="BG293" s="8"/>
      <c r="BI293" s="8"/>
      <c r="BK293" s="8"/>
      <c r="BM293" s="8"/>
      <c r="BO293" s="6">
        <v>45443</v>
      </c>
      <c r="BP293" s="5">
        <v>0.5</v>
      </c>
      <c r="BQ293" s="8">
        <v>45351</v>
      </c>
      <c r="BR293" s="5">
        <v>1436</v>
      </c>
      <c r="BS293" s="8"/>
      <c r="BU293" s="8"/>
      <c r="BW293" s="6">
        <v>45351</v>
      </c>
      <c r="BX293" s="5">
        <v>676.56</v>
      </c>
      <c r="BY293" s="8"/>
      <c r="CA293" s="8"/>
      <c r="CC293" s="8">
        <v>45351</v>
      </c>
      <c r="CD293" s="5">
        <v>-67.283000000000001</v>
      </c>
      <c r="CE293" s="8"/>
      <c r="CG293" s="8">
        <v>45351</v>
      </c>
      <c r="CH293" s="5">
        <v>1</v>
      </c>
      <c r="CK293" s="8"/>
      <c r="CM293" s="8">
        <v>45351</v>
      </c>
      <c r="CN293" s="5">
        <v>0.4</v>
      </c>
      <c r="CO293" s="8">
        <v>45382</v>
      </c>
      <c r="CP293" s="5">
        <v>0.3</v>
      </c>
      <c r="CQ293" s="8"/>
      <c r="CS293" s="8"/>
      <c r="CY293" s="8"/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O293" s="8"/>
      <c r="DQ293" s="8"/>
      <c r="DS293" s="8"/>
      <c r="DU293" s="8"/>
      <c r="DW293" s="8"/>
      <c r="DY293" s="8"/>
      <c r="EA293" s="8"/>
    </row>
    <row r="294" spans="1:131" x14ac:dyDescent="0.2">
      <c r="A294" s="8">
        <v>45382</v>
      </c>
      <c r="B294" s="5">
        <v>48.4</v>
      </c>
      <c r="C294" s="8"/>
      <c r="E294" s="8">
        <v>45535</v>
      </c>
      <c r="F294" s="5">
        <v>52.3</v>
      </c>
      <c r="G294" s="8"/>
      <c r="O294" s="8">
        <v>45382</v>
      </c>
      <c r="P294" s="5">
        <v>45.9</v>
      </c>
      <c r="S294" s="8"/>
      <c r="U294" s="8"/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I294" s="8"/>
      <c r="AK294" s="6">
        <v>45382</v>
      </c>
      <c r="AL294" s="5">
        <v>210</v>
      </c>
      <c r="AM294" s="8"/>
      <c r="AO294" s="8"/>
      <c r="AQ294" s="6">
        <v>45382</v>
      </c>
      <c r="AR294" s="5">
        <v>3.8</v>
      </c>
      <c r="AS294" s="8"/>
      <c r="AU294" s="8"/>
      <c r="AY294" s="8">
        <v>45382</v>
      </c>
      <c r="AZ294" s="5">
        <v>0.39</v>
      </c>
      <c r="BA294" s="8"/>
      <c r="BC294" s="8"/>
      <c r="BE294" s="8"/>
      <c r="BG294" s="8"/>
      <c r="BI294" s="8"/>
      <c r="BK294" s="8"/>
      <c r="BM294" s="8"/>
      <c r="BO294" s="6">
        <v>45473</v>
      </c>
      <c r="BP294" s="5">
        <v>0.3</v>
      </c>
      <c r="BQ294" s="8">
        <v>45382</v>
      </c>
      <c r="BR294" s="5">
        <v>1483</v>
      </c>
      <c r="BS294" s="8"/>
      <c r="BU294" s="8"/>
      <c r="BW294" s="6">
        <v>45382</v>
      </c>
      <c r="BX294" s="5">
        <v>665.87</v>
      </c>
      <c r="BY294" s="8"/>
      <c r="CA294" s="8"/>
      <c r="CC294" s="8">
        <v>45382</v>
      </c>
      <c r="CD294" s="5">
        <v>-69.611999999999995</v>
      </c>
      <c r="CE294" s="8"/>
      <c r="CG294" s="8">
        <v>45382</v>
      </c>
      <c r="CH294" s="5">
        <v>1.5</v>
      </c>
      <c r="CK294" s="8"/>
      <c r="CM294" s="8">
        <v>45382</v>
      </c>
      <c r="CN294" s="5">
        <v>0.3</v>
      </c>
      <c r="CO294" s="8">
        <v>45412</v>
      </c>
      <c r="CP294" s="5">
        <v>0.3</v>
      </c>
      <c r="CQ294" s="8"/>
      <c r="CS294" s="8"/>
      <c r="CY294" s="8"/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O294" s="8"/>
      <c r="DQ294" s="8"/>
      <c r="DS294" s="8"/>
      <c r="DU294" s="8"/>
      <c r="DW294" s="8"/>
      <c r="DY294" s="8"/>
      <c r="EA294" s="8"/>
    </row>
    <row r="295" spans="1:131" x14ac:dyDescent="0.2">
      <c r="A295" s="8">
        <v>45412</v>
      </c>
      <c r="B295" s="5">
        <v>50</v>
      </c>
      <c r="C295" s="8"/>
      <c r="E295" s="8"/>
      <c r="G295" s="8"/>
      <c r="O295" s="8">
        <v>45412</v>
      </c>
      <c r="P295" s="5">
        <v>45.3</v>
      </c>
      <c r="S295" s="8"/>
      <c r="U295" s="8"/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I295" s="8"/>
      <c r="AK295" s="6">
        <v>45412</v>
      </c>
      <c r="AL295" s="5">
        <v>234</v>
      </c>
      <c r="AM295" s="8"/>
      <c r="AO295" s="8"/>
      <c r="AQ295" s="6">
        <v>45412</v>
      </c>
      <c r="AR295" s="5">
        <v>3.8</v>
      </c>
      <c r="AS295" s="8"/>
      <c r="AU295" s="8"/>
      <c r="AY295" s="8">
        <v>45412</v>
      </c>
      <c r="AZ295" s="5">
        <v>0.13</v>
      </c>
      <c r="BA295" s="8"/>
      <c r="BC295" s="8"/>
      <c r="BE295" s="8"/>
      <c r="BG295" s="8"/>
      <c r="BI295" s="8"/>
      <c r="BK295" s="8"/>
      <c r="BM295" s="8"/>
      <c r="BO295" s="6">
        <v>45504</v>
      </c>
      <c r="BP295" s="5">
        <v>0.3</v>
      </c>
      <c r="BQ295" s="8">
        <v>45412</v>
      </c>
      <c r="BR295" s="5">
        <v>1421</v>
      </c>
      <c r="BS295" s="8"/>
      <c r="BU295" s="8"/>
      <c r="BW295" s="6">
        <v>45412</v>
      </c>
      <c r="BX295" s="5">
        <v>674.33</v>
      </c>
      <c r="BY295" s="8"/>
      <c r="CA295" s="8"/>
      <c r="CC295" s="8">
        <v>45412</v>
      </c>
      <c r="CD295" s="5">
        <v>-75.400000000000006</v>
      </c>
      <c r="CE295" s="8"/>
      <c r="CG295" s="8">
        <v>45412</v>
      </c>
      <c r="CH295" s="5">
        <v>0.6</v>
      </c>
      <c r="CK295" s="8"/>
      <c r="CM295" s="8">
        <v>45412</v>
      </c>
      <c r="CN295" s="5">
        <v>0.4</v>
      </c>
      <c r="CO295" s="8">
        <v>45443</v>
      </c>
      <c r="CP295" s="5">
        <v>0.3</v>
      </c>
      <c r="CQ295" s="8"/>
      <c r="CS295" s="8"/>
      <c r="CY295" s="8"/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O295" s="8"/>
      <c r="DQ295" s="8"/>
      <c r="DS295" s="8"/>
      <c r="DU295" s="8"/>
      <c r="DW295" s="8"/>
      <c r="DY295" s="8"/>
      <c r="EA295" s="8"/>
    </row>
    <row r="296" spans="1:131" x14ac:dyDescent="0.2">
      <c r="A296" s="8">
        <v>45443</v>
      </c>
      <c r="B296" s="5">
        <v>49.6</v>
      </c>
      <c r="C296" s="8"/>
      <c r="E296" s="8"/>
      <c r="G296" s="8"/>
      <c r="O296" s="8">
        <v>45443</v>
      </c>
      <c r="P296" s="5">
        <v>42.1</v>
      </c>
      <c r="S296" s="8"/>
      <c r="U296" s="8"/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I296" s="8"/>
      <c r="AK296" s="6">
        <v>45443</v>
      </c>
      <c r="AL296" s="5">
        <v>184</v>
      </c>
      <c r="AM296" s="8"/>
      <c r="AO296" s="8"/>
      <c r="AQ296" s="6">
        <v>45443</v>
      </c>
      <c r="AR296" s="5">
        <v>3.9</v>
      </c>
      <c r="AS296" s="8"/>
      <c r="AU296" s="8"/>
      <c r="AY296" s="8">
        <v>45443</v>
      </c>
      <c r="AZ296" s="5">
        <v>0.32</v>
      </c>
      <c r="BA296" s="8"/>
      <c r="BC296" s="8"/>
      <c r="BE296" s="8"/>
      <c r="BG296" s="8"/>
      <c r="BI296" s="8"/>
      <c r="BK296" s="8"/>
      <c r="BM296" s="8"/>
      <c r="BO296" s="6">
        <v>45535</v>
      </c>
      <c r="BP296" s="5">
        <v>0.2</v>
      </c>
      <c r="BQ296" s="8">
        <v>45443</v>
      </c>
      <c r="BR296" s="5">
        <v>1366</v>
      </c>
      <c r="BS296" s="8"/>
      <c r="BU296" s="8"/>
      <c r="BW296" s="6">
        <v>45443</v>
      </c>
      <c r="BX296" s="5">
        <v>637.88</v>
      </c>
      <c r="BY296" s="8"/>
      <c r="CA296" s="8"/>
      <c r="CC296" s="8">
        <v>45443</v>
      </c>
      <c r="CD296" s="5">
        <v>-75.992000000000004</v>
      </c>
      <c r="CE296" s="8"/>
      <c r="CG296" s="8">
        <v>45443</v>
      </c>
      <c r="CH296" s="5">
        <v>0.1</v>
      </c>
      <c r="CK296" s="8"/>
      <c r="CM296" s="8">
        <v>45443</v>
      </c>
      <c r="CN296" s="5">
        <v>0.1</v>
      </c>
      <c r="CO296" s="8">
        <v>45473</v>
      </c>
      <c r="CP296" s="5">
        <v>0.2</v>
      </c>
      <c r="CQ296" s="8"/>
      <c r="CS296" s="8"/>
      <c r="CY296" s="8"/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O296" s="8"/>
      <c r="DQ296" s="8"/>
      <c r="DS296" s="8"/>
      <c r="DU296" s="8"/>
      <c r="DW296" s="8"/>
      <c r="DY296" s="8"/>
      <c r="EA296" s="8"/>
    </row>
    <row r="297" spans="1:131" x14ac:dyDescent="0.2">
      <c r="A297" s="8">
        <v>45473</v>
      </c>
      <c r="B297" s="5">
        <v>49.1</v>
      </c>
      <c r="C297" s="8"/>
      <c r="E297" s="8"/>
      <c r="G297" s="8"/>
      <c r="O297" s="8">
        <v>45473</v>
      </c>
      <c r="P297" s="5">
        <v>39.1</v>
      </c>
      <c r="S297" s="8"/>
      <c r="U297" s="8"/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I297" s="8"/>
      <c r="AK297" s="6">
        <v>45473</v>
      </c>
      <c r="AL297" s="5">
        <v>191</v>
      </c>
      <c r="AM297" s="8"/>
      <c r="AO297" s="8"/>
      <c r="AQ297" s="6">
        <v>45473</v>
      </c>
      <c r="AR297" s="5">
        <v>4</v>
      </c>
      <c r="AS297" s="8"/>
      <c r="AU297" s="8"/>
      <c r="AY297" s="8">
        <v>45473</v>
      </c>
      <c r="AZ297" s="5">
        <v>0.32</v>
      </c>
      <c r="BA297" s="8"/>
      <c r="BC297" s="8"/>
      <c r="BE297" s="8"/>
      <c r="BG297" s="8"/>
      <c r="BI297" s="8"/>
      <c r="BK297" s="8"/>
      <c r="BM297" s="8"/>
      <c r="BQ297" s="8">
        <v>45473</v>
      </c>
      <c r="BR297" s="5">
        <v>1304</v>
      </c>
      <c r="BS297" s="8"/>
      <c r="BU297" s="8"/>
      <c r="BW297" s="6">
        <v>45473</v>
      </c>
      <c r="BX297" s="5">
        <v>636.91</v>
      </c>
      <c r="BY297" s="8"/>
      <c r="CA297" s="8"/>
      <c r="CC297" s="8">
        <v>45473</v>
      </c>
      <c r="CD297" s="5">
        <v>-72.593000000000004</v>
      </c>
      <c r="CE297" s="8"/>
      <c r="CG297" s="8">
        <v>45473</v>
      </c>
      <c r="CH297" s="5">
        <v>-2.5</v>
      </c>
      <c r="CK297" s="8"/>
      <c r="CM297" s="8">
        <v>45473</v>
      </c>
      <c r="CN297" s="5">
        <v>0.1</v>
      </c>
      <c r="CO297" s="8">
        <v>45504</v>
      </c>
      <c r="CP297" s="5">
        <v>0.2</v>
      </c>
      <c r="CQ297" s="8"/>
      <c r="CS297" s="8"/>
      <c r="CY297" s="8"/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O297" s="8"/>
      <c r="DQ297" s="8"/>
      <c r="DS297" s="8"/>
      <c r="DU297" s="8"/>
      <c r="DW297" s="8"/>
      <c r="DY297" s="8"/>
      <c r="EA297" s="8"/>
    </row>
    <row r="298" spans="1:131" x14ac:dyDescent="0.2">
      <c r="A298" s="8">
        <v>45504</v>
      </c>
      <c r="B298" s="5">
        <v>48.8</v>
      </c>
      <c r="C298" s="8"/>
      <c r="E298" s="8"/>
      <c r="G298" s="8"/>
      <c r="O298" s="8">
        <v>45504</v>
      </c>
      <c r="P298" s="5">
        <v>44.6</v>
      </c>
      <c r="S298" s="8"/>
      <c r="U298" s="8"/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I298" s="8"/>
      <c r="AK298" s="6">
        <v>45504</v>
      </c>
      <c r="AL298" s="5">
        <v>175</v>
      </c>
      <c r="AM298" s="8"/>
      <c r="AO298" s="8"/>
      <c r="AQ298" s="6">
        <v>45504</v>
      </c>
      <c r="AR298" s="5">
        <v>4.0999999999999996</v>
      </c>
      <c r="AS298" s="8"/>
      <c r="AU298" s="8"/>
      <c r="AY298" s="8">
        <v>45504</v>
      </c>
      <c r="AZ298" s="5">
        <v>-0.28000000000000003</v>
      </c>
      <c r="BA298" s="8"/>
      <c r="BC298" s="8"/>
      <c r="BE298" s="8"/>
      <c r="BG298" s="8"/>
      <c r="BI298" s="8"/>
      <c r="BK298" s="8"/>
      <c r="BM298" s="8"/>
      <c r="BQ298" s="8">
        <v>45504</v>
      </c>
      <c r="BR298" s="5">
        <v>1336</v>
      </c>
      <c r="BS298" s="8"/>
      <c r="BU298" s="8"/>
      <c r="BW298" s="6">
        <v>45504</v>
      </c>
      <c r="BX298" s="5">
        <v>621.91999999999996</v>
      </c>
      <c r="BY298" s="8"/>
      <c r="CA298" s="8"/>
      <c r="CC298" s="8">
        <v>45504</v>
      </c>
      <c r="CD298" s="5">
        <v>-78.462000000000003</v>
      </c>
      <c r="CE298" s="8"/>
      <c r="CG298" s="8">
        <v>45504</v>
      </c>
      <c r="CH298" s="5">
        <v>4.7</v>
      </c>
      <c r="CK298" s="8"/>
      <c r="CM298" s="8">
        <v>45504</v>
      </c>
      <c r="CN298" s="5">
        <v>0.2</v>
      </c>
      <c r="CO298" s="8">
        <v>45535</v>
      </c>
      <c r="CP298" s="5">
        <v>0.2</v>
      </c>
      <c r="CQ298" s="8"/>
      <c r="CS298" s="8"/>
      <c r="CY298" s="8"/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O298" s="8"/>
      <c r="DQ298" s="8"/>
      <c r="DS298" s="8"/>
      <c r="DU298" s="8"/>
      <c r="DW298" s="8"/>
      <c r="DY298" s="8"/>
      <c r="EA298" s="8"/>
    </row>
    <row r="299" spans="1:131" x14ac:dyDescent="0.2">
      <c r="A299" s="8">
        <v>45535</v>
      </c>
      <c r="B299" s="5">
        <v>47.6</v>
      </c>
      <c r="C299" s="8"/>
      <c r="E299" s="8"/>
      <c r="G299" s="8"/>
      <c r="O299" s="8">
        <v>45535</v>
      </c>
      <c r="P299" s="5">
        <v>44.9</v>
      </c>
      <c r="S299" s="8"/>
      <c r="U299" s="8"/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I299" s="8"/>
      <c r="AK299" s="6">
        <v>45535</v>
      </c>
      <c r="AL299" s="5">
        <v>163</v>
      </c>
      <c r="AM299" s="8"/>
      <c r="AO299" s="8"/>
      <c r="AQ299" s="6">
        <v>45535</v>
      </c>
      <c r="AR299" s="5">
        <v>4.2</v>
      </c>
      <c r="AS299" s="8"/>
      <c r="AU299" s="8"/>
      <c r="AY299" s="8">
        <v>45535</v>
      </c>
      <c r="AZ299" s="5">
        <v>0.25</v>
      </c>
      <c r="BA299" s="8"/>
      <c r="BC299" s="8"/>
      <c r="BE299" s="8"/>
      <c r="BG299" s="8"/>
      <c r="BI299" s="8"/>
      <c r="BK299" s="8"/>
      <c r="BM299" s="8"/>
      <c r="BQ299" s="8">
        <v>45535</v>
      </c>
      <c r="BR299" s="5">
        <v>1292</v>
      </c>
      <c r="BS299" s="8"/>
      <c r="BU299" s="8"/>
      <c r="BW299" s="6">
        <v>45535</v>
      </c>
      <c r="BX299" s="5">
        <v>687.38</v>
      </c>
      <c r="BY299" s="8"/>
      <c r="CA299" s="8"/>
      <c r="CC299" s="8"/>
      <c r="CE299" s="8"/>
      <c r="CG299" s="8"/>
      <c r="CK299" s="8"/>
      <c r="CM299" s="8">
        <v>45535</v>
      </c>
      <c r="CN299" s="5">
        <v>0.2</v>
      </c>
      <c r="CO299" s="8"/>
      <c r="CQ299" s="8"/>
      <c r="CS299" s="8"/>
      <c r="CY299" s="8"/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O299" s="8"/>
      <c r="DQ299" s="8"/>
      <c r="DS299" s="8"/>
      <c r="DU299" s="8"/>
      <c r="DW299" s="8"/>
      <c r="DY299" s="8"/>
      <c r="EA299" s="8"/>
    </row>
    <row r="300" spans="1:131" x14ac:dyDescent="0.2">
      <c r="A300" s="6"/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</row>
    <row r="301" spans="1:131" x14ac:dyDescent="0.2">
      <c r="A301" s="6"/>
    </row>
    <row r="302" spans="1:131" x14ac:dyDescent="0.2">
      <c r="A302" s="6"/>
    </row>
    <row r="303" spans="1:131" x14ac:dyDescent="0.2">
      <c r="A303" s="6"/>
    </row>
    <row r="304" spans="1:131" x14ac:dyDescent="0.2">
      <c r="A304" s="6"/>
    </row>
    <row r="305" spans="1:1" x14ac:dyDescent="0.2">
      <c r="A305" s="6"/>
    </row>
    <row r="306" spans="1:1" x14ac:dyDescent="0.2">
      <c r="A306" s="6"/>
    </row>
    <row r="307" spans="1:1" x14ac:dyDescent="0.2">
      <c r="A307" s="6"/>
    </row>
    <row r="308" spans="1:1" x14ac:dyDescent="0.2">
      <c r="A308" s="6"/>
    </row>
    <row r="309" spans="1:1" x14ac:dyDescent="0.2">
      <c r="A309" s="6"/>
    </row>
    <row r="310" spans="1:1" x14ac:dyDescent="0.2">
      <c r="A310" s="6"/>
    </row>
    <row r="311" spans="1:1" x14ac:dyDescent="0.2">
      <c r="A311" s="6"/>
    </row>
    <row r="312" spans="1:1" x14ac:dyDescent="0.2">
      <c r="A312" s="6"/>
    </row>
    <row r="313" spans="1:1" x14ac:dyDescent="0.2">
      <c r="A313" s="6"/>
    </row>
    <row r="314" spans="1:1" x14ac:dyDescent="0.2">
      <c r="A314" s="6"/>
    </row>
    <row r="315" spans="1:1" x14ac:dyDescent="0.2">
      <c r="A315" s="6"/>
    </row>
    <row r="316" spans="1:1" x14ac:dyDescent="0.2">
      <c r="A316" s="6"/>
    </row>
    <row r="317" spans="1:1" x14ac:dyDescent="0.2">
      <c r="A317" s="6"/>
    </row>
    <row r="318" spans="1:1" x14ac:dyDescent="0.2">
      <c r="A318" s="6"/>
    </row>
    <row r="319" spans="1:1" x14ac:dyDescent="0.2">
      <c r="A319" s="6"/>
    </row>
    <row r="320" spans="1:1" x14ac:dyDescent="0.2">
      <c r="A320" s="6"/>
    </row>
    <row r="321" spans="1:1" x14ac:dyDescent="0.2">
      <c r="A321" s="6"/>
    </row>
    <row r="322" spans="1:1" x14ac:dyDescent="0.2">
      <c r="A322" s="6"/>
    </row>
    <row r="323" spans="1:1" x14ac:dyDescent="0.2">
      <c r="A323" s="6"/>
    </row>
    <row r="324" spans="1:1" x14ac:dyDescent="0.2">
      <c r="A324" s="6"/>
    </row>
    <row r="325" spans="1:1" x14ac:dyDescent="0.2">
      <c r="A325" s="6"/>
    </row>
    <row r="326" spans="1:1" x14ac:dyDescent="0.2">
      <c r="A326" s="6"/>
    </row>
    <row r="327" spans="1:1" x14ac:dyDescent="0.2">
      <c r="A327" s="6"/>
    </row>
    <row r="328" spans="1:1" x14ac:dyDescent="0.2">
      <c r="A328" s="6"/>
    </row>
    <row r="329" spans="1:1" x14ac:dyDescent="0.2">
      <c r="A329" s="6"/>
    </row>
    <row r="330" spans="1:1" x14ac:dyDescent="0.2">
      <c r="A330" s="6"/>
    </row>
    <row r="331" spans="1:1" x14ac:dyDescent="0.2">
      <c r="A331" s="6"/>
    </row>
    <row r="332" spans="1:1" x14ac:dyDescent="0.2">
      <c r="A332" s="6"/>
    </row>
    <row r="333" spans="1:1" x14ac:dyDescent="0.2">
      <c r="A333" s="6"/>
    </row>
    <row r="334" spans="1:1" x14ac:dyDescent="0.2">
      <c r="A334" s="6"/>
    </row>
    <row r="335" spans="1:1" x14ac:dyDescent="0.2">
      <c r="A335" s="6"/>
    </row>
    <row r="336" spans="1:1" x14ac:dyDescent="0.2">
      <c r="A336" s="6"/>
    </row>
    <row r="337" spans="1:1" x14ac:dyDescent="0.2">
      <c r="A337" s="6"/>
    </row>
    <row r="338" spans="1:1" x14ac:dyDescent="0.2">
      <c r="A338" s="6"/>
    </row>
    <row r="339" spans="1:1" x14ac:dyDescent="0.2">
      <c r="A339" s="6"/>
    </row>
    <row r="340" spans="1:1" x14ac:dyDescent="0.2">
      <c r="A340" s="6"/>
    </row>
    <row r="341" spans="1:1" x14ac:dyDescent="0.2">
      <c r="A341" s="6"/>
    </row>
    <row r="342" spans="1:1" x14ac:dyDescent="0.2">
      <c r="A342" s="6"/>
    </row>
    <row r="343" spans="1:1" x14ac:dyDescent="0.2">
      <c r="A343" s="6"/>
    </row>
    <row r="344" spans="1:1" x14ac:dyDescent="0.2">
      <c r="A344" s="6"/>
    </row>
    <row r="345" spans="1:1" x14ac:dyDescent="0.2">
      <c r="A345" s="6"/>
    </row>
    <row r="346" spans="1:1" x14ac:dyDescent="0.2">
      <c r="A346" s="6"/>
    </row>
    <row r="347" spans="1:1" x14ac:dyDescent="0.2">
      <c r="A347" s="6"/>
    </row>
    <row r="348" spans="1:1" x14ac:dyDescent="0.2">
      <c r="A348" s="6"/>
    </row>
    <row r="349" spans="1:1" x14ac:dyDescent="0.2">
      <c r="A349" s="6"/>
    </row>
    <row r="350" spans="1:1" x14ac:dyDescent="0.2">
      <c r="A350" s="6"/>
    </row>
    <row r="351" spans="1:1" x14ac:dyDescent="0.2">
      <c r="A351" s="6"/>
    </row>
    <row r="352" spans="1:1" x14ac:dyDescent="0.2">
      <c r="A352" s="6"/>
    </row>
    <row r="353" spans="1:1" x14ac:dyDescent="0.2">
      <c r="A353" s="6"/>
    </row>
    <row r="354" spans="1:1" x14ac:dyDescent="0.2">
      <c r="A354" s="6"/>
    </row>
    <row r="355" spans="1:1" x14ac:dyDescent="0.2">
      <c r="A355" s="6"/>
    </row>
    <row r="356" spans="1:1" x14ac:dyDescent="0.2">
      <c r="A356" s="6"/>
    </row>
    <row r="357" spans="1:1" x14ac:dyDescent="0.2">
      <c r="A357" s="6"/>
    </row>
    <row r="358" spans="1:1" x14ac:dyDescent="0.2">
      <c r="A358" s="6"/>
    </row>
    <row r="359" spans="1:1" x14ac:dyDescent="0.2">
      <c r="A359" s="6"/>
    </row>
    <row r="360" spans="1:1" x14ac:dyDescent="0.2">
      <c r="A360" s="6"/>
    </row>
    <row r="361" spans="1:1" x14ac:dyDescent="0.2">
      <c r="A361" s="6"/>
    </row>
    <row r="362" spans="1:1" x14ac:dyDescent="0.2">
      <c r="A362" s="6"/>
    </row>
    <row r="363" spans="1:1" x14ac:dyDescent="0.2">
      <c r="A363" s="6"/>
    </row>
    <row r="364" spans="1:1" x14ac:dyDescent="0.2">
      <c r="A364" s="6"/>
    </row>
    <row r="365" spans="1:1" x14ac:dyDescent="0.2">
      <c r="A365" s="6"/>
    </row>
    <row r="366" spans="1:1" x14ac:dyDescent="0.2">
      <c r="A366" s="6"/>
    </row>
    <row r="367" spans="1:1" x14ac:dyDescent="0.2">
      <c r="A367" s="6"/>
    </row>
    <row r="368" spans="1:1" x14ac:dyDescent="0.2">
      <c r="A368" s="6"/>
    </row>
    <row r="369" spans="1:1" x14ac:dyDescent="0.2">
      <c r="A369" s="6"/>
    </row>
    <row r="370" spans="1:1" x14ac:dyDescent="0.2">
      <c r="A370" s="6"/>
    </row>
    <row r="371" spans="1:1" x14ac:dyDescent="0.2">
      <c r="A371" s="6"/>
    </row>
    <row r="372" spans="1:1" x14ac:dyDescent="0.2">
      <c r="A372" s="6"/>
    </row>
    <row r="373" spans="1:1" x14ac:dyDescent="0.2">
      <c r="A373" s="6"/>
    </row>
    <row r="374" spans="1:1" x14ac:dyDescent="0.2">
      <c r="A374" s="6"/>
    </row>
    <row r="375" spans="1:1" x14ac:dyDescent="0.2">
      <c r="A375" s="6"/>
    </row>
    <row r="376" spans="1:1" x14ac:dyDescent="0.2">
      <c r="A376" s="6"/>
    </row>
    <row r="377" spans="1:1" x14ac:dyDescent="0.2">
      <c r="A377" s="6"/>
    </row>
    <row r="378" spans="1:1" x14ac:dyDescent="0.2">
      <c r="A378" s="6"/>
    </row>
    <row r="379" spans="1:1" x14ac:dyDescent="0.2">
      <c r="A379" s="6"/>
    </row>
    <row r="380" spans="1:1" x14ac:dyDescent="0.2">
      <c r="A380" s="6"/>
    </row>
    <row r="381" spans="1:1" x14ac:dyDescent="0.2">
      <c r="A381" s="6"/>
    </row>
    <row r="382" spans="1:1" x14ac:dyDescent="0.2">
      <c r="A382" s="6"/>
    </row>
    <row r="383" spans="1:1" x14ac:dyDescent="0.2">
      <c r="A383" s="6"/>
    </row>
    <row r="384" spans="1:1" x14ac:dyDescent="0.2">
      <c r="A384" s="6"/>
    </row>
    <row r="385" spans="1:1" x14ac:dyDescent="0.2">
      <c r="A385" s="6"/>
    </row>
    <row r="386" spans="1:1" x14ac:dyDescent="0.2">
      <c r="A386" s="6"/>
    </row>
    <row r="387" spans="1:1" x14ac:dyDescent="0.2">
      <c r="A387" s="6"/>
    </row>
    <row r="388" spans="1:1" x14ac:dyDescent="0.2">
      <c r="A388" s="6"/>
    </row>
    <row r="389" spans="1:1" x14ac:dyDescent="0.2">
      <c r="A389" s="6"/>
    </row>
    <row r="390" spans="1:1" x14ac:dyDescent="0.2">
      <c r="A390" s="6"/>
    </row>
    <row r="391" spans="1:1" x14ac:dyDescent="0.2">
      <c r="A391" s="6"/>
    </row>
    <row r="392" spans="1:1" x14ac:dyDescent="0.2">
      <c r="A392" s="6"/>
    </row>
    <row r="393" spans="1:1" x14ac:dyDescent="0.2">
      <c r="A393" s="6"/>
    </row>
    <row r="394" spans="1:1" x14ac:dyDescent="0.2">
      <c r="A394" s="6"/>
    </row>
    <row r="395" spans="1:1" x14ac:dyDescent="0.2">
      <c r="A395" s="6"/>
    </row>
    <row r="396" spans="1:1" x14ac:dyDescent="0.2">
      <c r="A396" s="6"/>
    </row>
    <row r="397" spans="1:1" x14ac:dyDescent="0.2">
      <c r="A397" s="6"/>
    </row>
    <row r="398" spans="1:1" x14ac:dyDescent="0.2">
      <c r="A398" s="6"/>
    </row>
    <row r="399" spans="1:1" x14ac:dyDescent="0.2">
      <c r="A399" s="6"/>
    </row>
    <row r="400" spans="1:1" x14ac:dyDescent="0.2">
      <c r="A400" s="6"/>
    </row>
    <row r="401" spans="1:1" x14ac:dyDescent="0.2">
      <c r="A401" s="6"/>
    </row>
    <row r="402" spans="1:1" x14ac:dyDescent="0.2">
      <c r="A402" s="6"/>
    </row>
    <row r="403" spans="1:1" x14ac:dyDescent="0.2">
      <c r="A403" s="6"/>
    </row>
    <row r="404" spans="1:1" x14ac:dyDescent="0.2">
      <c r="A404" s="6"/>
    </row>
    <row r="405" spans="1:1" x14ac:dyDescent="0.2">
      <c r="A405" s="6"/>
    </row>
    <row r="406" spans="1:1" x14ac:dyDescent="0.2">
      <c r="A406" s="6"/>
    </row>
    <row r="407" spans="1:1" x14ac:dyDescent="0.2">
      <c r="A407" s="6"/>
    </row>
    <row r="408" spans="1:1" x14ac:dyDescent="0.2">
      <c r="A408" s="6"/>
    </row>
    <row r="409" spans="1:1" x14ac:dyDescent="0.2">
      <c r="A409" s="6"/>
    </row>
    <row r="410" spans="1:1" x14ac:dyDescent="0.2">
      <c r="A410" s="6"/>
    </row>
    <row r="411" spans="1:1" x14ac:dyDescent="0.2">
      <c r="A411" s="6"/>
    </row>
    <row r="412" spans="1:1" x14ac:dyDescent="0.2">
      <c r="A412" s="6"/>
    </row>
    <row r="413" spans="1:1" x14ac:dyDescent="0.2">
      <c r="A413" s="6"/>
    </row>
    <row r="414" spans="1:1" x14ac:dyDescent="0.2">
      <c r="A414" s="6"/>
    </row>
    <row r="415" spans="1:1" x14ac:dyDescent="0.2">
      <c r="A415" s="6"/>
    </row>
    <row r="416" spans="1:1" x14ac:dyDescent="0.2">
      <c r="A416" s="6"/>
    </row>
    <row r="417" spans="1:1" x14ac:dyDescent="0.2">
      <c r="A417" s="6"/>
    </row>
    <row r="418" spans="1:1" x14ac:dyDescent="0.2">
      <c r="A418" s="6"/>
    </row>
    <row r="419" spans="1:1" x14ac:dyDescent="0.2">
      <c r="A419" s="6"/>
    </row>
    <row r="420" spans="1:1" x14ac:dyDescent="0.2">
      <c r="A420" s="6"/>
    </row>
    <row r="421" spans="1:1" x14ac:dyDescent="0.2">
      <c r="A421" s="6"/>
    </row>
    <row r="422" spans="1:1" x14ac:dyDescent="0.2">
      <c r="A422" s="6"/>
    </row>
    <row r="423" spans="1:1" x14ac:dyDescent="0.2">
      <c r="A423" s="6"/>
    </row>
    <row r="424" spans="1:1" x14ac:dyDescent="0.2">
      <c r="A424" s="6"/>
    </row>
    <row r="425" spans="1:1" x14ac:dyDescent="0.2">
      <c r="A425" s="6"/>
    </row>
    <row r="426" spans="1:1" x14ac:dyDescent="0.2">
      <c r="A426" s="6"/>
    </row>
    <row r="427" spans="1:1" x14ac:dyDescent="0.2">
      <c r="A427" s="6"/>
    </row>
    <row r="428" spans="1:1" x14ac:dyDescent="0.2">
      <c r="A428" s="6"/>
    </row>
    <row r="429" spans="1:1" x14ac:dyDescent="0.2">
      <c r="A429" s="6"/>
    </row>
    <row r="430" spans="1:1" x14ac:dyDescent="0.2">
      <c r="A430" s="6"/>
    </row>
    <row r="431" spans="1:1" x14ac:dyDescent="0.2">
      <c r="A431" s="6"/>
    </row>
    <row r="432" spans="1:1" x14ac:dyDescent="0.2">
      <c r="A432" s="6"/>
    </row>
    <row r="433" spans="1:1" x14ac:dyDescent="0.2">
      <c r="A433" s="6"/>
    </row>
    <row r="434" spans="1:1" x14ac:dyDescent="0.2">
      <c r="A434" s="6"/>
    </row>
    <row r="435" spans="1:1" x14ac:dyDescent="0.2">
      <c r="A435" s="6"/>
    </row>
    <row r="436" spans="1:1" x14ac:dyDescent="0.2">
      <c r="A436" s="6"/>
    </row>
    <row r="437" spans="1:1" x14ac:dyDescent="0.2">
      <c r="A437" s="6"/>
    </row>
    <row r="438" spans="1:1" x14ac:dyDescent="0.2">
      <c r="A438" s="6"/>
    </row>
    <row r="439" spans="1:1" x14ac:dyDescent="0.2">
      <c r="A439" s="6"/>
    </row>
    <row r="440" spans="1:1" x14ac:dyDescent="0.2">
      <c r="A440" s="6"/>
    </row>
    <row r="441" spans="1:1" x14ac:dyDescent="0.2">
      <c r="A441" s="6"/>
    </row>
    <row r="442" spans="1:1" x14ac:dyDescent="0.2">
      <c r="A442" s="6"/>
    </row>
    <row r="443" spans="1:1" x14ac:dyDescent="0.2">
      <c r="A443" s="6"/>
    </row>
    <row r="444" spans="1:1" x14ac:dyDescent="0.2">
      <c r="A444" s="6"/>
    </row>
    <row r="445" spans="1:1" x14ac:dyDescent="0.2">
      <c r="A445" s="6"/>
    </row>
    <row r="446" spans="1:1" x14ac:dyDescent="0.2">
      <c r="A446" s="6"/>
    </row>
    <row r="447" spans="1:1" x14ac:dyDescent="0.2">
      <c r="A447" s="6"/>
    </row>
    <row r="448" spans="1:1" x14ac:dyDescent="0.2">
      <c r="A448" s="6"/>
    </row>
    <row r="449" spans="1:1" x14ac:dyDescent="0.2">
      <c r="A449" s="6"/>
    </row>
    <row r="450" spans="1:1" x14ac:dyDescent="0.2">
      <c r="A450" s="6"/>
    </row>
    <row r="451" spans="1:1" x14ac:dyDescent="0.2">
      <c r="A451" s="6"/>
    </row>
    <row r="452" spans="1:1" x14ac:dyDescent="0.2">
      <c r="A452" s="6"/>
    </row>
    <row r="453" spans="1:1" x14ac:dyDescent="0.2">
      <c r="A453" s="6"/>
    </row>
    <row r="454" spans="1:1" x14ac:dyDescent="0.2">
      <c r="A454" s="6"/>
    </row>
    <row r="455" spans="1:1" x14ac:dyDescent="0.2">
      <c r="A455" s="6"/>
    </row>
    <row r="456" spans="1:1" x14ac:dyDescent="0.2">
      <c r="A456" s="6"/>
    </row>
    <row r="457" spans="1:1" x14ac:dyDescent="0.2">
      <c r="A457" s="6"/>
    </row>
    <row r="458" spans="1:1" x14ac:dyDescent="0.2">
      <c r="A458" s="6"/>
    </row>
    <row r="459" spans="1:1" x14ac:dyDescent="0.2">
      <c r="A459" s="6"/>
    </row>
    <row r="460" spans="1:1" x14ac:dyDescent="0.2">
      <c r="A460" s="6"/>
    </row>
    <row r="461" spans="1:1" x14ac:dyDescent="0.2">
      <c r="A461" s="6"/>
    </row>
    <row r="462" spans="1:1" x14ac:dyDescent="0.2">
      <c r="A462" s="6"/>
    </row>
    <row r="463" spans="1:1" x14ac:dyDescent="0.2">
      <c r="A463" s="6"/>
    </row>
    <row r="464" spans="1:1" x14ac:dyDescent="0.2">
      <c r="A464" s="6"/>
    </row>
    <row r="465" spans="1:1" x14ac:dyDescent="0.2">
      <c r="A465" s="6"/>
    </row>
    <row r="466" spans="1:1" x14ac:dyDescent="0.2">
      <c r="A466" s="6"/>
    </row>
    <row r="467" spans="1:1" x14ac:dyDescent="0.2">
      <c r="A467" s="6"/>
    </row>
    <row r="468" spans="1:1" x14ac:dyDescent="0.2">
      <c r="A468" s="6"/>
    </row>
    <row r="469" spans="1:1" x14ac:dyDescent="0.2">
      <c r="A469" s="6"/>
    </row>
    <row r="470" spans="1:1" x14ac:dyDescent="0.2">
      <c r="A470" s="6"/>
    </row>
    <row r="471" spans="1:1" x14ac:dyDescent="0.2">
      <c r="A471" s="6"/>
    </row>
    <row r="472" spans="1:1" x14ac:dyDescent="0.2">
      <c r="A472" s="6"/>
    </row>
    <row r="473" spans="1:1" x14ac:dyDescent="0.2">
      <c r="A473" s="6"/>
    </row>
    <row r="474" spans="1:1" x14ac:dyDescent="0.2">
      <c r="A474" s="6"/>
    </row>
    <row r="475" spans="1:1" x14ac:dyDescent="0.2">
      <c r="A475" s="6"/>
    </row>
    <row r="476" spans="1:1" x14ac:dyDescent="0.2">
      <c r="A476" s="6"/>
    </row>
    <row r="477" spans="1:1" x14ac:dyDescent="0.2">
      <c r="A477" s="6"/>
    </row>
    <row r="478" spans="1:1" x14ac:dyDescent="0.2">
      <c r="A478" s="6"/>
    </row>
    <row r="479" spans="1:1" x14ac:dyDescent="0.2">
      <c r="A479" s="6"/>
    </row>
    <row r="480" spans="1:1" x14ac:dyDescent="0.2">
      <c r="A480" s="6"/>
    </row>
    <row r="481" spans="1:1" x14ac:dyDescent="0.2">
      <c r="A481" s="6"/>
    </row>
    <row r="482" spans="1:1" x14ac:dyDescent="0.2">
      <c r="A482" s="6"/>
    </row>
    <row r="483" spans="1:1" x14ac:dyDescent="0.2">
      <c r="A483" s="6"/>
    </row>
    <row r="484" spans="1:1" x14ac:dyDescent="0.2">
      <c r="A484" s="6"/>
    </row>
    <row r="485" spans="1:1" x14ac:dyDescent="0.2">
      <c r="A485" s="6"/>
    </row>
    <row r="486" spans="1:1" x14ac:dyDescent="0.2">
      <c r="A486" s="6"/>
    </row>
    <row r="487" spans="1:1" x14ac:dyDescent="0.2">
      <c r="A487" s="6"/>
    </row>
    <row r="488" spans="1:1" x14ac:dyDescent="0.2">
      <c r="A488" s="6"/>
    </row>
    <row r="489" spans="1:1" x14ac:dyDescent="0.2">
      <c r="A489" s="6"/>
    </row>
    <row r="490" spans="1:1" x14ac:dyDescent="0.2">
      <c r="A490" s="6"/>
    </row>
    <row r="491" spans="1:1" x14ac:dyDescent="0.2">
      <c r="A491" s="6"/>
    </row>
    <row r="492" spans="1:1" x14ac:dyDescent="0.2">
      <c r="A492" s="6"/>
    </row>
    <row r="493" spans="1:1" x14ac:dyDescent="0.2">
      <c r="A493" s="6"/>
    </row>
    <row r="494" spans="1:1" x14ac:dyDescent="0.2">
      <c r="A494" s="6"/>
    </row>
    <row r="495" spans="1:1" x14ac:dyDescent="0.2">
      <c r="A495" s="6"/>
    </row>
    <row r="496" spans="1:1" x14ac:dyDescent="0.2">
      <c r="A496" s="6"/>
    </row>
    <row r="497" spans="1:1" x14ac:dyDescent="0.2">
      <c r="A497" s="6"/>
    </row>
    <row r="498" spans="1:1" x14ac:dyDescent="0.2">
      <c r="A498" s="6"/>
    </row>
    <row r="499" spans="1:1" x14ac:dyDescent="0.2">
      <c r="A499" s="6"/>
    </row>
    <row r="500" spans="1:1" x14ac:dyDescent="0.2">
      <c r="A500" s="6"/>
    </row>
    <row r="501" spans="1:1" x14ac:dyDescent="0.2">
      <c r="A501" s="6"/>
    </row>
    <row r="502" spans="1:1" x14ac:dyDescent="0.2">
      <c r="A502" s="6"/>
    </row>
    <row r="503" spans="1:1" x14ac:dyDescent="0.2">
      <c r="A503" s="6"/>
    </row>
    <row r="504" spans="1:1" x14ac:dyDescent="0.2">
      <c r="A504" s="6"/>
    </row>
    <row r="505" spans="1:1" x14ac:dyDescent="0.2">
      <c r="A505" s="6"/>
    </row>
    <row r="506" spans="1:1" x14ac:dyDescent="0.2">
      <c r="A506" s="6"/>
    </row>
    <row r="507" spans="1:1" x14ac:dyDescent="0.2">
      <c r="A507" s="6"/>
    </row>
    <row r="508" spans="1:1" x14ac:dyDescent="0.2">
      <c r="A508" s="6"/>
    </row>
    <row r="509" spans="1:1" x14ac:dyDescent="0.2">
      <c r="A509" s="6"/>
    </row>
    <row r="510" spans="1:1" x14ac:dyDescent="0.2">
      <c r="A510" s="6"/>
    </row>
    <row r="511" spans="1:1" x14ac:dyDescent="0.2">
      <c r="A511" s="6"/>
    </row>
    <row r="512" spans="1:1" x14ac:dyDescent="0.2">
      <c r="A512" s="6"/>
    </row>
    <row r="513" spans="1:1" x14ac:dyDescent="0.2">
      <c r="A513" s="6"/>
    </row>
    <row r="514" spans="1:1" x14ac:dyDescent="0.2">
      <c r="A514" s="6"/>
    </row>
    <row r="515" spans="1:1" x14ac:dyDescent="0.2">
      <c r="A515" s="6"/>
    </row>
    <row r="516" spans="1:1" x14ac:dyDescent="0.2">
      <c r="A516" s="6"/>
    </row>
    <row r="517" spans="1:1" x14ac:dyDescent="0.2">
      <c r="A517" s="6"/>
    </row>
    <row r="518" spans="1:1" x14ac:dyDescent="0.2">
      <c r="A518" s="6"/>
    </row>
    <row r="519" spans="1:1" x14ac:dyDescent="0.2">
      <c r="A519" s="6"/>
    </row>
    <row r="520" spans="1:1" x14ac:dyDescent="0.2">
      <c r="A520" s="6"/>
    </row>
    <row r="521" spans="1:1" x14ac:dyDescent="0.2">
      <c r="A521" s="6"/>
    </row>
    <row r="522" spans="1:1" x14ac:dyDescent="0.2">
      <c r="A522" s="6"/>
    </row>
    <row r="523" spans="1:1" x14ac:dyDescent="0.2">
      <c r="A523" s="6"/>
    </row>
    <row r="524" spans="1:1" x14ac:dyDescent="0.2">
      <c r="A524" s="6"/>
    </row>
    <row r="525" spans="1:1" x14ac:dyDescent="0.2">
      <c r="A525" s="6"/>
    </row>
    <row r="526" spans="1:1" x14ac:dyDescent="0.2">
      <c r="A526" s="6"/>
    </row>
    <row r="527" spans="1:1" x14ac:dyDescent="0.2">
      <c r="A527" s="6"/>
    </row>
    <row r="528" spans="1:1" x14ac:dyDescent="0.2">
      <c r="A528" s="6"/>
    </row>
    <row r="529" spans="1:1" x14ac:dyDescent="0.2">
      <c r="A529" s="6"/>
    </row>
    <row r="530" spans="1:1" x14ac:dyDescent="0.2">
      <c r="A530" s="6"/>
    </row>
    <row r="531" spans="1:1" x14ac:dyDescent="0.2">
      <c r="A531" s="6"/>
    </row>
    <row r="532" spans="1:1" x14ac:dyDescent="0.2">
      <c r="A532" s="6"/>
    </row>
    <row r="533" spans="1:1" x14ac:dyDescent="0.2">
      <c r="A533" s="6"/>
    </row>
    <row r="534" spans="1:1" x14ac:dyDescent="0.2">
      <c r="A534" s="6"/>
    </row>
    <row r="535" spans="1:1" x14ac:dyDescent="0.2">
      <c r="A535" s="6"/>
    </row>
    <row r="536" spans="1:1" x14ac:dyDescent="0.2">
      <c r="A536" s="6"/>
    </row>
    <row r="537" spans="1:1" x14ac:dyDescent="0.2">
      <c r="A537" s="6"/>
    </row>
    <row r="538" spans="1:1" x14ac:dyDescent="0.2">
      <c r="A538" s="6"/>
    </row>
    <row r="539" spans="1:1" x14ac:dyDescent="0.2">
      <c r="A539" s="6"/>
    </row>
    <row r="540" spans="1:1" x14ac:dyDescent="0.2">
      <c r="A540" s="6"/>
    </row>
    <row r="541" spans="1:1" x14ac:dyDescent="0.2">
      <c r="A541" s="6"/>
    </row>
    <row r="542" spans="1:1" x14ac:dyDescent="0.2">
      <c r="A542" s="6"/>
    </row>
    <row r="543" spans="1:1" x14ac:dyDescent="0.2">
      <c r="A543" s="6"/>
    </row>
    <row r="544" spans="1:1" x14ac:dyDescent="0.2">
      <c r="A544" s="6"/>
    </row>
    <row r="545" spans="1:1" x14ac:dyDescent="0.2">
      <c r="A545" s="6"/>
    </row>
    <row r="546" spans="1:1" x14ac:dyDescent="0.2">
      <c r="A546" s="6"/>
    </row>
    <row r="547" spans="1:1" x14ac:dyDescent="0.2">
      <c r="A547" s="6"/>
    </row>
    <row r="548" spans="1:1" x14ac:dyDescent="0.2">
      <c r="A548" s="6"/>
    </row>
    <row r="549" spans="1:1" x14ac:dyDescent="0.2">
      <c r="A549" s="6"/>
    </row>
    <row r="550" spans="1:1" x14ac:dyDescent="0.2">
      <c r="A550" s="6"/>
    </row>
    <row r="551" spans="1:1" x14ac:dyDescent="0.2">
      <c r="A551" s="6"/>
    </row>
    <row r="552" spans="1:1" x14ac:dyDescent="0.2">
      <c r="A552" s="6"/>
    </row>
    <row r="553" spans="1:1" x14ac:dyDescent="0.2">
      <c r="A553" s="6"/>
    </row>
    <row r="554" spans="1:1" x14ac:dyDescent="0.2">
      <c r="A554" s="6"/>
    </row>
    <row r="555" spans="1:1" x14ac:dyDescent="0.2">
      <c r="A555" s="6"/>
    </row>
    <row r="556" spans="1:1" x14ac:dyDescent="0.2">
      <c r="A556" s="6"/>
    </row>
    <row r="557" spans="1:1" x14ac:dyDescent="0.2">
      <c r="A557" s="6"/>
    </row>
    <row r="558" spans="1:1" x14ac:dyDescent="0.2">
      <c r="A558" s="6"/>
    </row>
    <row r="559" spans="1:1" x14ac:dyDescent="0.2">
      <c r="A559" s="6"/>
    </row>
    <row r="560" spans="1:1" x14ac:dyDescent="0.2">
      <c r="A560" s="6"/>
    </row>
    <row r="561" spans="1:1" x14ac:dyDescent="0.2">
      <c r="A561" s="6"/>
    </row>
    <row r="562" spans="1:1" x14ac:dyDescent="0.2">
      <c r="A562" s="6"/>
    </row>
    <row r="563" spans="1:1" x14ac:dyDescent="0.2">
      <c r="A563" s="6"/>
    </row>
    <row r="564" spans="1:1" x14ac:dyDescent="0.2">
      <c r="A564" s="6"/>
    </row>
    <row r="565" spans="1:1" x14ac:dyDescent="0.2">
      <c r="A565" s="6"/>
    </row>
    <row r="566" spans="1:1" x14ac:dyDescent="0.2">
      <c r="A566" s="6"/>
    </row>
    <row r="567" spans="1:1" x14ac:dyDescent="0.2">
      <c r="A567" s="6"/>
    </row>
    <row r="568" spans="1:1" x14ac:dyDescent="0.2">
      <c r="A568" s="6"/>
    </row>
    <row r="569" spans="1:1" x14ac:dyDescent="0.2">
      <c r="A569" s="6"/>
    </row>
    <row r="570" spans="1:1" x14ac:dyDescent="0.2">
      <c r="A570" s="6"/>
    </row>
    <row r="571" spans="1:1" x14ac:dyDescent="0.2">
      <c r="A571" s="6"/>
    </row>
    <row r="572" spans="1:1" x14ac:dyDescent="0.2">
      <c r="A572" s="6"/>
    </row>
    <row r="573" spans="1:1" x14ac:dyDescent="0.2">
      <c r="A573" s="6"/>
    </row>
    <row r="574" spans="1:1" x14ac:dyDescent="0.2">
      <c r="A574" s="6"/>
    </row>
    <row r="575" spans="1:1" x14ac:dyDescent="0.2">
      <c r="A575" s="6"/>
    </row>
    <row r="576" spans="1:1" x14ac:dyDescent="0.2">
      <c r="A576" s="6"/>
    </row>
    <row r="577" spans="1:1" x14ac:dyDescent="0.2">
      <c r="A577" s="6"/>
    </row>
    <row r="578" spans="1:1" x14ac:dyDescent="0.2">
      <c r="A578" s="6"/>
    </row>
    <row r="579" spans="1:1" x14ac:dyDescent="0.2">
      <c r="A579" s="6"/>
    </row>
    <row r="580" spans="1:1" x14ac:dyDescent="0.2">
      <c r="A580" s="6"/>
    </row>
    <row r="581" spans="1:1" x14ac:dyDescent="0.2">
      <c r="A581" s="6"/>
    </row>
    <row r="582" spans="1:1" x14ac:dyDescent="0.2">
      <c r="A582" s="6"/>
    </row>
    <row r="583" spans="1:1" x14ac:dyDescent="0.2">
      <c r="A583" s="6"/>
    </row>
    <row r="584" spans="1:1" x14ac:dyDescent="0.2">
      <c r="A584" s="6"/>
    </row>
    <row r="585" spans="1:1" x14ac:dyDescent="0.2">
      <c r="A585" s="6"/>
    </row>
    <row r="586" spans="1:1" x14ac:dyDescent="0.2">
      <c r="A586" s="6"/>
    </row>
    <row r="587" spans="1:1" x14ac:dyDescent="0.2">
      <c r="A587" s="6"/>
    </row>
    <row r="588" spans="1:1" x14ac:dyDescent="0.2">
      <c r="A588" s="6"/>
    </row>
    <row r="589" spans="1:1" x14ac:dyDescent="0.2">
      <c r="A589" s="6"/>
    </row>
    <row r="590" spans="1:1" x14ac:dyDescent="0.2">
      <c r="A590" s="6"/>
    </row>
    <row r="591" spans="1:1" x14ac:dyDescent="0.2">
      <c r="A591" s="6"/>
    </row>
    <row r="592" spans="1:1" x14ac:dyDescent="0.2">
      <c r="A592" s="6"/>
    </row>
    <row r="593" spans="1:1" x14ac:dyDescent="0.2">
      <c r="A593" s="6"/>
    </row>
    <row r="594" spans="1:1" x14ac:dyDescent="0.2">
      <c r="A594" s="6"/>
    </row>
    <row r="595" spans="1:1" x14ac:dyDescent="0.2">
      <c r="A595" s="6"/>
    </row>
    <row r="596" spans="1:1" x14ac:dyDescent="0.2">
      <c r="A596" s="6"/>
    </row>
    <row r="597" spans="1:1" x14ac:dyDescent="0.2">
      <c r="A597" s="6"/>
    </row>
    <row r="598" spans="1:1" x14ac:dyDescent="0.2">
      <c r="A598" s="6"/>
    </row>
    <row r="599" spans="1:1" x14ac:dyDescent="0.2">
      <c r="A599" s="6"/>
    </row>
    <row r="600" spans="1:1" x14ac:dyDescent="0.2">
      <c r="A600" s="6"/>
    </row>
    <row r="601" spans="1:1" x14ac:dyDescent="0.2">
      <c r="A601" s="6"/>
    </row>
    <row r="602" spans="1:1" x14ac:dyDescent="0.2">
      <c r="A602" s="6"/>
    </row>
    <row r="603" spans="1:1" x14ac:dyDescent="0.2">
      <c r="A603" s="6"/>
    </row>
    <row r="604" spans="1:1" x14ac:dyDescent="0.2">
      <c r="A604" s="6"/>
    </row>
    <row r="605" spans="1:1" x14ac:dyDescent="0.2">
      <c r="A605" s="6"/>
    </row>
    <row r="606" spans="1:1" x14ac:dyDescent="0.2">
      <c r="A606" s="6"/>
    </row>
    <row r="607" spans="1:1" x14ac:dyDescent="0.2">
      <c r="A607" s="6"/>
    </row>
    <row r="608" spans="1:1" x14ac:dyDescent="0.2">
      <c r="A608" s="6"/>
    </row>
    <row r="609" spans="1:1" x14ac:dyDescent="0.2">
      <c r="A609" s="6"/>
    </row>
    <row r="610" spans="1:1" x14ac:dyDescent="0.2">
      <c r="A610" s="6"/>
    </row>
    <row r="611" spans="1:1" x14ac:dyDescent="0.2">
      <c r="A611" s="6"/>
    </row>
    <row r="612" spans="1:1" x14ac:dyDescent="0.2">
      <c r="A612" s="6"/>
    </row>
    <row r="613" spans="1:1" x14ac:dyDescent="0.2">
      <c r="A613" s="6"/>
    </row>
    <row r="614" spans="1:1" x14ac:dyDescent="0.2">
      <c r="A614" s="6"/>
    </row>
    <row r="615" spans="1:1" x14ac:dyDescent="0.2">
      <c r="A615" s="6"/>
    </row>
    <row r="616" spans="1:1" x14ac:dyDescent="0.2">
      <c r="A616" s="6"/>
    </row>
    <row r="617" spans="1:1" x14ac:dyDescent="0.2">
      <c r="A617" s="6"/>
    </row>
    <row r="618" spans="1:1" x14ac:dyDescent="0.2">
      <c r="A618" s="6"/>
    </row>
    <row r="619" spans="1:1" x14ac:dyDescent="0.2">
      <c r="A619" s="6"/>
    </row>
    <row r="620" spans="1:1" x14ac:dyDescent="0.2">
      <c r="A620" s="6"/>
    </row>
    <row r="621" spans="1:1" x14ac:dyDescent="0.2">
      <c r="A621" s="6"/>
    </row>
    <row r="622" spans="1:1" x14ac:dyDescent="0.2">
      <c r="A622" s="6"/>
    </row>
    <row r="623" spans="1:1" x14ac:dyDescent="0.2">
      <c r="A623" s="6"/>
    </row>
    <row r="624" spans="1:1" x14ac:dyDescent="0.2">
      <c r="A624" s="6"/>
    </row>
    <row r="625" spans="1:1" x14ac:dyDescent="0.2">
      <c r="A625" s="6"/>
    </row>
    <row r="626" spans="1:1" x14ac:dyDescent="0.2">
      <c r="A626" s="6"/>
    </row>
    <row r="627" spans="1:1" x14ac:dyDescent="0.2">
      <c r="A627" s="6"/>
    </row>
    <row r="628" spans="1:1" x14ac:dyDescent="0.2">
      <c r="A628" s="6"/>
    </row>
    <row r="629" spans="1:1" x14ac:dyDescent="0.2">
      <c r="A629" s="6"/>
    </row>
    <row r="630" spans="1:1" x14ac:dyDescent="0.2">
      <c r="A630" s="6"/>
    </row>
    <row r="631" spans="1:1" x14ac:dyDescent="0.2">
      <c r="A631" s="6"/>
    </row>
    <row r="632" spans="1:1" x14ac:dyDescent="0.2">
      <c r="A632" s="6"/>
    </row>
    <row r="633" spans="1:1" x14ac:dyDescent="0.2">
      <c r="A633" s="6"/>
    </row>
    <row r="634" spans="1:1" x14ac:dyDescent="0.2">
      <c r="A634" s="6"/>
    </row>
    <row r="635" spans="1:1" x14ac:dyDescent="0.2">
      <c r="A635" s="6"/>
    </row>
    <row r="636" spans="1:1" x14ac:dyDescent="0.2">
      <c r="A636" s="6"/>
    </row>
    <row r="637" spans="1:1" x14ac:dyDescent="0.2">
      <c r="A637" s="6"/>
    </row>
    <row r="638" spans="1:1" x14ac:dyDescent="0.2">
      <c r="A638" s="6"/>
    </row>
    <row r="639" spans="1:1" x14ac:dyDescent="0.2">
      <c r="A639" s="6"/>
    </row>
    <row r="640" spans="1:1" x14ac:dyDescent="0.2">
      <c r="A640" s="6"/>
    </row>
    <row r="641" spans="1:1" x14ac:dyDescent="0.2">
      <c r="A641" s="6"/>
    </row>
    <row r="642" spans="1:1" x14ac:dyDescent="0.2">
      <c r="A642" s="6"/>
    </row>
    <row r="643" spans="1:1" x14ac:dyDescent="0.2">
      <c r="A643" s="6"/>
    </row>
    <row r="644" spans="1:1" x14ac:dyDescent="0.2">
      <c r="A644" s="6"/>
    </row>
    <row r="645" spans="1:1" x14ac:dyDescent="0.2">
      <c r="A645" s="6"/>
    </row>
    <row r="646" spans="1:1" x14ac:dyDescent="0.2">
      <c r="A646" s="6"/>
    </row>
    <row r="647" spans="1:1" x14ac:dyDescent="0.2">
      <c r="A647" s="6"/>
    </row>
    <row r="648" spans="1:1" x14ac:dyDescent="0.2">
      <c r="A648" s="6"/>
    </row>
    <row r="649" spans="1:1" x14ac:dyDescent="0.2">
      <c r="A649" s="6"/>
    </row>
    <row r="650" spans="1:1" x14ac:dyDescent="0.2">
      <c r="A650" s="6"/>
    </row>
    <row r="651" spans="1:1" x14ac:dyDescent="0.2">
      <c r="A651" s="6"/>
    </row>
    <row r="652" spans="1:1" x14ac:dyDescent="0.2">
      <c r="A652" s="6"/>
    </row>
    <row r="653" spans="1:1" x14ac:dyDescent="0.2">
      <c r="A653" s="6"/>
    </row>
    <row r="654" spans="1:1" x14ac:dyDescent="0.2">
      <c r="A654" s="6"/>
    </row>
    <row r="655" spans="1:1" x14ac:dyDescent="0.2">
      <c r="A655" s="6"/>
    </row>
    <row r="656" spans="1:1" x14ac:dyDescent="0.2">
      <c r="A656" s="6"/>
    </row>
    <row r="657" spans="1:1" x14ac:dyDescent="0.2">
      <c r="A657" s="6"/>
    </row>
    <row r="658" spans="1:1" x14ac:dyDescent="0.2">
      <c r="A658" s="6"/>
    </row>
    <row r="659" spans="1:1" x14ac:dyDescent="0.2">
      <c r="A659" s="6"/>
    </row>
    <row r="660" spans="1:1" x14ac:dyDescent="0.2">
      <c r="A660" s="6"/>
    </row>
    <row r="661" spans="1:1" x14ac:dyDescent="0.2">
      <c r="A661" s="6"/>
    </row>
    <row r="662" spans="1:1" x14ac:dyDescent="0.2">
      <c r="A662" s="6"/>
    </row>
    <row r="663" spans="1:1" x14ac:dyDescent="0.2">
      <c r="A663" s="6"/>
    </row>
    <row r="664" spans="1:1" x14ac:dyDescent="0.2">
      <c r="A664" s="6"/>
    </row>
    <row r="665" spans="1:1" x14ac:dyDescent="0.2">
      <c r="A665" s="6"/>
    </row>
    <row r="666" spans="1:1" x14ac:dyDescent="0.2">
      <c r="A666" s="6"/>
    </row>
    <row r="667" spans="1:1" x14ac:dyDescent="0.2">
      <c r="A667" s="6"/>
    </row>
    <row r="668" spans="1:1" x14ac:dyDescent="0.2">
      <c r="A668" s="6"/>
    </row>
    <row r="669" spans="1:1" x14ac:dyDescent="0.2">
      <c r="A669" s="6"/>
    </row>
    <row r="670" spans="1:1" x14ac:dyDescent="0.2">
      <c r="A670" s="6"/>
    </row>
    <row r="671" spans="1:1" x14ac:dyDescent="0.2">
      <c r="A671" s="6"/>
    </row>
    <row r="672" spans="1:1" x14ac:dyDescent="0.2">
      <c r="A672" s="6"/>
    </row>
    <row r="673" spans="1:1" x14ac:dyDescent="0.2">
      <c r="A673" s="6"/>
    </row>
    <row r="674" spans="1:1" x14ac:dyDescent="0.2">
      <c r="A674" s="6"/>
    </row>
    <row r="675" spans="1:1" x14ac:dyDescent="0.2">
      <c r="A675" s="6"/>
    </row>
    <row r="676" spans="1:1" x14ac:dyDescent="0.2">
      <c r="A676" s="6"/>
    </row>
    <row r="677" spans="1:1" x14ac:dyDescent="0.2">
      <c r="A677" s="6"/>
    </row>
    <row r="678" spans="1:1" x14ac:dyDescent="0.2">
      <c r="A678" s="6"/>
    </row>
    <row r="679" spans="1:1" x14ac:dyDescent="0.2">
      <c r="A679" s="6"/>
    </row>
    <row r="680" spans="1:1" x14ac:dyDescent="0.2">
      <c r="A680" s="6"/>
    </row>
    <row r="681" spans="1:1" x14ac:dyDescent="0.2">
      <c r="A681" s="6"/>
    </row>
    <row r="682" spans="1:1" x14ac:dyDescent="0.2">
      <c r="A682" s="6"/>
    </row>
    <row r="683" spans="1:1" x14ac:dyDescent="0.2">
      <c r="A683" s="6"/>
    </row>
    <row r="684" spans="1:1" x14ac:dyDescent="0.2">
      <c r="A684" s="6"/>
    </row>
    <row r="685" spans="1:1" x14ac:dyDescent="0.2">
      <c r="A685" s="6"/>
    </row>
    <row r="686" spans="1:1" x14ac:dyDescent="0.2">
      <c r="A686" s="6"/>
    </row>
    <row r="687" spans="1:1" x14ac:dyDescent="0.2">
      <c r="A687" s="6"/>
    </row>
    <row r="688" spans="1:1" x14ac:dyDescent="0.2">
      <c r="A688" s="6"/>
    </row>
    <row r="689" spans="1:1" x14ac:dyDescent="0.2">
      <c r="A689" s="6"/>
    </row>
    <row r="690" spans="1:1" x14ac:dyDescent="0.2">
      <c r="A690" s="6"/>
    </row>
    <row r="691" spans="1:1" x14ac:dyDescent="0.2">
      <c r="A691" s="6"/>
    </row>
    <row r="692" spans="1:1" x14ac:dyDescent="0.2">
      <c r="A692" s="6"/>
    </row>
    <row r="693" spans="1:1" x14ac:dyDescent="0.2">
      <c r="A693" s="6"/>
    </row>
    <row r="694" spans="1:1" x14ac:dyDescent="0.2">
      <c r="A694" s="6"/>
    </row>
    <row r="695" spans="1:1" x14ac:dyDescent="0.2">
      <c r="A695" s="6"/>
    </row>
    <row r="696" spans="1:1" x14ac:dyDescent="0.2">
      <c r="A696" s="6"/>
    </row>
    <row r="697" spans="1:1" x14ac:dyDescent="0.2">
      <c r="A697" s="6"/>
    </row>
    <row r="698" spans="1:1" x14ac:dyDescent="0.2">
      <c r="A698" s="6"/>
    </row>
    <row r="699" spans="1:1" x14ac:dyDescent="0.2">
      <c r="A699" s="6"/>
    </row>
    <row r="700" spans="1:1" x14ac:dyDescent="0.2">
      <c r="A700" s="6"/>
    </row>
    <row r="701" spans="1:1" x14ac:dyDescent="0.2">
      <c r="A701" s="6"/>
    </row>
    <row r="702" spans="1:1" x14ac:dyDescent="0.2">
      <c r="A702" s="6"/>
    </row>
    <row r="703" spans="1:1" x14ac:dyDescent="0.2">
      <c r="A703" s="6"/>
    </row>
    <row r="704" spans="1:1" x14ac:dyDescent="0.2">
      <c r="A704" s="6"/>
    </row>
    <row r="705" spans="1:1" x14ac:dyDescent="0.2">
      <c r="A705" s="6"/>
    </row>
    <row r="706" spans="1:1" x14ac:dyDescent="0.2">
      <c r="A706" s="6"/>
    </row>
    <row r="707" spans="1:1" x14ac:dyDescent="0.2">
      <c r="A707" s="6"/>
    </row>
    <row r="708" spans="1:1" x14ac:dyDescent="0.2">
      <c r="A708" s="6"/>
    </row>
    <row r="709" spans="1:1" x14ac:dyDescent="0.2">
      <c r="A709" s="6"/>
    </row>
    <row r="710" spans="1:1" x14ac:dyDescent="0.2">
      <c r="A710" s="6"/>
    </row>
    <row r="711" spans="1:1" x14ac:dyDescent="0.2">
      <c r="A711" s="6"/>
    </row>
    <row r="712" spans="1:1" x14ac:dyDescent="0.2">
      <c r="A712" s="6"/>
    </row>
    <row r="713" spans="1:1" x14ac:dyDescent="0.2">
      <c r="A713" s="6"/>
    </row>
    <row r="714" spans="1:1" x14ac:dyDescent="0.2">
      <c r="A714" s="6"/>
    </row>
    <row r="715" spans="1:1" x14ac:dyDescent="0.2">
      <c r="A715" s="6"/>
    </row>
    <row r="716" spans="1:1" x14ac:dyDescent="0.2">
      <c r="A716" s="6"/>
    </row>
    <row r="717" spans="1:1" x14ac:dyDescent="0.2">
      <c r="A717" s="6"/>
    </row>
    <row r="718" spans="1:1" x14ac:dyDescent="0.2">
      <c r="A718" s="6"/>
    </row>
    <row r="719" spans="1:1" x14ac:dyDescent="0.2">
      <c r="A719" s="6"/>
    </row>
    <row r="720" spans="1:1" x14ac:dyDescent="0.2">
      <c r="A720" s="6"/>
    </row>
    <row r="721" spans="1:1" x14ac:dyDescent="0.2">
      <c r="A721" s="6"/>
    </row>
    <row r="722" spans="1:1" x14ac:dyDescent="0.2">
      <c r="A722" s="6"/>
    </row>
    <row r="723" spans="1:1" x14ac:dyDescent="0.2">
      <c r="A723" s="6"/>
    </row>
    <row r="724" spans="1:1" x14ac:dyDescent="0.2">
      <c r="A724" s="6"/>
    </row>
    <row r="725" spans="1:1" x14ac:dyDescent="0.2">
      <c r="A725" s="6"/>
    </row>
    <row r="726" spans="1:1" x14ac:dyDescent="0.2">
      <c r="A726" s="6"/>
    </row>
    <row r="727" spans="1:1" x14ac:dyDescent="0.2">
      <c r="A727" s="6"/>
    </row>
    <row r="728" spans="1:1" x14ac:dyDescent="0.2">
      <c r="A728" s="6"/>
    </row>
    <row r="729" spans="1:1" x14ac:dyDescent="0.2">
      <c r="A729" s="6"/>
    </row>
    <row r="730" spans="1:1" x14ac:dyDescent="0.2">
      <c r="A730" s="6"/>
    </row>
    <row r="731" spans="1:1" x14ac:dyDescent="0.2">
      <c r="A731" s="6"/>
    </row>
    <row r="732" spans="1:1" x14ac:dyDescent="0.2">
      <c r="A732" s="6"/>
    </row>
    <row r="733" spans="1:1" x14ac:dyDescent="0.2">
      <c r="A733" s="6"/>
    </row>
    <row r="734" spans="1:1" x14ac:dyDescent="0.2">
      <c r="A734" s="6"/>
    </row>
    <row r="735" spans="1:1" x14ac:dyDescent="0.2">
      <c r="A735" s="6"/>
    </row>
    <row r="736" spans="1:1" x14ac:dyDescent="0.2">
      <c r="A736" s="6"/>
    </row>
    <row r="737" spans="1:1" x14ac:dyDescent="0.2">
      <c r="A737" s="6"/>
    </row>
    <row r="738" spans="1:1" x14ac:dyDescent="0.2">
      <c r="A738" s="6"/>
    </row>
    <row r="739" spans="1:1" x14ac:dyDescent="0.2">
      <c r="A739" s="6"/>
    </row>
    <row r="740" spans="1:1" x14ac:dyDescent="0.2">
      <c r="A740" s="6"/>
    </row>
    <row r="741" spans="1:1" x14ac:dyDescent="0.2">
      <c r="A741" s="6"/>
    </row>
    <row r="742" spans="1:1" x14ac:dyDescent="0.2">
      <c r="A742" s="6"/>
    </row>
    <row r="743" spans="1:1" x14ac:dyDescent="0.2">
      <c r="A743" s="6"/>
    </row>
    <row r="744" spans="1:1" x14ac:dyDescent="0.2">
      <c r="A744" s="6"/>
    </row>
    <row r="745" spans="1:1" x14ac:dyDescent="0.2">
      <c r="A745" s="6"/>
    </row>
    <row r="746" spans="1:1" x14ac:dyDescent="0.2">
      <c r="A746" s="6"/>
    </row>
    <row r="747" spans="1:1" x14ac:dyDescent="0.2">
      <c r="A747" s="6"/>
    </row>
    <row r="748" spans="1:1" x14ac:dyDescent="0.2">
      <c r="A748" s="6"/>
    </row>
    <row r="749" spans="1:1" x14ac:dyDescent="0.2">
      <c r="A749" s="6"/>
    </row>
    <row r="750" spans="1:1" x14ac:dyDescent="0.2">
      <c r="A750" s="6"/>
    </row>
    <row r="751" spans="1:1" x14ac:dyDescent="0.2">
      <c r="A751" s="6"/>
    </row>
    <row r="752" spans="1:1" x14ac:dyDescent="0.2">
      <c r="A752" s="6"/>
    </row>
    <row r="753" spans="1:1" x14ac:dyDescent="0.2">
      <c r="A753" s="6"/>
    </row>
    <row r="754" spans="1:1" x14ac:dyDescent="0.2">
      <c r="A754" s="6"/>
    </row>
    <row r="755" spans="1:1" x14ac:dyDescent="0.2">
      <c r="A755" s="6"/>
    </row>
    <row r="756" spans="1:1" x14ac:dyDescent="0.2">
      <c r="A756" s="6"/>
    </row>
    <row r="757" spans="1:1" x14ac:dyDescent="0.2">
      <c r="A757" s="6"/>
    </row>
    <row r="758" spans="1:1" x14ac:dyDescent="0.2">
      <c r="A758" s="6"/>
    </row>
    <row r="759" spans="1:1" x14ac:dyDescent="0.2">
      <c r="A759" s="6"/>
    </row>
    <row r="760" spans="1:1" x14ac:dyDescent="0.2">
      <c r="A760" s="6"/>
    </row>
    <row r="761" spans="1:1" x14ac:dyDescent="0.2">
      <c r="A761" s="6"/>
    </row>
    <row r="762" spans="1:1" x14ac:dyDescent="0.2">
      <c r="A762" s="6"/>
    </row>
    <row r="763" spans="1:1" x14ac:dyDescent="0.2">
      <c r="A763" s="6"/>
    </row>
    <row r="764" spans="1:1" x14ac:dyDescent="0.2">
      <c r="A764" s="6"/>
    </row>
    <row r="765" spans="1:1" x14ac:dyDescent="0.2">
      <c r="A765" s="6"/>
    </row>
    <row r="766" spans="1:1" x14ac:dyDescent="0.2">
      <c r="A766" s="6"/>
    </row>
    <row r="767" spans="1:1" x14ac:dyDescent="0.2">
      <c r="A767" s="6"/>
    </row>
    <row r="768" spans="1:1" x14ac:dyDescent="0.2">
      <c r="A768" s="6"/>
    </row>
    <row r="769" spans="1:1" x14ac:dyDescent="0.2">
      <c r="A769" s="6"/>
    </row>
    <row r="770" spans="1:1" x14ac:dyDescent="0.2">
      <c r="A770" s="6"/>
    </row>
    <row r="771" spans="1:1" x14ac:dyDescent="0.2">
      <c r="A771" s="6"/>
    </row>
    <row r="772" spans="1:1" x14ac:dyDescent="0.2">
      <c r="A772" s="6"/>
    </row>
    <row r="773" spans="1:1" x14ac:dyDescent="0.2">
      <c r="A773" s="6"/>
    </row>
    <row r="774" spans="1:1" x14ac:dyDescent="0.2">
      <c r="A774" s="6"/>
    </row>
    <row r="775" spans="1:1" x14ac:dyDescent="0.2">
      <c r="A775" s="6"/>
    </row>
    <row r="776" spans="1:1" x14ac:dyDescent="0.2">
      <c r="A776" s="6"/>
    </row>
    <row r="777" spans="1:1" x14ac:dyDescent="0.2">
      <c r="A777" s="6"/>
    </row>
    <row r="778" spans="1:1" x14ac:dyDescent="0.2">
      <c r="A778" s="6"/>
    </row>
    <row r="779" spans="1:1" x14ac:dyDescent="0.2">
      <c r="A779" s="6"/>
    </row>
    <row r="780" spans="1:1" x14ac:dyDescent="0.2">
      <c r="A780" s="6"/>
    </row>
    <row r="781" spans="1:1" x14ac:dyDescent="0.2">
      <c r="A781" s="6"/>
    </row>
    <row r="782" spans="1:1" x14ac:dyDescent="0.2">
      <c r="A782" s="6"/>
    </row>
    <row r="783" spans="1:1" x14ac:dyDescent="0.2">
      <c r="A783" s="6"/>
    </row>
    <row r="784" spans="1:1" x14ac:dyDescent="0.2">
      <c r="A784" s="6"/>
    </row>
    <row r="785" spans="1:1" x14ac:dyDescent="0.2">
      <c r="A785" s="6"/>
    </row>
    <row r="786" spans="1:1" x14ac:dyDescent="0.2">
      <c r="A786" s="6"/>
    </row>
    <row r="787" spans="1:1" x14ac:dyDescent="0.2">
      <c r="A787" s="6"/>
    </row>
    <row r="788" spans="1:1" x14ac:dyDescent="0.2">
      <c r="A788" s="6"/>
    </row>
    <row r="789" spans="1:1" x14ac:dyDescent="0.2">
      <c r="A789" s="6"/>
    </row>
    <row r="790" spans="1:1" x14ac:dyDescent="0.2">
      <c r="A790" s="6"/>
    </row>
    <row r="791" spans="1:1" x14ac:dyDescent="0.2">
      <c r="A791" s="6"/>
    </row>
    <row r="792" spans="1:1" x14ac:dyDescent="0.2">
      <c r="A792" s="6"/>
    </row>
    <row r="793" spans="1:1" x14ac:dyDescent="0.2">
      <c r="A793" s="6"/>
    </row>
    <row r="794" spans="1:1" x14ac:dyDescent="0.2">
      <c r="A794" s="6"/>
    </row>
    <row r="795" spans="1:1" x14ac:dyDescent="0.2">
      <c r="A795" s="6"/>
    </row>
    <row r="796" spans="1:1" x14ac:dyDescent="0.2">
      <c r="A796" s="6"/>
    </row>
    <row r="797" spans="1:1" x14ac:dyDescent="0.2">
      <c r="A797" s="6"/>
    </row>
    <row r="798" spans="1:1" x14ac:dyDescent="0.2">
      <c r="A798" s="6"/>
    </row>
    <row r="799" spans="1:1" x14ac:dyDescent="0.2">
      <c r="A799" s="6"/>
    </row>
    <row r="800" spans="1:1" x14ac:dyDescent="0.2">
      <c r="A800" s="6"/>
    </row>
    <row r="801" spans="1:1" x14ac:dyDescent="0.2">
      <c r="A801" s="6"/>
    </row>
    <row r="802" spans="1:1" x14ac:dyDescent="0.2">
      <c r="A802" s="6"/>
    </row>
    <row r="803" spans="1:1" x14ac:dyDescent="0.2">
      <c r="A803" s="6"/>
    </row>
    <row r="804" spans="1:1" x14ac:dyDescent="0.2">
      <c r="A804" s="6"/>
    </row>
    <row r="805" spans="1:1" x14ac:dyDescent="0.2">
      <c r="A805" s="6"/>
    </row>
    <row r="806" spans="1:1" x14ac:dyDescent="0.2">
      <c r="A806" s="6"/>
    </row>
    <row r="807" spans="1:1" x14ac:dyDescent="0.2">
      <c r="A807" s="6"/>
    </row>
    <row r="808" spans="1:1" x14ac:dyDescent="0.2">
      <c r="A808" s="6"/>
    </row>
    <row r="809" spans="1:1" x14ac:dyDescent="0.2">
      <c r="A809" s="6"/>
    </row>
    <row r="810" spans="1:1" x14ac:dyDescent="0.2">
      <c r="A810" s="6"/>
    </row>
    <row r="811" spans="1:1" x14ac:dyDescent="0.2">
      <c r="A811" s="6"/>
    </row>
    <row r="812" spans="1:1" x14ac:dyDescent="0.2">
      <c r="A812" s="6"/>
    </row>
    <row r="813" spans="1:1" x14ac:dyDescent="0.2">
      <c r="A813" s="6"/>
    </row>
    <row r="814" spans="1:1" x14ac:dyDescent="0.2">
      <c r="A814" s="6"/>
    </row>
    <row r="815" spans="1:1" x14ac:dyDescent="0.2">
      <c r="A815" s="6"/>
    </row>
    <row r="816" spans="1:1" x14ac:dyDescent="0.2">
      <c r="A816" s="6"/>
    </row>
    <row r="817" spans="1:1" x14ac:dyDescent="0.2">
      <c r="A817" s="6"/>
    </row>
    <row r="818" spans="1:1" x14ac:dyDescent="0.2">
      <c r="A818" s="6"/>
    </row>
    <row r="819" spans="1:1" x14ac:dyDescent="0.2">
      <c r="A819" s="6"/>
    </row>
    <row r="820" spans="1:1" x14ac:dyDescent="0.2">
      <c r="A820" s="6"/>
    </row>
    <row r="821" spans="1:1" x14ac:dyDescent="0.2">
      <c r="A821" s="6"/>
    </row>
    <row r="822" spans="1:1" x14ac:dyDescent="0.2">
      <c r="A822" s="6"/>
    </row>
    <row r="823" spans="1:1" x14ac:dyDescent="0.2">
      <c r="A823" s="6"/>
    </row>
    <row r="824" spans="1:1" x14ac:dyDescent="0.2">
      <c r="A824" s="6"/>
    </row>
    <row r="825" spans="1:1" x14ac:dyDescent="0.2">
      <c r="A825" s="6"/>
    </row>
    <row r="826" spans="1:1" x14ac:dyDescent="0.2">
      <c r="A826" s="6"/>
    </row>
    <row r="827" spans="1:1" x14ac:dyDescent="0.2">
      <c r="A827" s="6"/>
    </row>
    <row r="828" spans="1:1" x14ac:dyDescent="0.2">
      <c r="A828" s="6"/>
    </row>
    <row r="829" spans="1:1" x14ac:dyDescent="0.2">
      <c r="A829" s="6"/>
    </row>
    <row r="830" spans="1:1" x14ac:dyDescent="0.2">
      <c r="A830" s="6"/>
    </row>
    <row r="831" spans="1:1" x14ac:dyDescent="0.2">
      <c r="A831" s="6"/>
    </row>
    <row r="832" spans="1:1" x14ac:dyDescent="0.2">
      <c r="A832" s="6"/>
    </row>
    <row r="833" spans="1:1" x14ac:dyDescent="0.2">
      <c r="A833" s="6"/>
    </row>
    <row r="834" spans="1:1" x14ac:dyDescent="0.2">
      <c r="A834" s="6"/>
    </row>
    <row r="835" spans="1:1" x14ac:dyDescent="0.2">
      <c r="A835" s="6"/>
    </row>
    <row r="836" spans="1:1" x14ac:dyDescent="0.2">
      <c r="A836" s="6"/>
    </row>
    <row r="837" spans="1:1" x14ac:dyDescent="0.2">
      <c r="A837" s="6"/>
    </row>
    <row r="838" spans="1:1" x14ac:dyDescent="0.2">
      <c r="A838" s="6"/>
    </row>
    <row r="839" spans="1:1" x14ac:dyDescent="0.2">
      <c r="A839" s="6"/>
    </row>
    <row r="840" spans="1:1" x14ac:dyDescent="0.2">
      <c r="A840" s="6"/>
    </row>
    <row r="841" spans="1:1" x14ac:dyDescent="0.2">
      <c r="A841" s="6"/>
    </row>
    <row r="842" spans="1:1" x14ac:dyDescent="0.2">
      <c r="A842" s="6"/>
    </row>
    <row r="843" spans="1:1" x14ac:dyDescent="0.2">
      <c r="A843" s="6"/>
    </row>
    <row r="844" spans="1:1" x14ac:dyDescent="0.2">
      <c r="A844" s="6"/>
    </row>
    <row r="845" spans="1:1" x14ac:dyDescent="0.2">
      <c r="A845" s="6"/>
    </row>
    <row r="846" spans="1:1" x14ac:dyDescent="0.2">
      <c r="A846" s="6"/>
    </row>
    <row r="847" spans="1:1" x14ac:dyDescent="0.2">
      <c r="A847" s="6"/>
    </row>
    <row r="848" spans="1:1" x14ac:dyDescent="0.2">
      <c r="A848" s="6"/>
    </row>
    <row r="849" spans="1:1" x14ac:dyDescent="0.2">
      <c r="A849" s="6"/>
    </row>
    <row r="850" spans="1:1" x14ac:dyDescent="0.2">
      <c r="A850" s="6"/>
    </row>
    <row r="851" spans="1:1" x14ac:dyDescent="0.2">
      <c r="A851" s="6"/>
    </row>
    <row r="852" spans="1:1" x14ac:dyDescent="0.2">
      <c r="A852" s="6"/>
    </row>
    <row r="853" spans="1:1" x14ac:dyDescent="0.2">
      <c r="A853" s="6"/>
    </row>
    <row r="854" spans="1:1" x14ac:dyDescent="0.2">
      <c r="A854" s="6"/>
    </row>
    <row r="855" spans="1:1" x14ac:dyDescent="0.2">
      <c r="A855" s="6"/>
    </row>
    <row r="856" spans="1:1" x14ac:dyDescent="0.2">
      <c r="A856" s="6"/>
    </row>
    <row r="857" spans="1:1" x14ac:dyDescent="0.2">
      <c r="A857" s="6"/>
    </row>
    <row r="858" spans="1:1" x14ac:dyDescent="0.2">
      <c r="A858" s="6"/>
    </row>
    <row r="859" spans="1:1" x14ac:dyDescent="0.2">
      <c r="A859" s="6"/>
    </row>
    <row r="860" spans="1:1" x14ac:dyDescent="0.2">
      <c r="A860" s="6"/>
    </row>
    <row r="861" spans="1:1" x14ac:dyDescent="0.2">
      <c r="A861" s="6"/>
    </row>
    <row r="862" spans="1:1" x14ac:dyDescent="0.2">
      <c r="A862" s="6"/>
    </row>
    <row r="863" spans="1:1" x14ac:dyDescent="0.2">
      <c r="A863" s="6"/>
    </row>
    <row r="864" spans="1:1" x14ac:dyDescent="0.2">
      <c r="A864" s="6"/>
    </row>
    <row r="865" spans="1:1" x14ac:dyDescent="0.2">
      <c r="A865" s="6"/>
    </row>
    <row r="866" spans="1:1" x14ac:dyDescent="0.2">
      <c r="A866" s="6"/>
    </row>
    <row r="867" spans="1:1" x14ac:dyDescent="0.2">
      <c r="A867" s="6"/>
    </row>
    <row r="868" spans="1:1" x14ac:dyDescent="0.2">
      <c r="A868" s="6"/>
    </row>
    <row r="869" spans="1:1" x14ac:dyDescent="0.2">
      <c r="A869" s="6"/>
    </row>
    <row r="870" spans="1:1" x14ac:dyDescent="0.2">
      <c r="A870" s="6"/>
    </row>
    <row r="871" spans="1:1" x14ac:dyDescent="0.2">
      <c r="A871" s="6"/>
    </row>
    <row r="872" spans="1:1" x14ac:dyDescent="0.2">
      <c r="A872" s="6"/>
    </row>
    <row r="873" spans="1:1" x14ac:dyDescent="0.2">
      <c r="A873" s="6"/>
    </row>
    <row r="874" spans="1:1" x14ac:dyDescent="0.2">
      <c r="A874" s="6"/>
    </row>
    <row r="875" spans="1:1" x14ac:dyDescent="0.2">
      <c r="A875" s="6"/>
    </row>
    <row r="876" spans="1:1" x14ac:dyDescent="0.2">
      <c r="A876" s="6"/>
    </row>
    <row r="877" spans="1:1" x14ac:dyDescent="0.2">
      <c r="A877" s="6"/>
    </row>
    <row r="878" spans="1:1" x14ac:dyDescent="0.2">
      <c r="A878" s="6"/>
    </row>
    <row r="879" spans="1:1" x14ac:dyDescent="0.2">
      <c r="A879" s="6"/>
    </row>
    <row r="880" spans="1:1" x14ac:dyDescent="0.2">
      <c r="A880" s="6"/>
    </row>
    <row r="881" spans="1:1" x14ac:dyDescent="0.2">
      <c r="A881" s="6"/>
    </row>
    <row r="882" spans="1:1" x14ac:dyDescent="0.2">
      <c r="A882" s="6"/>
    </row>
    <row r="883" spans="1:1" x14ac:dyDescent="0.2">
      <c r="A883" s="6"/>
    </row>
    <row r="884" spans="1:1" x14ac:dyDescent="0.2">
      <c r="A884" s="6"/>
    </row>
    <row r="885" spans="1:1" x14ac:dyDescent="0.2">
      <c r="A885" s="6"/>
    </row>
    <row r="886" spans="1:1" x14ac:dyDescent="0.2">
      <c r="A886" s="6"/>
    </row>
    <row r="887" spans="1:1" x14ac:dyDescent="0.2">
      <c r="A887" s="6"/>
    </row>
    <row r="888" spans="1:1" x14ac:dyDescent="0.2">
      <c r="A888" s="6"/>
    </row>
    <row r="889" spans="1:1" x14ac:dyDescent="0.2">
      <c r="A889" s="6"/>
    </row>
    <row r="890" spans="1:1" x14ac:dyDescent="0.2">
      <c r="A890" s="6"/>
    </row>
    <row r="891" spans="1:1" x14ac:dyDescent="0.2">
      <c r="A891" s="6"/>
    </row>
    <row r="892" spans="1:1" x14ac:dyDescent="0.2">
      <c r="A892" s="6"/>
    </row>
    <row r="893" spans="1:1" x14ac:dyDescent="0.2">
      <c r="A893" s="6"/>
    </row>
    <row r="894" spans="1:1" x14ac:dyDescent="0.2">
      <c r="A894" s="6"/>
    </row>
    <row r="895" spans="1:1" x14ac:dyDescent="0.2">
      <c r="A895" s="6"/>
    </row>
    <row r="896" spans="1:1" x14ac:dyDescent="0.2">
      <c r="A896" s="6"/>
    </row>
    <row r="897" spans="1:1" x14ac:dyDescent="0.2">
      <c r="A897" s="6"/>
    </row>
    <row r="898" spans="1:1" x14ac:dyDescent="0.2">
      <c r="A898" s="6"/>
    </row>
    <row r="899" spans="1:1" x14ac:dyDescent="0.2">
      <c r="A899" s="6"/>
    </row>
    <row r="900" spans="1:1" x14ac:dyDescent="0.2">
      <c r="A900" s="6"/>
    </row>
    <row r="901" spans="1:1" x14ac:dyDescent="0.2">
      <c r="A901" s="6"/>
    </row>
    <row r="902" spans="1:1" x14ac:dyDescent="0.2">
      <c r="A902" s="6"/>
    </row>
    <row r="903" spans="1:1" x14ac:dyDescent="0.2">
      <c r="A903" s="6"/>
    </row>
    <row r="904" spans="1:1" x14ac:dyDescent="0.2">
      <c r="A904" s="6"/>
    </row>
    <row r="905" spans="1:1" x14ac:dyDescent="0.2">
      <c r="A905" s="6"/>
    </row>
    <row r="906" spans="1:1" x14ac:dyDescent="0.2">
      <c r="A906" s="6"/>
    </row>
    <row r="907" spans="1:1" x14ac:dyDescent="0.2">
      <c r="A907" s="6"/>
    </row>
    <row r="908" spans="1:1" x14ac:dyDescent="0.2">
      <c r="A908" s="6"/>
    </row>
    <row r="909" spans="1:1" x14ac:dyDescent="0.2">
      <c r="A909" s="6"/>
    </row>
    <row r="910" spans="1:1" x14ac:dyDescent="0.2">
      <c r="A910" s="6"/>
    </row>
    <row r="911" spans="1:1" x14ac:dyDescent="0.2">
      <c r="A911" s="6"/>
    </row>
    <row r="912" spans="1:1" x14ac:dyDescent="0.2">
      <c r="A912" s="6"/>
    </row>
    <row r="913" spans="1:1" x14ac:dyDescent="0.2">
      <c r="A913" s="6"/>
    </row>
    <row r="914" spans="1:1" x14ac:dyDescent="0.2">
      <c r="A914" s="6"/>
    </row>
    <row r="915" spans="1:1" x14ac:dyDescent="0.2">
      <c r="A915" s="6"/>
    </row>
    <row r="916" spans="1:1" x14ac:dyDescent="0.2">
      <c r="A916" s="6"/>
    </row>
    <row r="917" spans="1:1" x14ac:dyDescent="0.2">
      <c r="A917" s="6"/>
    </row>
    <row r="918" spans="1:1" x14ac:dyDescent="0.2">
      <c r="A918" s="6"/>
    </row>
    <row r="919" spans="1:1" x14ac:dyDescent="0.2">
      <c r="A919" s="6"/>
    </row>
    <row r="920" spans="1:1" x14ac:dyDescent="0.2">
      <c r="A920" s="6"/>
    </row>
    <row r="921" spans="1:1" x14ac:dyDescent="0.2">
      <c r="A921" s="6"/>
    </row>
    <row r="922" spans="1:1" x14ac:dyDescent="0.2">
      <c r="A922" s="6"/>
    </row>
    <row r="923" spans="1:1" x14ac:dyDescent="0.2">
      <c r="A923" s="6"/>
    </row>
    <row r="924" spans="1:1" x14ac:dyDescent="0.2">
      <c r="A924" s="6"/>
    </row>
    <row r="925" spans="1:1" x14ac:dyDescent="0.2">
      <c r="A925" s="6"/>
    </row>
    <row r="926" spans="1:1" x14ac:dyDescent="0.2">
      <c r="A926" s="6"/>
    </row>
    <row r="927" spans="1:1" x14ac:dyDescent="0.2">
      <c r="A927" s="6"/>
    </row>
    <row r="928" spans="1:1" x14ac:dyDescent="0.2">
      <c r="A928" s="6"/>
    </row>
    <row r="929" spans="1:1" x14ac:dyDescent="0.2">
      <c r="A929" s="6"/>
    </row>
    <row r="930" spans="1:1" x14ac:dyDescent="0.2">
      <c r="A930" s="6"/>
    </row>
    <row r="931" spans="1:1" x14ac:dyDescent="0.2">
      <c r="A931" s="6"/>
    </row>
    <row r="932" spans="1:1" x14ac:dyDescent="0.2">
      <c r="A932" s="6"/>
    </row>
    <row r="933" spans="1:1" x14ac:dyDescent="0.2">
      <c r="A933" s="6"/>
    </row>
    <row r="934" spans="1:1" x14ac:dyDescent="0.2">
      <c r="A934" s="6"/>
    </row>
    <row r="935" spans="1:1" x14ac:dyDescent="0.2">
      <c r="A935" s="6"/>
    </row>
    <row r="936" spans="1:1" x14ac:dyDescent="0.2">
      <c r="A936" s="6"/>
    </row>
    <row r="937" spans="1:1" x14ac:dyDescent="0.2">
      <c r="A937" s="6"/>
    </row>
    <row r="938" spans="1:1" x14ac:dyDescent="0.2">
      <c r="A938" s="6"/>
    </row>
    <row r="939" spans="1:1" x14ac:dyDescent="0.2">
      <c r="A939" s="6"/>
    </row>
    <row r="940" spans="1:1" x14ac:dyDescent="0.2">
      <c r="A940" s="6"/>
    </row>
    <row r="941" spans="1:1" x14ac:dyDescent="0.2">
      <c r="A941" s="6"/>
    </row>
    <row r="942" spans="1:1" x14ac:dyDescent="0.2">
      <c r="A942" s="6"/>
    </row>
    <row r="943" spans="1:1" x14ac:dyDescent="0.2">
      <c r="A943" s="6"/>
    </row>
    <row r="944" spans="1:1" x14ac:dyDescent="0.2">
      <c r="A944" s="6"/>
    </row>
    <row r="945" spans="1:1" x14ac:dyDescent="0.2">
      <c r="A945" s="6"/>
    </row>
    <row r="946" spans="1:1" x14ac:dyDescent="0.2">
      <c r="A946" s="6"/>
    </row>
    <row r="947" spans="1:1" x14ac:dyDescent="0.2">
      <c r="A947" s="6"/>
    </row>
    <row r="948" spans="1:1" x14ac:dyDescent="0.2">
      <c r="A948" s="6"/>
    </row>
    <row r="949" spans="1:1" x14ac:dyDescent="0.2">
      <c r="A949" s="6"/>
    </row>
    <row r="950" spans="1:1" x14ac:dyDescent="0.2">
      <c r="A950" s="6"/>
    </row>
    <row r="951" spans="1:1" x14ac:dyDescent="0.2">
      <c r="A951" s="6"/>
    </row>
    <row r="952" spans="1:1" x14ac:dyDescent="0.2">
      <c r="A952" s="6"/>
    </row>
    <row r="953" spans="1:1" x14ac:dyDescent="0.2">
      <c r="A953" s="6"/>
    </row>
    <row r="954" spans="1:1" x14ac:dyDescent="0.2">
      <c r="A954" s="6"/>
    </row>
    <row r="955" spans="1:1" x14ac:dyDescent="0.2">
      <c r="A955" s="6"/>
    </row>
    <row r="956" spans="1:1" x14ac:dyDescent="0.2">
      <c r="A956" s="6"/>
    </row>
    <row r="957" spans="1:1" x14ac:dyDescent="0.2">
      <c r="A957" s="6"/>
    </row>
    <row r="958" spans="1:1" x14ac:dyDescent="0.2">
      <c r="A958" s="6"/>
    </row>
    <row r="959" spans="1:1" x14ac:dyDescent="0.2">
      <c r="A959" s="6"/>
    </row>
    <row r="960" spans="1:1" x14ac:dyDescent="0.2">
      <c r="A960" s="6"/>
    </row>
    <row r="961" spans="1:1" x14ac:dyDescent="0.2">
      <c r="A961" s="6"/>
    </row>
    <row r="962" spans="1:1" x14ac:dyDescent="0.2">
      <c r="A962" s="6"/>
    </row>
    <row r="963" spans="1:1" x14ac:dyDescent="0.2">
      <c r="A963" s="6"/>
    </row>
    <row r="964" spans="1:1" x14ac:dyDescent="0.2">
      <c r="A964" s="6"/>
    </row>
    <row r="965" spans="1:1" x14ac:dyDescent="0.2">
      <c r="A965" s="6"/>
    </row>
    <row r="966" spans="1:1" x14ac:dyDescent="0.2">
      <c r="A966" s="6"/>
    </row>
    <row r="967" spans="1:1" x14ac:dyDescent="0.2">
      <c r="A967" s="6"/>
    </row>
    <row r="968" spans="1:1" x14ac:dyDescent="0.2">
      <c r="A968" s="6"/>
    </row>
    <row r="969" spans="1:1" x14ac:dyDescent="0.2">
      <c r="A969" s="6"/>
    </row>
    <row r="970" spans="1:1" x14ac:dyDescent="0.2">
      <c r="A970" s="6"/>
    </row>
    <row r="971" spans="1:1" x14ac:dyDescent="0.2">
      <c r="A971" s="6"/>
    </row>
    <row r="972" spans="1:1" x14ac:dyDescent="0.2">
      <c r="A972" s="6"/>
    </row>
    <row r="973" spans="1:1" x14ac:dyDescent="0.2">
      <c r="A973" s="6"/>
    </row>
    <row r="974" spans="1:1" x14ac:dyDescent="0.2">
      <c r="A974" s="6"/>
    </row>
    <row r="975" spans="1:1" x14ac:dyDescent="0.2">
      <c r="A975" s="6"/>
    </row>
    <row r="976" spans="1:1" x14ac:dyDescent="0.2">
      <c r="A976" s="6"/>
    </row>
    <row r="977" spans="1:1" x14ac:dyDescent="0.2">
      <c r="A977" s="6"/>
    </row>
    <row r="978" spans="1:1" x14ac:dyDescent="0.2">
      <c r="A978" s="6"/>
    </row>
    <row r="979" spans="1:1" x14ac:dyDescent="0.2">
      <c r="A979" s="6"/>
    </row>
    <row r="980" spans="1:1" x14ac:dyDescent="0.2">
      <c r="A980" s="6"/>
    </row>
    <row r="981" spans="1:1" x14ac:dyDescent="0.2">
      <c r="A981" s="6"/>
    </row>
    <row r="982" spans="1:1" x14ac:dyDescent="0.2">
      <c r="A982" s="6"/>
    </row>
    <row r="983" spans="1:1" x14ac:dyDescent="0.2">
      <c r="A983" s="6"/>
    </row>
    <row r="984" spans="1:1" x14ac:dyDescent="0.2">
      <c r="A984" s="6"/>
    </row>
    <row r="985" spans="1:1" x14ac:dyDescent="0.2">
      <c r="A985" s="6"/>
    </row>
    <row r="986" spans="1:1" x14ac:dyDescent="0.2">
      <c r="A986" s="6"/>
    </row>
    <row r="987" spans="1:1" x14ac:dyDescent="0.2">
      <c r="A987" s="6"/>
    </row>
    <row r="988" spans="1:1" x14ac:dyDescent="0.2">
      <c r="A988" s="6"/>
    </row>
    <row r="989" spans="1:1" x14ac:dyDescent="0.2">
      <c r="A989" s="6"/>
    </row>
    <row r="990" spans="1:1" x14ac:dyDescent="0.2">
      <c r="A990" s="6"/>
    </row>
    <row r="991" spans="1:1" x14ac:dyDescent="0.2">
      <c r="A991" s="6"/>
    </row>
    <row r="992" spans="1:1" x14ac:dyDescent="0.2">
      <c r="A992" s="6"/>
    </row>
    <row r="993" spans="1:1" x14ac:dyDescent="0.2">
      <c r="A993" s="6"/>
    </row>
    <row r="994" spans="1:1" x14ac:dyDescent="0.2">
      <c r="A994" s="6"/>
    </row>
    <row r="995" spans="1:1" x14ac:dyDescent="0.2">
      <c r="A995" s="6"/>
    </row>
    <row r="996" spans="1:1" x14ac:dyDescent="0.2">
      <c r="A996" s="6"/>
    </row>
    <row r="997" spans="1:1" x14ac:dyDescent="0.2">
      <c r="A997" s="6"/>
    </row>
    <row r="998" spans="1:1" x14ac:dyDescent="0.2">
      <c r="A998" s="6"/>
    </row>
    <row r="999" spans="1:1" x14ac:dyDescent="0.2">
      <c r="A999" s="6"/>
    </row>
    <row r="1000" spans="1:1" x14ac:dyDescent="0.2">
      <c r="A1000" s="6"/>
    </row>
    <row r="1001" spans="1:1" x14ac:dyDescent="0.2">
      <c r="A1001" s="6"/>
    </row>
    <row r="1002" spans="1:1" x14ac:dyDescent="0.2">
      <c r="A1002" s="6"/>
    </row>
    <row r="1003" spans="1:1" x14ac:dyDescent="0.2">
      <c r="A1003" s="6"/>
    </row>
    <row r="1004" spans="1:1" x14ac:dyDescent="0.2">
      <c r="A1004" s="6"/>
    </row>
    <row r="1005" spans="1:1" x14ac:dyDescent="0.2">
      <c r="A1005" s="6"/>
    </row>
    <row r="1006" spans="1:1" x14ac:dyDescent="0.2">
      <c r="A1006" s="6"/>
    </row>
    <row r="1007" spans="1:1" x14ac:dyDescent="0.2">
      <c r="A1007" s="6"/>
    </row>
    <row r="1008" spans="1:1" x14ac:dyDescent="0.2">
      <c r="A1008" s="6"/>
    </row>
    <row r="1009" spans="1:1" x14ac:dyDescent="0.2">
      <c r="A1009" s="6"/>
    </row>
    <row r="1010" spans="1:1" x14ac:dyDescent="0.2">
      <c r="A1010" s="6"/>
    </row>
    <row r="1011" spans="1:1" x14ac:dyDescent="0.2">
      <c r="A1011" s="6"/>
    </row>
    <row r="1012" spans="1:1" x14ac:dyDescent="0.2">
      <c r="A1012" s="6"/>
    </row>
    <row r="1013" spans="1:1" x14ac:dyDescent="0.2">
      <c r="A1013" s="6"/>
    </row>
    <row r="1014" spans="1:1" x14ac:dyDescent="0.2">
      <c r="A1014" s="6"/>
    </row>
    <row r="1015" spans="1:1" x14ac:dyDescent="0.2">
      <c r="A1015" s="6"/>
    </row>
    <row r="1016" spans="1:1" x14ac:dyDescent="0.2">
      <c r="A1016" s="6"/>
    </row>
    <row r="1017" spans="1:1" x14ac:dyDescent="0.2">
      <c r="A1017" s="6"/>
    </row>
    <row r="1018" spans="1:1" x14ac:dyDescent="0.2">
      <c r="A1018" s="6"/>
    </row>
    <row r="1019" spans="1:1" x14ac:dyDescent="0.2">
      <c r="A1019" s="6"/>
    </row>
    <row r="1020" spans="1:1" x14ac:dyDescent="0.2">
      <c r="A1020" s="6"/>
    </row>
    <row r="1021" spans="1:1" x14ac:dyDescent="0.2">
      <c r="A1021" s="6"/>
    </row>
    <row r="1022" spans="1:1" x14ac:dyDescent="0.2">
      <c r="A1022" s="6"/>
    </row>
    <row r="1023" spans="1:1" x14ac:dyDescent="0.2">
      <c r="A1023" s="6"/>
    </row>
    <row r="1024" spans="1:1" x14ac:dyDescent="0.2">
      <c r="A1024" s="6"/>
    </row>
    <row r="1025" spans="1:1" x14ac:dyDescent="0.2">
      <c r="A1025" s="6"/>
    </row>
    <row r="1026" spans="1:1" x14ac:dyDescent="0.2">
      <c r="A1026" s="6"/>
    </row>
    <row r="1027" spans="1:1" x14ac:dyDescent="0.2">
      <c r="A1027" s="6"/>
    </row>
    <row r="1028" spans="1:1" x14ac:dyDescent="0.2">
      <c r="A1028" s="6"/>
    </row>
    <row r="1029" spans="1:1" x14ac:dyDescent="0.2">
      <c r="A1029" s="6"/>
    </row>
    <row r="1030" spans="1:1" x14ac:dyDescent="0.2">
      <c r="A1030" s="6"/>
    </row>
    <row r="1031" spans="1:1" x14ac:dyDescent="0.2">
      <c r="A1031" s="6"/>
    </row>
    <row r="1032" spans="1:1" x14ac:dyDescent="0.2">
      <c r="A1032" s="6"/>
    </row>
    <row r="1033" spans="1:1" x14ac:dyDescent="0.2">
      <c r="A1033" s="6"/>
    </row>
    <row r="1034" spans="1:1" x14ac:dyDescent="0.2">
      <c r="A1034" s="6"/>
    </row>
    <row r="1035" spans="1:1" x14ac:dyDescent="0.2">
      <c r="A1035" s="6"/>
    </row>
    <row r="1036" spans="1:1" x14ac:dyDescent="0.2">
      <c r="A1036" s="6"/>
    </row>
    <row r="1037" spans="1:1" x14ac:dyDescent="0.2">
      <c r="A1037" s="6"/>
    </row>
    <row r="1038" spans="1:1" x14ac:dyDescent="0.2">
      <c r="A1038" s="6"/>
    </row>
    <row r="1039" spans="1:1" x14ac:dyDescent="0.2">
      <c r="A1039" s="6"/>
    </row>
    <row r="1040" spans="1:1" x14ac:dyDescent="0.2">
      <c r="A1040" s="6"/>
    </row>
    <row r="1041" spans="1:1" x14ac:dyDescent="0.2">
      <c r="A1041" s="6"/>
    </row>
    <row r="1042" spans="1:1" x14ac:dyDescent="0.2">
      <c r="A1042" s="6"/>
    </row>
    <row r="1043" spans="1:1" x14ac:dyDescent="0.2">
      <c r="A1043" s="6"/>
    </row>
    <row r="1044" spans="1:1" x14ac:dyDescent="0.2">
      <c r="A1044" s="6"/>
    </row>
    <row r="1045" spans="1:1" x14ac:dyDescent="0.2">
      <c r="A1045" s="6"/>
    </row>
    <row r="1046" spans="1:1" x14ac:dyDescent="0.2">
      <c r="A1046" s="6"/>
    </row>
    <row r="1047" spans="1:1" x14ac:dyDescent="0.2">
      <c r="A1047" s="6"/>
    </row>
    <row r="1048" spans="1:1" x14ac:dyDescent="0.2">
      <c r="A1048" s="6"/>
    </row>
    <row r="1049" spans="1:1" x14ac:dyDescent="0.2">
      <c r="A1049" s="6"/>
    </row>
    <row r="1050" spans="1:1" x14ac:dyDescent="0.2">
      <c r="A1050" s="6"/>
    </row>
    <row r="1051" spans="1:1" x14ac:dyDescent="0.2">
      <c r="A1051" s="6"/>
    </row>
    <row r="1052" spans="1:1" x14ac:dyDescent="0.2">
      <c r="A1052" s="6"/>
    </row>
    <row r="1053" spans="1:1" x14ac:dyDescent="0.2">
      <c r="A1053" s="6"/>
    </row>
    <row r="1054" spans="1:1" x14ac:dyDescent="0.2">
      <c r="A1054" s="6"/>
    </row>
    <row r="1055" spans="1:1" x14ac:dyDescent="0.2">
      <c r="A1055" s="6"/>
    </row>
    <row r="1056" spans="1:1" x14ac:dyDescent="0.2">
      <c r="A1056" s="6"/>
    </row>
    <row r="1057" spans="1:1" x14ac:dyDescent="0.2">
      <c r="A1057" s="6"/>
    </row>
    <row r="1058" spans="1:1" x14ac:dyDescent="0.2">
      <c r="A1058" s="6"/>
    </row>
    <row r="1059" spans="1:1" x14ac:dyDescent="0.2">
      <c r="A1059" s="6"/>
    </row>
    <row r="1060" spans="1:1" x14ac:dyDescent="0.2">
      <c r="A1060" s="6"/>
    </row>
    <row r="1061" spans="1:1" x14ac:dyDescent="0.2">
      <c r="A1061" s="6"/>
    </row>
    <row r="1062" spans="1:1" x14ac:dyDescent="0.2">
      <c r="A1062" s="6"/>
    </row>
    <row r="1063" spans="1:1" x14ac:dyDescent="0.2">
      <c r="A1063" s="6"/>
    </row>
    <row r="1064" spans="1:1" x14ac:dyDescent="0.2">
      <c r="A1064" s="6"/>
    </row>
    <row r="1065" spans="1:1" x14ac:dyDescent="0.2">
      <c r="A1065" s="6"/>
    </row>
    <row r="1066" spans="1:1" x14ac:dyDescent="0.2">
      <c r="A1066" s="6"/>
    </row>
    <row r="1067" spans="1:1" x14ac:dyDescent="0.2">
      <c r="A1067" s="6"/>
    </row>
    <row r="1068" spans="1:1" x14ac:dyDescent="0.2">
      <c r="A1068" s="6"/>
    </row>
    <row r="1069" spans="1:1" x14ac:dyDescent="0.2">
      <c r="A1069" s="6"/>
    </row>
    <row r="1070" spans="1:1" x14ac:dyDescent="0.2">
      <c r="A1070" s="6"/>
    </row>
    <row r="1071" spans="1:1" x14ac:dyDescent="0.2">
      <c r="A1071" s="6"/>
    </row>
    <row r="1072" spans="1:1" x14ac:dyDescent="0.2">
      <c r="A1072" s="6"/>
    </row>
    <row r="1073" spans="1:1" x14ac:dyDescent="0.2">
      <c r="A1073" s="6"/>
    </row>
    <row r="1074" spans="1:1" x14ac:dyDescent="0.2">
      <c r="A1074" s="6"/>
    </row>
    <row r="1075" spans="1:1" x14ac:dyDescent="0.2">
      <c r="A1075" s="6"/>
    </row>
    <row r="1076" spans="1:1" x14ac:dyDescent="0.2">
      <c r="A1076" s="6"/>
    </row>
    <row r="1077" spans="1:1" x14ac:dyDescent="0.2">
      <c r="A1077" s="6"/>
    </row>
    <row r="1078" spans="1:1" x14ac:dyDescent="0.2">
      <c r="A1078" s="6"/>
    </row>
    <row r="1079" spans="1:1" x14ac:dyDescent="0.2">
      <c r="A1079" s="6"/>
    </row>
    <row r="1080" spans="1:1" x14ac:dyDescent="0.2">
      <c r="A1080" s="6"/>
    </row>
    <row r="1081" spans="1:1" x14ac:dyDescent="0.2">
      <c r="A1081" s="6"/>
    </row>
    <row r="1082" spans="1:1" x14ac:dyDescent="0.2">
      <c r="A1082" s="6"/>
    </row>
    <row r="1083" spans="1:1" x14ac:dyDescent="0.2">
      <c r="A1083" s="6"/>
    </row>
    <row r="1084" spans="1:1" x14ac:dyDescent="0.2">
      <c r="A1084" s="6"/>
    </row>
    <row r="1085" spans="1:1" x14ac:dyDescent="0.2">
      <c r="A1085" s="6"/>
    </row>
    <row r="1086" spans="1:1" x14ac:dyDescent="0.2">
      <c r="A1086" s="6"/>
    </row>
    <row r="1087" spans="1:1" x14ac:dyDescent="0.2">
      <c r="A1087" s="6"/>
    </row>
    <row r="1088" spans="1:1" x14ac:dyDescent="0.2">
      <c r="A1088" s="6"/>
    </row>
    <row r="1089" spans="1:1" x14ac:dyDescent="0.2">
      <c r="A1089" s="6"/>
    </row>
    <row r="1090" spans="1:1" x14ac:dyDescent="0.2">
      <c r="A1090" s="6"/>
    </row>
    <row r="1091" spans="1:1" x14ac:dyDescent="0.2">
      <c r="A1091" s="6"/>
    </row>
    <row r="1092" spans="1:1" x14ac:dyDescent="0.2">
      <c r="A1092" s="6"/>
    </row>
    <row r="1093" spans="1:1" x14ac:dyDescent="0.2">
      <c r="A1093" s="6"/>
    </row>
    <row r="1094" spans="1:1" x14ac:dyDescent="0.2">
      <c r="A1094" s="6"/>
    </row>
    <row r="1095" spans="1:1" x14ac:dyDescent="0.2">
      <c r="A1095" s="6"/>
    </row>
    <row r="1096" spans="1:1" x14ac:dyDescent="0.2">
      <c r="A1096" s="6"/>
    </row>
    <row r="1097" spans="1:1" x14ac:dyDescent="0.2">
      <c r="A1097" s="6"/>
    </row>
    <row r="1098" spans="1:1" x14ac:dyDescent="0.2">
      <c r="A1098" s="6"/>
    </row>
    <row r="1099" spans="1:1" x14ac:dyDescent="0.2">
      <c r="A1099" s="6"/>
    </row>
    <row r="1100" spans="1:1" x14ac:dyDescent="0.2">
      <c r="A1100" s="6"/>
    </row>
    <row r="1101" spans="1:1" x14ac:dyDescent="0.2">
      <c r="A1101" s="6"/>
    </row>
    <row r="1102" spans="1:1" x14ac:dyDescent="0.2">
      <c r="A1102" s="6"/>
    </row>
    <row r="1103" spans="1:1" x14ac:dyDescent="0.2">
      <c r="A1103" s="6"/>
    </row>
    <row r="1104" spans="1:1" x14ac:dyDescent="0.2">
      <c r="A1104" s="6"/>
    </row>
    <row r="1105" spans="1:1" x14ac:dyDescent="0.2">
      <c r="A1105" s="6"/>
    </row>
    <row r="1106" spans="1:1" x14ac:dyDescent="0.2">
      <c r="A1106" s="6"/>
    </row>
    <row r="1107" spans="1:1" x14ac:dyDescent="0.2">
      <c r="A1107" s="6"/>
    </row>
    <row r="1108" spans="1:1" x14ac:dyDescent="0.2">
      <c r="A1108" s="6"/>
    </row>
    <row r="1109" spans="1:1" x14ac:dyDescent="0.2">
      <c r="A1109" s="6"/>
    </row>
    <row r="1110" spans="1:1" x14ac:dyDescent="0.2">
      <c r="A1110" s="6"/>
    </row>
    <row r="1111" spans="1:1" x14ac:dyDescent="0.2">
      <c r="A1111" s="6"/>
    </row>
    <row r="1112" spans="1:1" x14ac:dyDescent="0.2">
      <c r="A1112" s="6"/>
    </row>
    <row r="1113" spans="1:1" x14ac:dyDescent="0.2">
      <c r="A1113" s="6"/>
    </row>
    <row r="1114" spans="1:1" x14ac:dyDescent="0.2">
      <c r="A1114" s="6"/>
    </row>
    <row r="1115" spans="1:1" x14ac:dyDescent="0.2">
      <c r="A1115" s="6"/>
    </row>
    <row r="1116" spans="1:1" x14ac:dyDescent="0.2">
      <c r="A1116" s="6"/>
    </row>
    <row r="1117" spans="1:1" x14ac:dyDescent="0.2">
      <c r="A1117" s="6"/>
    </row>
    <row r="1118" spans="1:1" x14ac:dyDescent="0.2">
      <c r="A1118" s="6"/>
    </row>
    <row r="1119" spans="1:1" x14ac:dyDescent="0.2">
      <c r="A1119" s="6"/>
    </row>
    <row r="1120" spans="1:1" x14ac:dyDescent="0.2">
      <c r="A1120" s="6"/>
    </row>
    <row r="1121" spans="1:1" x14ac:dyDescent="0.2">
      <c r="A1121" s="6"/>
    </row>
    <row r="1122" spans="1:1" x14ac:dyDescent="0.2">
      <c r="A1122" s="6"/>
    </row>
    <row r="1123" spans="1:1" x14ac:dyDescent="0.2">
      <c r="A1123" s="6"/>
    </row>
    <row r="1124" spans="1:1" x14ac:dyDescent="0.2">
      <c r="A1124" s="6"/>
    </row>
    <row r="1125" spans="1:1" x14ac:dyDescent="0.2">
      <c r="A1125" s="6"/>
    </row>
    <row r="1126" spans="1:1" x14ac:dyDescent="0.2">
      <c r="A1126" s="6"/>
    </row>
    <row r="1127" spans="1:1" x14ac:dyDescent="0.2">
      <c r="A1127" s="6"/>
    </row>
    <row r="1128" spans="1:1" x14ac:dyDescent="0.2">
      <c r="A1128" s="6"/>
    </row>
    <row r="1129" spans="1:1" x14ac:dyDescent="0.2">
      <c r="A1129" s="6"/>
    </row>
    <row r="1130" spans="1:1" x14ac:dyDescent="0.2">
      <c r="A1130" s="6"/>
    </row>
    <row r="1131" spans="1:1" x14ac:dyDescent="0.2">
      <c r="A1131" s="6"/>
    </row>
    <row r="1132" spans="1:1" x14ac:dyDescent="0.2">
      <c r="A1132" s="6"/>
    </row>
    <row r="1133" spans="1:1" x14ac:dyDescent="0.2">
      <c r="A1133" s="6"/>
    </row>
    <row r="1134" spans="1:1" x14ac:dyDescent="0.2">
      <c r="A1134" s="6"/>
    </row>
    <row r="1135" spans="1:1" x14ac:dyDescent="0.2">
      <c r="A1135" s="6"/>
    </row>
    <row r="1136" spans="1:1" x14ac:dyDescent="0.2">
      <c r="A1136" s="6"/>
    </row>
    <row r="1137" spans="1:1" x14ac:dyDescent="0.2">
      <c r="A1137" s="6"/>
    </row>
    <row r="1138" spans="1:1" x14ac:dyDescent="0.2">
      <c r="A1138" s="6"/>
    </row>
    <row r="1139" spans="1:1" x14ac:dyDescent="0.2">
      <c r="A1139" s="6"/>
    </row>
    <row r="1140" spans="1:1" x14ac:dyDescent="0.2">
      <c r="A1140" s="6"/>
    </row>
    <row r="1141" spans="1:1" x14ac:dyDescent="0.2">
      <c r="A1141" s="6"/>
    </row>
    <row r="1142" spans="1:1" x14ac:dyDescent="0.2">
      <c r="A1142" s="6"/>
    </row>
    <row r="1143" spans="1:1" x14ac:dyDescent="0.2">
      <c r="A1143" s="6"/>
    </row>
    <row r="1144" spans="1:1" x14ac:dyDescent="0.2">
      <c r="A1144" s="6"/>
    </row>
    <row r="1145" spans="1:1" x14ac:dyDescent="0.2">
      <c r="A1145" s="6"/>
    </row>
    <row r="1146" spans="1:1" x14ac:dyDescent="0.2">
      <c r="A1146" s="6"/>
    </row>
    <row r="1147" spans="1:1" x14ac:dyDescent="0.2">
      <c r="A1147" s="6"/>
    </row>
    <row r="1148" spans="1:1" x14ac:dyDescent="0.2">
      <c r="A1148" s="6"/>
    </row>
    <row r="1149" spans="1:1" x14ac:dyDescent="0.2">
      <c r="A1149" s="6"/>
    </row>
    <row r="1150" spans="1:1" x14ac:dyDescent="0.2">
      <c r="A1150" s="6"/>
    </row>
    <row r="1151" spans="1:1" x14ac:dyDescent="0.2">
      <c r="A1151" s="6"/>
    </row>
    <row r="1152" spans="1:1" x14ac:dyDescent="0.2">
      <c r="A1152" s="6"/>
    </row>
    <row r="1153" spans="1:1" x14ac:dyDescent="0.2">
      <c r="A1153" s="6"/>
    </row>
    <row r="1154" spans="1:1" x14ac:dyDescent="0.2">
      <c r="A1154" s="6"/>
    </row>
    <row r="1155" spans="1:1" x14ac:dyDescent="0.2">
      <c r="A1155" s="6"/>
    </row>
    <row r="1156" spans="1:1" x14ac:dyDescent="0.2">
      <c r="A1156" s="6"/>
    </row>
    <row r="1157" spans="1:1" x14ac:dyDescent="0.2">
      <c r="A1157" s="6"/>
    </row>
    <row r="1158" spans="1:1" x14ac:dyDescent="0.2">
      <c r="A1158" s="6"/>
    </row>
    <row r="1159" spans="1:1" x14ac:dyDescent="0.2">
      <c r="A1159" s="6"/>
    </row>
    <row r="1160" spans="1:1" x14ac:dyDescent="0.2">
      <c r="A1160" s="6"/>
    </row>
    <row r="1161" spans="1:1" x14ac:dyDescent="0.2">
      <c r="A1161" s="6"/>
    </row>
    <row r="1162" spans="1:1" x14ac:dyDescent="0.2">
      <c r="A1162" s="6"/>
    </row>
    <row r="1163" spans="1:1" x14ac:dyDescent="0.2">
      <c r="A1163" s="6"/>
    </row>
    <row r="1164" spans="1:1" x14ac:dyDescent="0.2">
      <c r="A1164" s="6"/>
    </row>
    <row r="1165" spans="1:1" x14ac:dyDescent="0.2">
      <c r="A1165" s="6"/>
    </row>
    <row r="1166" spans="1:1" x14ac:dyDescent="0.2">
      <c r="A1166" s="6"/>
    </row>
    <row r="1167" spans="1:1" x14ac:dyDescent="0.2">
      <c r="A1167" s="6"/>
    </row>
    <row r="1168" spans="1:1" x14ac:dyDescent="0.2">
      <c r="A1168" s="6"/>
    </row>
    <row r="1169" spans="1:1" x14ac:dyDescent="0.2">
      <c r="A1169" s="6"/>
    </row>
    <row r="1170" spans="1:1" x14ac:dyDescent="0.2">
      <c r="A1170" s="6"/>
    </row>
    <row r="1171" spans="1:1" x14ac:dyDescent="0.2">
      <c r="A1171" s="6"/>
    </row>
    <row r="1172" spans="1:1" x14ac:dyDescent="0.2">
      <c r="A1172" s="6"/>
    </row>
    <row r="1173" spans="1:1" x14ac:dyDescent="0.2">
      <c r="A1173" s="6"/>
    </row>
    <row r="1174" spans="1:1" x14ac:dyDescent="0.2">
      <c r="A1174" s="6"/>
    </row>
    <row r="1175" spans="1:1" x14ac:dyDescent="0.2">
      <c r="A1175" s="6"/>
    </row>
    <row r="1176" spans="1:1" x14ac:dyDescent="0.2">
      <c r="A1176" s="6"/>
    </row>
    <row r="1177" spans="1:1" x14ac:dyDescent="0.2">
      <c r="A1177" s="6"/>
    </row>
    <row r="1178" spans="1:1" x14ac:dyDescent="0.2">
      <c r="A1178" s="6"/>
    </row>
    <row r="1179" spans="1:1" x14ac:dyDescent="0.2">
      <c r="A1179" s="6"/>
    </row>
    <row r="1180" spans="1:1" x14ac:dyDescent="0.2">
      <c r="A1180" s="6"/>
    </row>
    <row r="1181" spans="1:1" x14ac:dyDescent="0.2">
      <c r="A1181" s="6"/>
    </row>
    <row r="1182" spans="1:1" x14ac:dyDescent="0.2">
      <c r="A1182" s="6"/>
    </row>
    <row r="1183" spans="1:1" x14ac:dyDescent="0.2">
      <c r="A1183" s="6"/>
    </row>
    <row r="1184" spans="1:1" x14ac:dyDescent="0.2">
      <c r="A1184" s="6"/>
    </row>
    <row r="1185" spans="1:1" x14ac:dyDescent="0.2">
      <c r="A1185" s="6"/>
    </row>
    <row r="1186" spans="1:1" x14ac:dyDescent="0.2">
      <c r="A1186" s="6"/>
    </row>
    <row r="1187" spans="1:1" x14ac:dyDescent="0.2">
      <c r="A1187" s="6"/>
    </row>
    <row r="1188" spans="1:1" x14ac:dyDescent="0.2">
      <c r="A1188" s="6"/>
    </row>
    <row r="1189" spans="1:1" x14ac:dyDescent="0.2">
      <c r="A1189" s="6"/>
    </row>
    <row r="1190" spans="1:1" x14ac:dyDescent="0.2">
      <c r="A1190" s="6"/>
    </row>
    <row r="1191" spans="1:1" x14ac:dyDescent="0.2">
      <c r="A1191" s="6"/>
    </row>
    <row r="1192" spans="1:1" x14ac:dyDescent="0.2">
      <c r="A1192" s="6"/>
    </row>
    <row r="1193" spans="1:1" x14ac:dyDescent="0.2">
      <c r="A1193" s="6"/>
    </row>
    <row r="1194" spans="1:1" x14ac:dyDescent="0.2">
      <c r="A1194" s="6"/>
    </row>
    <row r="1195" spans="1:1" x14ac:dyDescent="0.2">
      <c r="A1195" s="6"/>
    </row>
    <row r="1196" spans="1:1" x14ac:dyDescent="0.2">
      <c r="A1196" s="6"/>
    </row>
    <row r="1197" spans="1:1" x14ac:dyDescent="0.2">
      <c r="A1197" s="6"/>
    </row>
    <row r="1198" spans="1:1" x14ac:dyDescent="0.2">
      <c r="A1198" s="6"/>
    </row>
    <row r="1199" spans="1:1" x14ac:dyDescent="0.2">
      <c r="A1199" s="6"/>
    </row>
    <row r="1200" spans="1:1" x14ac:dyDescent="0.2">
      <c r="A1200" s="6"/>
    </row>
    <row r="1201" spans="1:1" x14ac:dyDescent="0.2">
      <c r="A1201" s="6"/>
    </row>
    <row r="1202" spans="1:1" x14ac:dyDescent="0.2">
      <c r="A1202" s="6"/>
    </row>
    <row r="1203" spans="1:1" x14ac:dyDescent="0.2">
      <c r="A1203" s="6"/>
    </row>
    <row r="1204" spans="1:1" x14ac:dyDescent="0.2">
      <c r="A1204" s="6"/>
    </row>
    <row r="1205" spans="1:1" x14ac:dyDescent="0.2">
      <c r="A1205" s="6"/>
    </row>
    <row r="1206" spans="1:1" x14ac:dyDescent="0.2">
      <c r="A1206" s="6"/>
    </row>
    <row r="1207" spans="1:1" x14ac:dyDescent="0.2">
      <c r="A1207" s="6"/>
    </row>
    <row r="1208" spans="1:1" x14ac:dyDescent="0.2">
      <c r="A1208" s="6"/>
    </row>
    <row r="1209" spans="1:1" x14ac:dyDescent="0.2">
      <c r="A1209" s="6"/>
    </row>
    <row r="1210" spans="1:1" x14ac:dyDescent="0.2">
      <c r="A1210" s="6"/>
    </row>
    <row r="1211" spans="1:1" x14ac:dyDescent="0.2">
      <c r="A1211" s="6"/>
    </row>
    <row r="1212" spans="1:1" x14ac:dyDescent="0.2">
      <c r="A1212" s="6"/>
    </row>
    <row r="1213" spans="1:1" x14ac:dyDescent="0.2">
      <c r="A1213" s="6"/>
    </row>
    <row r="1214" spans="1:1" x14ac:dyDescent="0.2">
      <c r="A1214" s="6"/>
    </row>
    <row r="1215" spans="1:1" x14ac:dyDescent="0.2">
      <c r="A1215" s="6"/>
    </row>
    <row r="1216" spans="1:1" x14ac:dyDescent="0.2">
      <c r="A1216" s="6"/>
    </row>
    <row r="1217" spans="1:1" x14ac:dyDescent="0.2">
      <c r="A1217" s="6"/>
    </row>
    <row r="1218" spans="1:1" x14ac:dyDescent="0.2">
      <c r="A1218" s="6"/>
    </row>
    <row r="1219" spans="1:1" x14ac:dyDescent="0.2">
      <c r="A1219" s="6"/>
    </row>
    <row r="1220" spans="1:1" x14ac:dyDescent="0.2">
      <c r="A1220" s="6"/>
    </row>
    <row r="1221" spans="1:1" x14ac:dyDescent="0.2">
      <c r="A1221" s="6"/>
    </row>
    <row r="1222" spans="1:1" x14ac:dyDescent="0.2">
      <c r="A1222" s="6"/>
    </row>
    <row r="1223" spans="1:1" x14ac:dyDescent="0.2">
      <c r="A1223" s="6"/>
    </row>
    <row r="1224" spans="1:1" x14ac:dyDescent="0.2">
      <c r="A1224" s="6"/>
    </row>
    <row r="1225" spans="1:1" x14ac:dyDescent="0.2">
      <c r="A1225" s="6"/>
    </row>
    <row r="1226" spans="1:1" x14ac:dyDescent="0.2">
      <c r="A1226" s="6"/>
    </row>
    <row r="1227" spans="1:1" x14ac:dyDescent="0.2">
      <c r="A1227" s="6"/>
    </row>
    <row r="1228" spans="1:1" x14ac:dyDescent="0.2">
      <c r="A1228" s="6"/>
    </row>
    <row r="1229" spans="1:1" x14ac:dyDescent="0.2">
      <c r="A1229" s="6"/>
    </row>
    <row r="1230" spans="1:1" x14ac:dyDescent="0.2">
      <c r="A1230" s="6"/>
    </row>
    <row r="1231" spans="1:1" x14ac:dyDescent="0.2">
      <c r="A1231" s="6"/>
    </row>
    <row r="1232" spans="1:1" x14ac:dyDescent="0.2">
      <c r="A1232" s="6"/>
    </row>
    <row r="1233" spans="1:1" x14ac:dyDescent="0.2">
      <c r="A1233" s="6"/>
    </row>
    <row r="1234" spans="1:1" x14ac:dyDescent="0.2">
      <c r="A1234" s="6"/>
    </row>
    <row r="1235" spans="1:1" x14ac:dyDescent="0.2">
      <c r="A1235" s="6"/>
    </row>
    <row r="1236" spans="1:1" x14ac:dyDescent="0.2">
      <c r="A1236" s="6"/>
    </row>
    <row r="1237" spans="1:1" x14ac:dyDescent="0.2">
      <c r="A1237" s="6"/>
    </row>
    <row r="1238" spans="1:1" x14ac:dyDescent="0.2">
      <c r="A1238" s="6"/>
    </row>
    <row r="1239" spans="1:1" x14ac:dyDescent="0.2">
      <c r="A1239" s="6"/>
    </row>
    <row r="1240" spans="1:1" x14ac:dyDescent="0.2">
      <c r="A1240" s="6"/>
    </row>
    <row r="1241" spans="1:1" x14ac:dyDescent="0.2">
      <c r="A1241" s="6"/>
    </row>
    <row r="1242" spans="1:1" x14ac:dyDescent="0.2">
      <c r="A1242" s="6"/>
    </row>
    <row r="1243" spans="1:1" x14ac:dyDescent="0.2">
      <c r="A1243" s="6"/>
    </row>
    <row r="1244" spans="1:1" x14ac:dyDescent="0.2">
      <c r="A1244" s="6"/>
    </row>
    <row r="1245" spans="1:1" x14ac:dyDescent="0.2">
      <c r="A1245" s="6"/>
    </row>
    <row r="1246" spans="1:1" x14ac:dyDescent="0.2">
      <c r="A1246" s="6"/>
    </row>
    <row r="1247" spans="1:1" x14ac:dyDescent="0.2">
      <c r="A1247" s="6"/>
    </row>
    <row r="1248" spans="1:1" x14ac:dyDescent="0.2">
      <c r="A1248" s="6"/>
    </row>
    <row r="1249" spans="1:1" x14ac:dyDescent="0.2">
      <c r="A1249" s="6"/>
    </row>
    <row r="1250" spans="1:1" x14ac:dyDescent="0.2">
      <c r="A1250" s="6"/>
    </row>
    <row r="1251" spans="1:1" x14ac:dyDescent="0.2">
      <c r="A1251" s="6"/>
    </row>
    <row r="1252" spans="1:1" x14ac:dyDescent="0.2">
      <c r="A1252" s="6"/>
    </row>
    <row r="1253" spans="1:1" x14ac:dyDescent="0.2">
      <c r="A1253" s="6"/>
    </row>
    <row r="1254" spans="1:1" x14ac:dyDescent="0.2">
      <c r="A1254" s="6"/>
    </row>
    <row r="1255" spans="1:1" x14ac:dyDescent="0.2">
      <c r="A1255" s="6"/>
    </row>
    <row r="1256" spans="1:1" x14ac:dyDescent="0.2">
      <c r="A1256" s="6"/>
    </row>
    <row r="1257" spans="1:1" x14ac:dyDescent="0.2">
      <c r="A1257" s="6"/>
    </row>
    <row r="1258" spans="1:1" x14ac:dyDescent="0.2">
      <c r="A1258" s="6"/>
    </row>
    <row r="1259" spans="1:1" x14ac:dyDescent="0.2">
      <c r="A1259" s="6"/>
    </row>
    <row r="1260" spans="1:1" x14ac:dyDescent="0.2">
      <c r="A1260" s="6"/>
    </row>
    <row r="1261" spans="1:1" x14ac:dyDescent="0.2">
      <c r="A1261" s="6"/>
    </row>
    <row r="1262" spans="1:1" x14ac:dyDescent="0.2">
      <c r="A1262" s="6"/>
    </row>
    <row r="1263" spans="1:1" x14ac:dyDescent="0.2">
      <c r="A1263" s="6"/>
    </row>
    <row r="1264" spans="1:1" x14ac:dyDescent="0.2">
      <c r="A1264" s="6"/>
    </row>
    <row r="1265" spans="1:1" x14ac:dyDescent="0.2">
      <c r="A1265" s="6"/>
    </row>
    <row r="1266" spans="1:1" x14ac:dyDescent="0.2">
      <c r="A1266" s="6"/>
    </row>
    <row r="1267" spans="1:1" x14ac:dyDescent="0.2">
      <c r="A1267" s="6"/>
    </row>
    <row r="1268" spans="1:1" x14ac:dyDescent="0.2">
      <c r="A1268" s="6"/>
    </row>
    <row r="1269" spans="1:1" x14ac:dyDescent="0.2">
      <c r="A1269" s="6"/>
    </row>
    <row r="1270" spans="1:1" x14ac:dyDescent="0.2">
      <c r="A1270" s="6"/>
    </row>
    <row r="1271" spans="1:1" x14ac:dyDescent="0.2">
      <c r="A1271" s="6"/>
    </row>
    <row r="1272" spans="1:1" x14ac:dyDescent="0.2">
      <c r="A1272" s="6"/>
    </row>
    <row r="1273" spans="1:1" x14ac:dyDescent="0.2">
      <c r="A1273" s="6"/>
    </row>
    <row r="1274" spans="1:1" x14ac:dyDescent="0.2">
      <c r="A1274" s="6"/>
    </row>
    <row r="1275" spans="1:1" x14ac:dyDescent="0.2">
      <c r="A1275" s="6"/>
    </row>
    <row r="1276" spans="1:1" x14ac:dyDescent="0.2">
      <c r="A1276" s="6"/>
    </row>
    <row r="1277" spans="1:1" x14ac:dyDescent="0.2">
      <c r="A1277" s="6"/>
    </row>
    <row r="1278" spans="1:1" x14ac:dyDescent="0.2">
      <c r="A1278" s="6"/>
    </row>
    <row r="1279" spans="1:1" x14ac:dyDescent="0.2">
      <c r="A1279" s="6"/>
    </row>
    <row r="1280" spans="1:1" x14ac:dyDescent="0.2">
      <c r="A1280" s="6"/>
    </row>
    <row r="1281" spans="1:1" x14ac:dyDescent="0.2">
      <c r="A1281" s="6"/>
    </row>
    <row r="1282" spans="1:1" x14ac:dyDescent="0.2">
      <c r="A1282" s="6"/>
    </row>
    <row r="1283" spans="1:1" x14ac:dyDescent="0.2">
      <c r="A1283" s="6"/>
    </row>
    <row r="1284" spans="1:1" x14ac:dyDescent="0.2">
      <c r="A1284" s="6"/>
    </row>
    <row r="1285" spans="1:1" x14ac:dyDescent="0.2">
      <c r="A1285" s="6"/>
    </row>
    <row r="1286" spans="1:1" x14ac:dyDescent="0.2">
      <c r="A1286" s="6"/>
    </row>
    <row r="1287" spans="1:1" x14ac:dyDescent="0.2">
      <c r="A1287" s="6"/>
    </row>
    <row r="1288" spans="1:1" x14ac:dyDescent="0.2">
      <c r="A1288" s="6"/>
    </row>
    <row r="1289" spans="1:1" x14ac:dyDescent="0.2">
      <c r="A1289" s="6"/>
    </row>
    <row r="1290" spans="1:1" x14ac:dyDescent="0.2">
      <c r="A1290" s="6"/>
    </row>
    <row r="1291" spans="1:1" x14ac:dyDescent="0.2">
      <c r="A1291" s="6"/>
    </row>
    <row r="1292" spans="1:1" x14ac:dyDescent="0.2">
      <c r="A1292" s="6"/>
    </row>
    <row r="1293" spans="1:1" x14ac:dyDescent="0.2">
      <c r="A1293" s="6"/>
    </row>
    <row r="1294" spans="1:1" x14ac:dyDescent="0.2">
      <c r="A1294" s="6"/>
    </row>
    <row r="1295" spans="1:1" x14ac:dyDescent="0.2">
      <c r="A1295" s="6"/>
    </row>
    <row r="1296" spans="1:1" x14ac:dyDescent="0.2">
      <c r="A1296" s="6"/>
    </row>
    <row r="1297" spans="1:1" x14ac:dyDescent="0.2">
      <c r="A1297" s="6"/>
    </row>
    <row r="1298" spans="1:1" x14ac:dyDescent="0.2">
      <c r="A1298" s="6"/>
    </row>
    <row r="1299" spans="1:1" x14ac:dyDescent="0.2">
      <c r="A1299" s="6"/>
    </row>
    <row r="1300" spans="1:1" x14ac:dyDescent="0.2">
      <c r="A1300" s="6"/>
    </row>
    <row r="1301" spans="1:1" x14ac:dyDescent="0.2">
      <c r="A1301" s="6"/>
    </row>
    <row r="1302" spans="1:1" x14ac:dyDescent="0.2">
      <c r="A1302" s="6"/>
    </row>
    <row r="1303" spans="1:1" x14ac:dyDescent="0.2">
      <c r="A1303" s="6"/>
    </row>
    <row r="1304" spans="1:1" x14ac:dyDescent="0.2">
      <c r="A1304" s="6"/>
    </row>
    <row r="1305" spans="1:1" x14ac:dyDescent="0.2">
      <c r="A1305" s="6"/>
    </row>
    <row r="1306" spans="1:1" x14ac:dyDescent="0.2">
      <c r="A1306" s="6"/>
    </row>
    <row r="1307" spans="1:1" x14ac:dyDescent="0.2">
      <c r="A1307" s="6"/>
    </row>
    <row r="1308" spans="1:1" x14ac:dyDescent="0.2">
      <c r="A1308" s="6"/>
    </row>
    <row r="1309" spans="1:1" x14ac:dyDescent="0.2">
      <c r="A1309" s="6"/>
    </row>
    <row r="1310" spans="1:1" x14ac:dyDescent="0.2">
      <c r="A1310" s="6"/>
    </row>
    <row r="1311" spans="1:1" x14ac:dyDescent="0.2">
      <c r="A1311" s="6"/>
    </row>
    <row r="1312" spans="1:1" x14ac:dyDescent="0.2">
      <c r="A1312" s="6"/>
    </row>
    <row r="1313" spans="1:1" x14ac:dyDescent="0.2">
      <c r="A1313" s="6"/>
    </row>
    <row r="1314" spans="1:1" x14ac:dyDescent="0.2">
      <c r="A1314" s="6"/>
    </row>
    <row r="1315" spans="1:1" x14ac:dyDescent="0.2">
      <c r="A1315" s="6"/>
    </row>
    <row r="1316" spans="1:1" x14ac:dyDescent="0.2">
      <c r="A1316" s="6"/>
    </row>
    <row r="1317" spans="1:1" x14ac:dyDescent="0.2">
      <c r="A1317" s="6"/>
    </row>
    <row r="1318" spans="1:1" x14ac:dyDescent="0.2">
      <c r="A1318" s="6"/>
    </row>
    <row r="1319" spans="1:1" x14ac:dyDescent="0.2">
      <c r="A1319" s="6"/>
    </row>
    <row r="1320" spans="1:1" x14ac:dyDescent="0.2">
      <c r="A1320" s="6"/>
    </row>
    <row r="1321" spans="1:1" x14ac:dyDescent="0.2">
      <c r="A1321" s="6"/>
    </row>
    <row r="1322" spans="1:1" x14ac:dyDescent="0.2">
      <c r="A1322" s="6"/>
    </row>
    <row r="1323" spans="1:1" x14ac:dyDescent="0.2">
      <c r="A1323" s="6"/>
    </row>
    <row r="1324" spans="1:1" x14ac:dyDescent="0.2">
      <c r="A1324" s="6"/>
    </row>
    <row r="1325" spans="1:1" x14ac:dyDescent="0.2">
      <c r="A1325" s="6"/>
    </row>
    <row r="1326" spans="1:1" x14ac:dyDescent="0.2">
      <c r="A1326" s="6"/>
    </row>
    <row r="1327" spans="1:1" x14ac:dyDescent="0.2">
      <c r="A1327" s="6"/>
    </row>
    <row r="1328" spans="1:1" x14ac:dyDescent="0.2">
      <c r="A1328" s="6"/>
    </row>
    <row r="1329" spans="1:1" x14ac:dyDescent="0.2">
      <c r="A1329" s="6"/>
    </row>
    <row r="1330" spans="1:1" x14ac:dyDescent="0.2">
      <c r="A1330" s="6"/>
    </row>
    <row r="1331" spans="1:1" x14ac:dyDescent="0.2">
      <c r="A1331" s="6"/>
    </row>
    <row r="1332" spans="1:1" x14ac:dyDescent="0.2">
      <c r="A1332" s="6"/>
    </row>
    <row r="1333" spans="1:1" x14ac:dyDescent="0.2">
      <c r="A1333" s="6"/>
    </row>
    <row r="1334" spans="1:1" x14ac:dyDescent="0.2">
      <c r="A1334" s="6"/>
    </row>
    <row r="1335" spans="1:1" x14ac:dyDescent="0.2">
      <c r="A1335" s="6"/>
    </row>
    <row r="1336" spans="1:1" x14ac:dyDescent="0.2">
      <c r="A1336" s="6"/>
    </row>
    <row r="1337" spans="1:1" x14ac:dyDescent="0.2">
      <c r="A1337" s="6"/>
    </row>
    <row r="1338" spans="1:1" x14ac:dyDescent="0.2">
      <c r="A1338" s="6"/>
    </row>
    <row r="1339" spans="1:1" x14ac:dyDescent="0.2">
      <c r="A1339" s="6"/>
    </row>
    <row r="1340" spans="1:1" x14ac:dyDescent="0.2">
      <c r="A1340" s="6"/>
    </row>
    <row r="1341" spans="1:1" x14ac:dyDescent="0.2">
      <c r="A1341" s="6"/>
    </row>
    <row r="1342" spans="1:1" x14ac:dyDescent="0.2">
      <c r="A1342" s="6"/>
    </row>
    <row r="1343" spans="1:1" x14ac:dyDescent="0.2">
      <c r="A1343" s="6"/>
    </row>
    <row r="1344" spans="1:1" x14ac:dyDescent="0.2">
      <c r="A1344" s="6"/>
    </row>
    <row r="1345" spans="1:1" x14ac:dyDescent="0.2">
      <c r="A1345" s="6"/>
    </row>
    <row r="1346" spans="1:1" x14ac:dyDescent="0.2">
      <c r="A1346" s="6"/>
    </row>
    <row r="1347" spans="1:1" x14ac:dyDescent="0.2">
      <c r="A1347" s="6"/>
    </row>
    <row r="1348" spans="1:1" x14ac:dyDescent="0.2">
      <c r="A1348" s="6"/>
    </row>
    <row r="1349" spans="1:1" x14ac:dyDescent="0.2">
      <c r="A1349" s="6"/>
    </row>
    <row r="1350" spans="1:1" x14ac:dyDescent="0.2">
      <c r="A1350" s="6"/>
    </row>
    <row r="1351" spans="1:1" x14ac:dyDescent="0.2">
      <c r="A1351" s="6"/>
    </row>
    <row r="1352" spans="1:1" x14ac:dyDescent="0.2">
      <c r="A1352" s="6"/>
    </row>
    <row r="1353" spans="1:1" x14ac:dyDescent="0.2">
      <c r="A1353" s="6"/>
    </row>
    <row r="1354" spans="1:1" x14ac:dyDescent="0.2">
      <c r="A1354" s="6"/>
    </row>
    <row r="1355" spans="1:1" x14ac:dyDescent="0.2">
      <c r="A1355" s="6"/>
    </row>
    <row r="1356" spans="1:1" x14ac:dyDescent="0.2">
      <c r="A1356" s="6"/>
    </row>
    <row r="1357" spans="1:1" x14ac:dyDescent="0.2">
      <c r="A1357" s="6"/>
    </row>
    <row r="1358" spans="1:1" x14ac:dyDescent="0.2">
      <c r="A1358" s="6"/>
    </row>
    <row r="1359" spans="1:1" x14ac:dyDescent="0.2">
      <c r="A1359" s="6"/>
    </row>
    <row r="1360" spans="1:1" x14ac:dyDescent="0.2">
      <c r="A1360" s="6"/>
    </row>
    <row r="1361" spans="1:1" x14ac:dyDescent="0.2">
      <c r="A1361" s="6"/>
    </row>
    <row r="1362" spans="1:1" x14ac:dyDescent="0.2">
      <c r="A1362" s="6"/>
    </row>
    <row r="1363" spans="1:1" x14ac:dyDescent="0.2">
      <c r="A1363" s="6"/>
    </row>
    <row r="1364" spans="1:1" x14ac:dyDescent="0.2">
      <c r="A1364" s="6"/>
    </row>
    <row r="1365" spans="1:1" x14ac:dyDescent="0.2">
      <c r="A1365" s="6"/>
    </row>
    <row r="1366" spans="1:1" x14ac:dyDescent="0.2">
      <c r="A1366" s="6"/>
    </row>
    <row r="1367" spans="1:1" x14ac:dyDescent="0.2">
      <c r="A1367" s="6"/>
    </row>
    <row r="1368" spans="1:1" x14ac:dyDescent="0.2">
      <c r="A1368" s="6"/>
    </row>
    <row r="1369" spans="1:1" x14ac:dyDescent="0.2">
      <c r="A1369" s="6"/>
    </row>
    <row r="1370" spans="1:1" x14ac:dyDescent="0.2">
      <c r="A1370" s="6"/>
    </row>
    <row r="1371" spans="1:1" x14ac:dyDescent="0.2">
      <c r="A1371" s="6"/>
    </row>
    <row r="1372" spans="1:1" x14ac:dyDescent="0.2">
      <c r="A1372" s="6"/>
    </row>
    <row r="1373" spans="1:1" x14ac:dyDescent="0.2">
      <c r="A1373" s="6"/>
    </row>
    <row r="1374" spans="1:1" x14ac:dyDescent="0.2">
      <c r="A1374" s="6"/>
    </row>
    <row r="1375" spans="1:1" x14ac:dyDescent="0.2">
      <c r="A1375" s="6"/>
    </row>
    <row r="1376" spans="1:1" x14ac:dyDescent="0.2">
      <c r="A1376" s="6"/>
    </row>
    <row r="1377" spans="1:1" x14ac:dyDescent="0.2">
      <c r="A1377" s="6"/>
    </row>
    <row r="1378" spans="1:1" x14ac:dyDescent="0.2">
      <c r="A1378" s="6"/>
    </row>
    <row r="1379" spans="1:1" x14ac:dyDescent="0.2">
      <c r="A1379" s="6"/>
    </row>
    <row r="1380" spans="1:1" x14ac:dyDescent="0.2">
      <c r="A1380" s="6"/>
    </row>
    <row r="1381" spans="1:1" x14ac:dyDescent="0.2">
      <c r="A1381" s="6"/>
    </row>
    <row r="1382" spans="1:1" x14ac:dyDescent="0.2">
      <c r="A1382" s="6"/>
    </row>
    <row r="1383" spans="1:1" x14ac:dyDescent="0.2">
      <c r="A1383" s="6"/>
    </row>
    <row r="1384" spans="1:1" x14ac:dyDescent="0.2">
      <c r="A1384" s="6"/>
    </row>
    <row r="1385" spans="1:1" x14ac:dyDescent="0.2">
      <c r="A1385" s="6"/>
    </row>
    <row r="1386" spans="1:1" x14ac:dyDescent="0.2">
      <c r="A1386" s="6"/>
    </row>
    <row r="1387" spans="1:1" x14ac:dyDescent="0.2">
      <c r="A1387" s="6"/>
    </row>
    <row r="1388" spans="1:1" x14ac:dyDescent="0.2">
      <c r="A1388" s="6"/>
    </row>
    <row r="1389" spans="1:1" x14ac:dyDescent="0.2">
      <c r="A1389" s="6"/>
    </row>
    <row r="1390" spans="1:1" x14ac:dyDescent="0.2">
      <c r="A1390" s="6"/>
    </row>
    <row r="1391" spans="1:1" x14ac:dyDescent="0.2">
      <c r="A1391" s="6"/>
    </row>
    <row r="1392" spans="1:1" x14ac:dyDescent="0.2">
      <c r="A1392" s="6"/>
    </row>
    <row r="1393" spans="1:1" x14ac:dyDescent="0.2">
      <c r="A1393" s="6"/>
    </row>
    <row r="1394" spans="1:1" x14ac:dyDescent="0.2">
      <c r="A1394" s="6"/>
    </row>
    <row r="1395" spans="1:1" x14ac:dyDescent="0.2">
      <c r="A1395" s="6"/>
    </row>
    <row r="1396" spans="1:1" x14ac:dyDescent="0.2">
      <c r="A1396" s="6"/>
    </row>
    <row r="1397" spans="1:1" x14ac:dyDescent="0.2">
      <c r="A1397" s="6"/>
    </row>
    <row r="1398" spans="1:1" x14ac:dyDescent="0.2">
      <c r="A1398" s="6"/>
    </row>
    <row r="1399" spans="1:1" x14ac:dyDescent="0.2">
      <c r="A1399" s="6"/>
    </row>
    <row r="1400" spans="1:1" x14ac:dyDescent="0.2">
      <c r="A1400" s="6"/>
    </row>
    <row r="1401" spans="1:1" x14ac:dyDescent="0.2">
      <c r="A1401" s="6"/>
    </row>
    <row r="1402" spans="1:1" x14ac:dyDescent="0.2">
      <c r="A1402" s="6"/>
    </row>
    <row r="1403" spans="1:1" x14ac:dyDescent="0.2">
      <c r="A1403" s="6"/>
    </row>
    <row r="1404" spans="1:1" x14ac:dyDescent="0.2">
      <c r="A1404" s="6"/>
    </row>
    <row r="1405" spans="1:1" x14ac:dyDescent="0.2">
      <c r="A1405" s="6"/>
    </row>
    <row r="1406" spans="1:1" x14ac:dyDescent="0.2">
      <c r="A1406" s="6"/>
    </row>
    <row r="1407" spans="1:1" x14ac:dyDescent="0.2">
      <c r="A1407" s="6"/>
    </row>
    <row r="1408" spans="1:1" x14ac:dyDescent="0.2">
      <c r="A1408" s="6"/>
    </row>
    <row r="1409" spans="1:1" x14ac:dyDescent="0.2">
      <c r="A1409" s="6"/>
    </row>
    <row r="1410" spans="1:1" x14ac:dyDescent="0.2">
      <c r="A1410" s="6"/>
    </row>
    <row r="1411" spans="1:1" x14ac:dyDescent="0.2">
      <c r="A1411" s="6"/>
    </row>
    <row r="1412" spans="1:1" x14ac:dyDescent="0.2">
      <c r="A1412" s="6"/>
    </row>
    <row r="1413" spans="1:1" x14ac:dyDescent="0.2">
      <c r="A1413" s="6"/>
    </row>
    <row r="1414" spans="1:1" x14ac:dyDescent="0.2">
      <c r="A1414" s="6"/>
    </row>
    <row r="1415" spans="1:1" x14ac:dyDescent="0.2">
      <c r="A1415" s="6"/>
    </row>
    <row r="1416" spans="1:1" x14ac:dyDescent="0.2">
      <c r="A1416" s="6"/>
    </row>
    <row r="1417" spans="1:1" x14ac:dyDescent="0.2">
      <c r="A1417" s="6"/>
    </row>
    <row r="1418" spans="1:1" x14ac:dyDescent="0.2">
      <c r="A1418" s="6"/>
    </row>
    <row r="1419" spans="1:1" x14ac:dyDescent="0.2">
      <c r="A1419" s="6"/>
    </row>
    <row r="1420" spans="1:1" x14ac:dyDescent="0.2">
      <c r="A1420" s="6"/>
    </row>
    <row r="1421" spans="1:1" x14ac:dyDescent="0.2">
      <c r="A1421" s="6"/>
    </row>
    <row r="1422" spans="1:1" x14ac:dyDescent="0.2">
      <c r="A1422" s="6"/>
    </row>
    <row r="1423" spans="1:1" x14ac:dyDescent="0.2">
      <c r="A1423" s="6"/>
    </row>
    <row r="1424" spans="1:1" x14ac:dyDescent="0.2">
      <c r="A1424" s="6"/>
    </row>
    <row r="1425" spans="1:1" x14ac:dyDescent="0.2">
      <c r="A1425" s="6"/>
    </row>
    <row r="1426" spans="1:1" x14ac:dyDescent="0.2">
      <c r="A1426" s="6"/>
    </row>
    <row r="1427" spans="1:1" x14ac:dyDescent="0.2">
      <c r="A1427" s="6"/>
    </row>
    <row r="1428" spans="1:1" x14ac:dyDescent="0.2">
      <c r="A1428" s="6"/>
    </row>
    <row r="1429" spans="1:1" x14ac:dyDescent="0.2">
      <c r="A1429" s="6"/>
    </row>
    <row r="1430" spans="1:1" x14ac:dyDescent="0.2">
      <c r="A1430" s="6"/>
    </row>
    <row r="1431" spans="1:1" x14ac:dyDescent="0.2">
      <c r="A1431" s="6"/>
    </row>
    <row r="1432" spans="1:1" x14ac:dyDescent="0.2">
      <c r="A1432" s="6"/>
    </row>
    <row r="1433" spans="1:1" x14ac:dyDescent="0.2">
      <c r="A1433" s="6"/>
    </row>
    <row r="1434" spans="1:1" x14ac:dyDescent="0.2">
      <c r="A1434" s="6"/>
    </row>
    <row r="1435" spans="1:1" x14ac:dyDescent="0.2">
      <c r="A1435" s="6"/>
    </row>
    <row r="1436" spans="1:1" x14ac:dyDescent="0.2">
      <c r="A1436" s="6"/>
    </row>
    <row r="1437" spans="1:1" x14ac:dyDescent="0.2">
      <c r="A1437" s="6"/>
    </row>
    <row r="1438" spans="1:1" x14ac:dyDescent="0.2">
      <c r="A1438" s="6"/>
    </row>
    <row r="1439" spans="1:1" x14ac:dyDescent="0.2">
      <c r="A1439" s="6"/>
    </row>
    <row r="1440" spans="1:1" x14ac:dyDescent="0.2">
      <c r="A1440" s="6"/>
    </row>
    <row r="1441" spans="1:1" x14ac:dyDescent="0.2">
      <c r="A1441" s="6"/>
    </row>
    <row r="1442" spans="1:1" x14ac:dyDescent="0.2">
      <c r="A1442" s="6"/>
    </row>
    <row r="1443" spans="1:1" x14ac:dyDescent="0.2">
      <c r="A1443" s="6"/>
    </row>
    <row r="1444" spans="1:1" x14ac:dyDescent="0.2">
      <c r="A1444" s="6"/>
    </row>
    <row r="1445" spans="1:1" x14ac:dyDescent="0.2">
      <c r="A1445" s="6"/>
    </row>
    <row r="1446" spans="1:1" x14ac:dyDescent="0.2">
      <c r="A1446" s="6"/>
    </row>
    <row r="1447" spans="1:1" x14ac:dyDescent="0.2">
      <c r="A1447" s="6"/>
    </row>
    <row r="1448" spans="1:1" x14ac:dyDescent="0.2">
      <c r="A1448" s="6"/>
    </row>
    <row r="1449" spans="1:1" x14ac:dyDescent="0.2">
      <c r="A1449" s="6"/>
    </row>
    <row r="1450" spans="1:1" x14ac:dyDescent="0.2">
      <c r="A1450" s="6"/>
    </row>
    <row r="1451" spans="1:1" x14ac:dyDescent="0.2">
      <c r="A1451" s="6"/>
    </row>
    <row r="1452" spans="1:1" x14ac:dyDescent="0.2">
      <c r="A1452" s="6"/>
    </row>
    <row r="1453" spans="1:1" x14ac:dyDescent="0.2">
      <c r="A1453" s="6"/>
    </row>
    <row r="1454" spans="1:1" x14ac:dyDescent="0.2">
      <c r="A1454" s="6"/>
    </row>
    <row r="1455" spans="1:1" x14ac:dyDescent="0.2">
      <c r="A1455" s="6"/>
    </row>
    <row r="1456" spans="1:1" x14ac:dyDescent="0.2">
      <c r="A1456" s="6"/>
    </row>
    <row r="1457" spans="1:1" x14ac:dyDescent="0.2">
      <c r="A1457" s="6"/>
    </row>
    <row r="1458" spans="1:1" x14ac:dyDescent="0.2">
      <c r="A1458" s="6"/>
    </row>
    <row r="1459" spans="1:1" x14ac:dyDescent="0.2">
      <c r="A1459" s="6"/>
    </row>
    <row r="1460" spans="1:1" x14ac:dyDescent="0.2">
      <c r="A1460" s="6"/>
    </row>
    <row r="1461" spans="1:1" x14ac:dyDescent="0.2">
      <c r="A1461" s="6"/>
    </row>
    <row r="1462" spans="1:1" x14ac:dyDescent="0.2">
      <c r="A1462" s="6"/>
    </row>
    <row r="1463" spans="1:1" x14ac:dyDescent="0.2">
      <c r="A1463" s="6"/>
    </row>
    <row r="1464" spans="1:1" x14ac:dyDescent="0.2">
      <c r="A1464" s="6"/>
    </row>
    <row r="1465" spans="1:1" x14ac:dyDescent="0.2">
      <c r="A1465" s="6"/>
    </row>
    <row r="1466" spans="1:1" x14ac:dyDescent="0.2">
      <c r="A1466" s="6"/>
    </row>
    <row r="1467" spans="1:1" x14ac:dyDescent="0.2">
      <c r="A1467" s="6"/>
    </row>
    <row r="1468" spans="1:1" x14ac:dyDescent="0.2">
      <c r="A1468" s="6"/>
    </row>
    <row r="1469" spans="1:1" x14ac:dyDescent="0.2">
      <c r="A1469" s="6"/>
    </row>
    <row r="1470" spans="1:1" x14ac:dyDescent="0.2">
      <c r="A1470" s="6"/>
    </row>
    <row r="1471" spans="1:1" x14ac:dyDescent="0.2">
      <c r="A1471" s="6"/>
    </row>
    <row r="1472" spans="1:1" x14ac:dyDescent="0.2">
      <c r="A1472" s="6"/>
    </row>
    <row r="1473" spans="1:1" x14ac:dyDescent="0.2">
      <c r="A1473" s="6"/>
    </row>
    <row r="1474" spans="1:1" x14ac:dyDescent="0.2">
      <c r="A1474" s="6"/>
    </row>
    <row r="1475" spans="1:1" x14ac:dyDescent="0.2">
      <c r="A1475" s="6"/>
    </row>
    <row r="1476" spans="1:1" x14ac:dyDescent="0.2">
      <c r="A1476" s="6"/>
    </row>
    <row r="1477" spans="1:1" x14ac:dyDescent="0.2">
      <c r="A1477" s="6"/>
    </row>
    <row r="1478" spans="1:1" x14ac:dyDescent="0.2">
      <c r="A1478" s="6"/>
    </row>
    <row r="1479" spans="1:1" x14ac:dyDescent="0.2">
      <c r="A1479" s="6"/>
    </row>
    <row r="1480" spans="1:1" x14ac:dyDescent="0.2">
      <c r="A1480" s="6"/>
    </row>
    <row r="1481" spans="1:1" x14ac:dyDescent="0.2">
      <c r="A1481" s="6"/>
    </row>
    <row r="1482" spans="1:1" x14ac:dyDescent="0.2">
      <c r="A1482" s="6"/>
    </row>
    <row r="1483" spans="1:1" x14ac:dyDescent="0.2">
      <c r="A1483" s="6"/>
    </row>
    <row r="1484" spans="1:1" x14ac:dyDescent="0.2">
      <c r="A1484" s="6"/>
    </row>
    <row r="1485" spans="1:1" x14ac:dyDescent="0.2">
      <c r="A1485" s="6"/>
    </row>
    <row r="1486" spans="1:1" x14ac:dyDescent="0.2">
      <c r="A1486" s="6"/>
    </row>
    <row r="1487" spans="1:1" x14ac:dyDescent="0.2">
      <c r="A1487" s="6"/>
    </row>
    <row r="1488" spans="1:1" x14ac:dyDescent="0.2">
      <c r="A1488" s="6"/>
    </row>
    <row r="1489" spans="1:1" x14ac:dyDescent="0.2">
      <c r="A1489" s="6"/>
    </row>
    <row r="1490" spans="1:1" x14ac:dyDescent="0.2">
      <c r="A1490" s="6"/>
    </row>
    <row r="1491" spans="1:1" x14ac:dyDescent="0.2">
      <c r="A1491" s="6"/>
    </row>
    <row r="1492" spans="1:1" x14ac:dyDescent="0.2">
      <c r="A1492" s="6"/>
    </row>
    <row r="1493" spans="1:1" x14ac:dyDescent="0.2">
      <c r="A1493" s="6"/>
    </row>
    <row r="1494" spans="1:1" x14ac:dyDescent="0.2">
      <c r="A1494" s="6"/>
    </row>
    <row r="1495" spans="1:1" x14ac:dyDescent="0.2">
      <c r="A1495" s="6"/>
    </row>
    <row r="1496" spans="1:1" x14ac:dyDescent="0.2">
      <c r="A1496" s="6"/>
    </row>
    <row r="1497" spans="1:1" x14ac:dyDescent="0.2">
      <c r="A1497" s="6"/>
    </row>
    <row r="1498" spans="1:1" x14ac:dyDescent="0.2">
      <c r="A1498" s="6"/>
    </row>
    <row r="1499" spans="1:1" x14ac:dyDescent="0.2">
      <c r="A1499" s="6"/>
    </row>
    <row r="1500" spans="1:1" x14ac:dyDescent="0.2">
      <c r="A1500" s="6"/>
    </row>
    <row r="1501" spans="1:1" x14ac:dyDescent="0.2">
      <c r="A1501" s="6"/>
    </row>
    <row r="1502" spans="1:1" x14ac:dyDescent="0.2">
      <c r="A1502" s="6"/>
    </row>
    <row r="1503" spans="1:1" x14ac:dyDescent="0.2">
      <c r="A1503" s="6"/>
    </row>
    <row r="1504" spans="1:1" x14ac:dyDescent="0.2">
      <c r="A1504" s="6"/>
    </row>
    <row r="1505" spans="1:1" x14ac:dyDescent="0.2">
      <c r="A1505" s="6"/>
    </row>
    <row r="1506" spans="1:1" x14ac:dyDescent="0.2">
      <c r="A1506" s="6"/>
    </row>
    <row r="1507" spans="1:1" x14ac:dyDescent="0.2">
      <c r="A1507" s="6"/>
    </row>
    <row r="1508" spans="1:1" x14ac:dyDescent="0.2">
      <c r="A1508" s="6"/>
    </row>
    <row r="1509" spans="1:1" x14ac:dyDescent="0.2">
      <c r="A1509" s="6"/>
    </row>
    <row r="1510" spans="1:1" x14ac:dyDescent="0.2">
      <c r="A1510" s="6"/>
    </row>
    <row r="1511" spans="1:1" x14ac:dyDescent="0.2">
      <c r="A1511" s="6"/>
    </row>
    <row r="1512" spans="1:1" x14ac:dyDescent="0.2">
      <c r="A1512" s="6"/>
    </row>
    <row r="1513" spans="1:1" x14ac:dyDescent="0.2">
      <c r="A1513" s="6"/>
    </row>
    <row r="1514" spans="1:1" x14ac:dyDescent="0.2">
      <c r="A1514" s="6"/>
    </row>
    <row r="1515" spans="1:1" x14ac:dyDescent="0.2">
      <c r="A1515" s="6"/>
    </row>
    <row r="1516" spans="1:1" x14ac:dyDescent="0.2">
      <c r="A1516" s="6"/>
    </row>
    <row r="1517" spans="1:1" x14ac:dyDescent="0.2">
      <c r="A1517" s="6"/>
    </row>
    <row r="1518" spans="1:1" x14ac:dyDescent="0.2">
      <c r="A1518" s="6"/>
    </row>
    <row r="1519" spans="1:1" x14ac:dyDescent="0.2">
      <c r="A1519" s="6"/>
    </row>
    <row r="1520" spans="1:1" x14ac:dyDescent="0.2">
      <c r="A1520" s="6"/>
    </row>
    <row r="1521" spans="1:1" x14ac:dyDescent="0.2">
      <c r="A1521" s="6"/>
    </row>
    <row r="1522" spans="1:1" x14ac:dyDescent="0.2">
      <c r="A1522" s="6"/>
    </row>
    <row r="1523" spans="1:1" x14ac:dyDescent="0.2">
      <c r="A1523" s="6"/>
    </row>
    <row r="1524" spans="1:1" x14ac:dyDescent="0.2">
      <c r="A1524" s="6"/>
    </row>
    <row r="1525" spans="1:1" x14ac:dyDescent="0.2">
      <c r="A1525" s="6"/>
    </row>
    <row r="1526" spans="1:1" x14ac:dyDescent="0.2">
      <c r="A1526" s="6"/>
    </row>
    <row r="1527" spans="1:1" x14ac:dyDescent="0.2">
      <c r="A1527" s="6"/>
    </row>
    <row r="1528" spans="1:1" x14ac:dyDescent="0.2">
      <c r="A1528" s="6"/>
    </row>
    <row r="1529" spans="1:1" x14ac:dyDescent="0.2">
      <c r="A1529" s="6"/>
    </row>
    <row r="1530" spans="1:1" x14ac:dyDescent="0.2">
      <c r="A1530" s="6"/>
    </row>
    <row r="1531" spans="1:1" x14ac:dyDescent="0.2">
      <c r="A1531" s="6"/>
    </row>
    <row r="1532" spans="1:1" x14ac:dyDescent="0.2">
      <c r="A1532" s="6"/>
    </row>
    <row r="1533" spans="1:1" x14ac:dyDescent="0.2">
      <c r="A1533" s="6"/>
    </row>
    <row r="1534" spans="1:1" x14ac:dyDescent="0.2">
      <c r="A1534" s="6"/>
    </row>
    <row r="1535" spans="1:1" x14ac:dyDescent="0.2">
      <c r="A1535" s="6"/>
    </row>
    <row r="1536" spans="1:1" x14ac:dyDescent="0.2">
      <c r="A1536" s="6"/>
    </row>
    <row r="1537" spans="1:1" x14ac:dyDescent="0.2">
      <c r="A1537" s="6"/>
    </row>
    <row r="1538" spans="1:1" x14ac:dyDescent="0.2">
      <c r="A1538" s="6"/>
    </row>
    <row r="1539" spans="1:1" x14ac:dyDescent="0.2">
      <c r="A1539" s="6"/>
    </row>
    <row r="1540" spans="1:1" x14ac:dyDescent="0.2">
      <c r="A1540" s="6"/>
    </row>
    <row r="1541" spans="1:1" x14ac:dyDescent="0.2">
      <c r="A1541" s="6"/>
    </row>
    <row r="1542" spans="1:1" x14ac:dyDescent="0.2">
      <c r="A1542" s="6"/>
    </row>
    <row r="1543" spans="1:1" x14ac:dyDescent="0.2">
      <c r="A1543" s="6"/>
    </row>
    <row r="1544" spans="1:1" x14ac:dyDescent="0.2">
      <c r="A1544" s="6"/>
    </row>
    <row r="1545" spans="1:1" x14ac:dyDescent="0.2">
      <c r="A1545" s="6"/>
    </row>
    <row r="1546" spans="1:1" x14ac:dyDescent="0.2">
      <c r="A1546" s="6"/>
    </row>
    <row r="1547" spans="1:1" x14ac:dyDescent="0.2">
      <c r="A1547" s="6"/>
    </row>
    <row r="1548" spans="1:1" x14ac:dyDescent="0.2">
      <c r="A1548" s="6"/>
    </row>
    <row r="1549" spans="1:1" x14ac:dyDescent="0.2">
      <c r="A1549" s="6"/>
    </row>
    <row r="1550" spans="1:1" x14ac:dyDescent="0.2">
      <c r="A1550" s="6"/>
    </row>
    <row r="1551" spans="1:1" x14ac:dyDescent="0.2">
      <c r="A1551" s="6"/>
    </row>
    <row r="1552" spans="1:1" x14ac:dyDescent="0.2">
      <c r="A1552" s="6"/>
    </row>
    <row r="1553" spans="1:1" x14ac:dyDescent="0.2">
      <c r="A1553" s="6"/>
    </row>
    <row r="1554" spans="1:1" x14ac:dyDescent="0.2">
      <c r="A1554" s="6"/>
    </row>
    <row r="1555" spans="1:1" x14ac:dyDescent="0.2">
      <c r="A1555" s="6"/>
    </row>
    <row r="1556" spans="1:1" x14ac:dyDescent="0.2">
      <c r="A1556" s="6"/>
    </row>
    <row r="1557" spans="1:1" x14ac:dyDescent="0.2">
      <c r="A1557" s="6"/>
    </row>
    <row r="1558" spans="1:1" x14ac:dyDescent="0.2">
      <c r="A1558" s="6"/>
    </row>
    <row r="1559" spans="1:1" x14ac:dyDescent="0.2">
      <c r="A1559" s="6"/>
    </row>
    <row r="1560" spans="1:1" x14ac:dyDescent="0.2">
      <c r="A1560" s="6"/>
    </row>
    <row r="1561" spans="1:1" x14ac:dyDescent="0.2">
      <c r="A1561" s="6"/>
    </row>
    <row r="1562" spans="1:1" x14ac:dyDescent="0.2">
      <c r="A1562" s="6"/>
    </row>
    <row r="1563" spans="1:1" x14ac:dyDescent="0.2">
      <c r="A1563" s="6"/>
    </row>
    <row r="1564" spans="1:1" x14ac:dyDescent="0.2">
      <c r="A1564" s="6"/>
    </row>
    <row r="1565" spans="1:1" x14ac:dyDescent="0.2">
      <c r="A1565" s="6"/>
    </row>
    <row r="1566" spans="1:1" x14ac:dyDescent="0.2">
      <c r="A1566" s="6"/>
    </row>
    <row r="1567" spans="1:1" x14ac:dyDescent="0.2">
      <c r="A1567" s="6"/>
    </row>
    <row r="1568" spans="1:1" x14ac:dyDescent="0.2">
      <c r="A1568" s="6"/>
    </row>
    <row r="1569" spans="1:1" x14ac:dyDescent="0.2">
      <c r="A1569" s="6"/>
    </row>
    <row r="1570" spans="1:1" x14ac:dyDescent="0.2">
      <c r="A1570" s="6"/>
    </row>
    <row r="1571" spans="1:1" x14ac:dyDescent="0.2">
      <c r="A1571" s="6"/>
    </row>
    <row r="1572" spans="1:1" x14ac:dyDescent="0.2">
      <c r="A1572" s="6"/>
    </row>
    <row r="1573" spans="1:1" x14ac:dyDescent="0.2">
      <c r="A1573" s="6"/>
    </row>
    <row r="1574" spans="1:1" x14ac:dyDescent="0.2">
      <c r="A1574" s="6"/>
    </row>
    <row r="1575" spans="1:1" x14ac:dyDescent="0.2">
      <c r="A1575" s="6"/>
    </row>
    <row r="1576" spans="1:1" x14ac:dyDescent="0.2">
      <c r="A1576" s="6"/>
    </row>
    <row r="1577" spans="1:1" x14ac:dyDescent="0.2">
      <c r="A1577" s="6"/>
    </row>
    <row r="1578" spans="1:1" x14ac:dyDescent="0.2">
      <c r="A1578" s="6"/>
    </row>
    <row r="1579" spans="1:1" x14ac:dyDescent="0.2">
      <c r="A1579" s="6"/>
    </row>
    <row r="1580" spans="1:1" x14ac:dyDescent="0.2">
      <c r="A1580" s="6"/>
    </row>
    <row r="1581" spans="1:1" x14ac:dyDescent="0.2">
      <c r="A1581" s="6"/>
    </row>
    <row r="1582" spans="1:1" x14ac:dyDescent="0.2">
      <c r="A1582" s="6"/>
    </row>
    <row r="1583" spans="1:1" x14ac:dyDescent="0.2">
      <c r="A1583" s="6"/>
    </row>
    <row r="1584" spans="1:1" x14ac:dyDescent="0.2">
      <c r="A1584" s="6"/>
    </row>
    <row r="1585" spans="1:1" x14ac:dyDescent="0.2">
      <c r="A1585" s="6"/>
    </row>
    <row r="1586" spans="1:1" x14ac:dyDescent="0.2">
      <c r="A1586" s="6"/>
    </row>
    <row r="1587" spans="1:1" x14ac:dyDescent="0.2">
      <c r="A1587" s="6"/>
    </row>
    <row r="1588" spans="1:1" x14ac:dyDescent="0.2">
      <c r="A1588" s="6"/>
    </row>
    <row r="1589" spans="1:1" x14ac:dyDescent="0.2">
      <c r="A1589" s="6"/>
    </row>
    <row r="1590" spans="1:1" x14ac:dyDescent="0.2">
      <c r="A1590" s="6"/>
    </row>
    <row r="1591" spans="1:1" x14ac:dyDescent="0.2">
      <c r="A1591" s="6"/>
    </row>
    <row r="1592" spans="1:1" x14ac:dyDescent="0.2">
      <c r="A1592" s="6"/>
    </row>
    <row r="1593" spans="1:1" x14ac:dyDescent="0.2">
      <c r="A1593" s="6"/>
    </row>
    <row r="1594" spans="1:1" x14ac:dyDescent="0.2">
      <c r="A1594" s="6"/>
    </row>
    <row r="1595" spans="1:1" x14ac:dyDescent="0.2">
      <c r="A1595" s="6"/>
    </row>
    <row r="1596" spans="1:1" x14ac:dyDescent="0.2">
      <c r="A1596" s="6"/>
    </row>
    <row r="1597" spans="1:1" x14ac:dyDescent="0.2">
      <c r="A1597" s="6"/>
    </row>
    <row r="1598" spans="1:1" x14ac:dyDescent="0.2">
      <c r="A1598" s="6"/>
    </row>
    <row r="1599" spans="1:1" x14ac:dyDescent="0.2">
      <c r="A1599" s="6"/>
    </row>
    <row r="1600" spans="1:1" x14ac:dyDescent="0.2">
      <c r="A1600" s="6"/>
    </row>
    <row r="1601" spans="1:1" x14ac:dyDescent="0.2">
      <c r="A1601" s="6"/>
    </row>
    <row r="1602" spans="1:1" x14ac:dyDescent="0.2">
      <c r="A1602" s="6"/>
    </row>
    <row r="1603" spans="1:1" x14ac:dyDescent="0.2">
      <c r="A1603" s="6"/>
    </row>
    <row r="1604" spans="1:1" x14ac:dyDescent="0.2">
      <c r="A1604" s="6"/>
    </row>
    <row r="1605" spans="1:1" x14ac:dyDescent="0.2">
      <c r="A1605" s="6"/>
    </row>
    <row r="1606" spans="1:1" x14ac:dyDescent="0.2">
      <c r="A1606" s="6"/>
    </row>
    <row r="1607" spans="1:1" x14ac:dyDescent="0.2">
      <c r="A1607" s="6"/>
    </row>
    <row r="1608" spans="1:1" x14ac:dyDescent="0.2">
      <c r="A1608" s="6"/>
    </row>
    <row r="1609" spans="1:1" x14ac:dyDescent="0.2">
      <c r="A1609" s="6"/>
    </row>
    <row r="1610" spans="1:1" x14ac:dyDescent="0.2">
      <c r="A1610" s="6"/>
    </row>
    <row r="1611" spans="1:1" x14ac:dyDescent="0.2">
      <c r="A1611" s="6"/>
    </row>
    <row r="1612" spans="1:1" x14ac:dyDescent="0.2">
      <c r="A1612" s="6"/>
    </row>
    <row r="1613" spans="1:1" x14ac:dyDescent="0.2">
      <c r="A1613" s="6"/>
    </row>
    <row r="1614" spans="1:1" x14ac:dyDescent="0.2">
      <c r="A1614" s="6"/>
    </row>
    <row r="1615" spans="1:1" x14ac:dyDescent="0.2">
      <c r="A1615" s="6"/>
    </row>
    <row r="1616" spans="1:1" x14ac:dyDescent="0.2">
      <c r="A1616" s="6"/>
    </row>
    <row r="1617" spans="1:1" x14ac:dyDescent="0.2">
      <c r="A1617" s="6"/>
    </row>
    <row r="1618" spans="1:1" x14ac:dyDescent="0.2">
      <c r="A1618" s="6"/>
    </row>
    <row r="1619" spans="1:1" x14ac:dyDescent="0.2">
      <c r="A1619" s="6"/>
    </row>
    <row r="1620" spans="1:1" x14ac:dyDescent="0.2">
      <c r="A1620" s="6"/>
    </row>
    <row r="1621" spans="1:1" x14ac:dyDescent="0.2">
      <c r="A1621" s="6"/>
    </row>
    <row r="1622" spans="1:1" x14ac:dyDescent="0.2">
      <c r="A1622" s="6"/>
    </row>
    <row r="1623" spans="1:1" x14ac:dyDescent="0.2">
      <c r="A1623" s="6"/>
    </row>
    <row r="1624" spans="1:1" x14ac:dyDescent="0.2">
      <c r="A1624" s="6"/>
    </row>
    <row r="1625" spans="1:1" x14ac:dyDescent="0.2">
      <c r="A1625" s="6"/>
    </row>
    <row r="1626" spans="1:1" x14ac:dyDescent="0.2">
      <c r="A1626" s="6"/>
    </row>
    <row r="1627" spans="1:1" x14ac:dyDescent="0.2">
      <c r="A1627" s="6"/>
    </row>
    <row r="1628" spans="1:1" x14ac:dyDescent="0.2">
      <c r="A1628" s="6"/>
    </row>
    <row r="1629" spans="1:1" x14ac:dyDescent="0.2">
      <c r="A1629" s="6"/>
    </row>
    <row r="1630" spans="1:1" x14ac:dyDescent="0.2">
      <c r="A1630" s="6"/>
    </row>
    <row r="1631" spans="1:1" x14ac:dyDescent="0.2">
      <c r="A1631" s="6"/>
    </row>
    <row r="1632" spans="1:1" x14ac:dyDescent="0.2">
      <c r="A1632" s="6"/>
    </row>
    <row r="1633" spans="1:1" x14ac:dyDescent="0.2">
      <c r="A1633" s="6"/>
    </row>
    <row r="1634" spans="1:1" x14ac:dyDescent="0.2">
      <c r="A1634" s="6"/>
    </row>
    <row r="1635" spans="1:1" x14ac:dyDescent="0.2">
      <c r="A1635" s="6"/>
    </row>
    <row r="1636" spans="1:1" x14ac:dyDescent="0.2">
      <c r="A1636" s="6"/>
    </row>
    <row r="1637" spans="1:1" x14ac:dyDescent="0.2">
      <c r="A1637" s="6"/>
    </row>
    <row r="1638" spans="1:1" x14ac:dyDescent="0.2">
      <c r="A1638" s="6"/>
    </row>
    <row r="1639" spans="1:1" x14ac:dyDescent="0.2">
      <c r="A1639" s="6"/>
    </row>
    <row r="1640" spans="1:1" x14ac:dyDescent="0.2">
      <c r="A1640" s="6"/>
    </row>
    <row r="1641" spans="1:1" x14ac:dyDescent="0.2">
      <c r="A1641" s="6"/>
    </row>
    <row r="1642" spans="1:1" x14ac:dyDescent="0.2">
      <c r="A1642" s="6"/>
    </row>
    <row r="1643" spans="1:1" x14ac:dyDescent="0.2">
      <c r="A1643" s="6"/>
    </row>
    <row r="1644" spans="1:1" x14ac:dyDescent="0.2">
      <c r="A1644" s="6"/>
    </row>
    <row r="1645" spans="1:1" x14ac:dyDescent="0.2">
      <c r="A1645" s="6"/>
    </row>
    <row r="1646" spans="1:1" x14ac:dyDescent="0.2">
      <c r="A1646" s="6"/>
    </row>
    <row r="1647" spans="1:1" x14ac:dyDescent="0.2">
      <c r="A1647" s="6"/>
    </row>
    <row r="1648" spans="1:1" x14ac:dyDescent="0.2">
      <c r="A1648" s="6"/>
    </row>
    <row r="1649" spans="1:1" x14ac:dyDescent="0.2">
      <c r="A1649" s="6"/>
    </row>
    <row r="1650" spans="1:1" x14ac:dyDescent="0.2">
      <c r="A1650" s="6"/>
    </row>
    <row r="1651" spans="1:1" x14ac:dyDescent="0.2">
      <c r="A1651" s="6"/>
    </row>
    <row r="1652" spans="1:1" x14ac:dyDescent="0.2">
      <c r="A1652" s="6"/>
    </row>
    <row r="1653" spans="1:1" x14ac:dyDescent="0.2">
      <c r="A1653" s="6"/>
    </row>
    <row r="1654" spans="1:1" x14ac:dyDescent="0.2">
      <c r="A1654" s="6"/>
    </row>
    <row r="1655" spans="1:1" x14ac:dyDescent="0.2">
      <c r="A1655" s="6"/>
    </row>
    <row r="1656" spans="1:1" x14ac:dyDescent="0.2">
      <c r="A1656" s="6"/>
    </row>
    <row r="1657" spans="1:1" x14ac:dyDescent="0.2">
      <c r="A1657" s="6"/>
    </row>
    <row r="1658" spans="1:1" x14ac:dyDescent="0.2">
      <c r="A1658" s="6"/>
    </row>
    <row r="1659" spans="1:1" x14ac:dyDescent="0.2">
      <c r="A1659" s="6"/>
    </row>
    <row r="1660" spans="1:1" x14ac:dyDescent="0.2">
      <c r="A1660" s="6"/>
    </row>
    <row r="1661" spans="1:1" x14ac:dyDescent="0.2">
      <c r="A1661" s="6"/>
    </row>
    <row r="1662" spans="1:1" x14ac:dyDescent="0.2">
      <c r="A1662" s="6"/>
    </row>
    <row r="1663" spans="1:1" x14ac:dyDescent="0.2">
      <c r="A1663" s="6"/>
    </row>
    <row r="1664" spans="1:1" x14ac:dyDescent="0.2">
      <c r="A1664" s="6"/>
    </row>
    <row r="1665" spans="1:1" x14ac:dyDescent="0.2">
      <c r="A1665" s="6"/>
    </row>
    <row r="1666" spans="1:1" x14ac:dyDescent="0.2">
      <c r="A1666" s="6"/>
    </row>
    <row r="1667" spans="1:1" x14ac:dyDescent="0.2">
      <c r="A1667" s="6"/>
    </row>
    <row r="1668" spans="1:1" x14ac:dyDescent="0.2">
      <c r="A1668" s="6"/>
    </row>
    <row r="1669" spans="1:1" x14ac:dyDescent="0.2">
      <c r="A1669" s="6"/>
    </row>
    <row r="1670" spans="1:1" x14ac:dyDescent="0.2">
      <c r="A1670" s="6"/>
    </row>
    <row r="1671" spans="1:1" x14ac:dyDescent="0.2">
      <c r="A1671" s="6"/>
    </row>
    <row r="1672" spans="1:1" x14ac:dyDescent="0.2">
      <c r="A1672" s="6"/>
    </row>
    <row r="1673" spans="1:1" x14ac:dyDescent="0.2">
      <c r="A1673" s="6"/>
    </row>
    <row r="1674" spans="1:1" x14ac:dyDescent="0.2">
      <c r="A1674" s="6"/>
    </row>
    <row r="1675" spans="1:1" x14ac:dyDescent="0.2">
      <c r="A1675" s="6"/>
    </row>
    <row r="1676" spans="1:1" x14ac:dyDescent="0.2">
      <c r="A1676" s="6"/>
    </row>
    <row r="1677" spans="1:1" x14ac:dyDescent="0.2">
      <c r="A1677" s="6"/>
    </row>
    <row r="1678" spans="1:1" x14ac:dyDescent="0.2">
      <c r="A1678" s="6"/>
    </row>
    <row r="1679" spans="1:1" x14ac:dyDescent="0.2">
      <c r="A1679" s="6"/>
    </row>
    <row r="1680" spans="1:1" x14ac:dyDescent="0.2">
      <c r="A1680" s="6"/>
    </row>
    <row r="1681" spans="1:1" x14ac:dyDescent="0.2">
      <c r="A1681" s="6"/>
    </row>
    <row r="1682" spans="1:1" x14ac:dyDescent="0.2">
      <c r="A1682" s="6"/>
    </row>
    <row r="1683" spans="1:1" x14ac:dyDescent="0.2">
      <c r="A1683" s="6"/>
    </row>
    <row r="1684" spans="1:1" x14ac:dyDescent="0.2">
      <c r="A1684" s="6"/>
    </row>
    <row r="1685" spans="1:1" x14ac:dyDescent="0.2">
      <c r="A1685" s="6"/>
    </row>
    <row r="1686" spans="1:1" x14ac:dyDescent="0.2">
      <c r="A1686" s="6"/>
    </row>
    <row r="1687" spans="1:1" x14ac:dyDescent="0.2">
      <c r="A1687" s="6"/>
    </row>
    <row r="1688" spans="1:1" x14ac:dyDescent="0.2">
      <c r="A1688" s="6"/>
    </row>
    <row r="1689" spans="1:1" x14ac:dyDescent="0.2">
      <c r="A1689" s="6"/>
    </row>
    <row r="1690" spans="1:1" x14ac:dyDescent="0.2">
      <c r="A1690" s="6"/>
    </row>
    <row r="1691" spans="1:1" x14ac:dyDescent="0.2">
      <c r="A1691" s="6"/>
    </row>
    <row r="1692" spans="1:1" x14ac:dyDescent="0.2">
      <c r="A1692" s="6"/>
    </row>
    <row r="1693" spans="1:1" x14ac:dyDescent="0.2">
      <c r="A1693" s="6"/>
    </row>
    <row r="1694" spans="1:1" x14ac:dyDescent="0.2">
      <c r="A1694" s="6"/>
    </row>
    <row r="1695" spans="1:1" x14ac:dyDescent="0.2">
      <c r="A1695" s="6"/>
    </row>
    <row r="1696" spans="1:1" x14ac:dyDescent="0.2">
      <c r="A1696" s="6"/>
    </row>
    <row r="1697" spans="1:1" x14ac:dyDescent="0.2">
      <c r="A1697" s="6"/>
    </row>
    <row r="1698" spans="1:1" x14ac:dyDescent="0.2">
      <c r="A1698" s="6"/>
    </row>
    <row r="1699" spans="1:1" x14ac:dyDescent="0.2">
      <c r="A1699" s="6"/>
    </row>
    <row r="1700" spans="1:1" x14ac:dyDescent="0.2">
      <c r="A1700" s="6"/>
    </row>
    <row r="1701" spans="1:1" x14ac:dyDescent="0.2">
      <c r="A1701" s="6"/>
    </row>
    <row r="1702" spans="1:1" x14ac:dyDescent="0.2">
      <c r="A1702" s="6"/>
    </row>
    <row r="1703" spans="1:1" x14ac:dyDescent="0.2">
      <c r="A1703" s="6"/>
    </row>
    <row r="1704" spans="1:1" x14ac:dyDescent="0.2">
      <c r="A1704" s="6"/>
    </row>
    <row r="1705" spans="1:1" x14ac:dyDescent="0.2">
      <c r="A1705" s="6"/>
    </row>
    <row r="1706" spans="1:1" x14ac:dyDescent="0.2">
      <c r="A1706" s="6"/>
    </row>
    <row r="1707" spans="1:1" x14ac:dyDescent="0.2">
      <c r="A1707" s="6"/>
    </row>
    <row r="1708" spans="1:1" x14ac:dyDescent="0.2">
      <c r="A1708" s="6"/>
    </row>
    <row r="1709" spans="1:1" x14ac:dyDescent="0.2">
      <c r="A1709" s="6"/>
    </row>
    <row r="1710" spans="1:1" x14ac:dyDescent="0.2">
      <c r="A1710" s="6"/>
    </row>
    <row r="1711" spans="1:1" x14ac:dyDescent="0.2">
      <c r="A1711" s="6"/>
    </row>
    <row r="1712" spans="1:1" x14ac:dyDescent="0.2">
      <c r="A1712" s="6"/>
    </row>
    <row r="1713" spans="1:1" x14ac:dyDescent="0.2">
      <c r="A1713" s="6"/>
    </row>
    <row r="1714" spans="1:1" x14ac:dyDescent="0.2">
      <c r="A1714" s="6"/>
    </row>
    <row r="1715" spans="1:1" x14ac:dyDescent="0.2">
      <c r="A1715" s="6"/>
    </row>
    <row r="1716" spans="1:1" x14ac:dyDescent="0.2">
      <c r="A1716" s="6"/>
    </row>
    <row r="1717" spans="1:1" x14ac:dyDescent="0.2">
      <c r="A1717" s="6"/>
    </row>
    <row r="1718" spans="1:1" x14ac:dyDescent="0.2">
      <c r="A1718" s="6"/>
    </row>
    <row r="1719" spans="1:1" x14ac:dyDescent="0.2">
      <c r="A1719" s="6"/>
    </row>
    <row r="1720" spans="1:1" x14ac:dyDescent="0.2">
      <c r="A1720" s="6"/>
    </row>
    <row r="1721" spans="1:1" x14ac:dyDescent="0.2">
      <c r="A1721" s="6"/>
    </row>
    <row r="1722" spans="1:1" x14ac:dyDescent="0.2">
      <c r="A1722" s="6"/>
    </row>
    <row r="1723" spans="1:1" x14ac:dyDescent="0.2">
      <c r="A1723" s="6"/>
    </row>
    <row r="1724" spans="1:1" x14ac:dyDescent="0.2">
      <c r="A1724" s="6"/>
    </row>
    <row r="1725" spans="1:1" x14ac:dyDescent="0.2">
      <c r="A1725" s="6"/>
    </row>
    <row r="1726" spans="1:1" x14ac:dyDescent="0.2">
      <c r="A1726" s="6"/>
    </row>
    <row r="1727" spans="1:1" x14ac:dyDescent="0.2">
      <c r="A1727" s="6"/>
    </row>
    <row r="1728" spans="1:1" x14ac:dyDescent="0.2">
      <c r="A1728" s="6"/>
    </row>
    <row r="1729" spans="1:1" x14ac:dyDescent="0.2">
      <c r="A1729" s="6"/>
    </row>
    <row r="1730" spans="1:1" x14ac:dyDescent="0.2">
      <c r="A1730" s="6"/>
    </row>
    <row r="1731" spans="1:1" x14ac:dyDescent="0.2">
      <c r="A1731" s="6"/>
    </row>
    <row r="1732" spans="1:1" x14ac:dyDescent="0.2">
      <c r="A1732" s="6"/>
    </row>
    <row r="1733" spans="1:1" x14ac:dyDescent="0.2">
      <c r="A1733" s="6"/>
    </row>
    <row r="1734" spans="1:1" x14ac:dyDescent="0.2">
      <c r="A1734" s="6"/>
    </row>
    <row r="1735" spans="1:1" x14ac:dyDescent="0.2">
      <c r="A1735" s="6"/>
    </row>
    <row r="1736" spans="1:1" x14ac:dyDescent="0.2">
      <c r="A1736" s="6"/>
    </row>
    <row r="1737" spans="1:1" x14ac:dyDescent="0.2">
      <c r="A1737" s="6"/>
    </row>
    <row r="1738" spans="1:1" x14ac:dyDescent="0.2">
      <c r="A1738" s="6"/>
    </row>
    <row r="1739" spans="1:1" x14ac:dyDescent="0.2">
      <c r="A1739" s="6"/>
    </row>
    <row r="1740" spans="1:1" x14ac:dyDescent="0.2">
      <c r="A1740" s="6"/>
    </row>
    <row r="1741" spans="1:1" x14ac:dyDescent="0.2">
      <c r="A1741" s="6"/>
    </row>
    <row r="1742" spans="1:1" x14ac:dyDescent="0.2">
      <c r="A1742" s="6"/>
    </row>
    <row r="1743" spans="1:1" x14ac:dyDescent="0.2">
      <c r="A1743" s="6"/>
    </row>
    <row r="1744" spans="1:1" x14ac:dyDescent="0.2">
      <c r="A1744" s="6"/>
    </row>
    <row r="1745" spans="1:1" x14ac:dyDescent="0.2">
      <c r="A1745" s="6"/>
    </row>
    <row r="1746" spans="1:1" x14ac:dyDescent="0.2">
      <c r="A1746" s="6"/>
    </row>
    <row r="1747" spans="1:1" x14ac:dyDescent="0.2">
      <c r="A1747" s="6"/>
    </row>
    <row r="1748" spans="1:1" x14ac:dyDescent="0.2">
      <c r="A1748" s="6"/>
    </row>
    <row r="1749" spans="1:1" x14ac:dyDescent="0.2">
      <c r="A1749" s="6"/>
    </row>
    <row r="1750" spans="1:1" x14ac:dyDescent="0.2">
      <c r="A1750" s="6"/>
    </row>
    <row r="1751" spans="1:1" x14ac:dyDescent="0.2">
      <c r="A1751" s="6"/>
    </row>
    <row r="1752" spans="1:1" x14ac:dyDescent="0.2">
      <c r="A1752" s="6"/>
    </row>
    <row r="1753" spans="1:1" x14ac:dyDescent="0.2">
      <c r="A1753" s="6"/>
    </row>
    <row r="1754" spans="1:1" x14ac:dyDescent="0.2">
      <c r="A1754" s="6"/>
    </row>
    <row r="1755" spans="1:1" x14ac:dyDescent="0.2">
      <c r="A1755" s="6"/>
    </row>
    <row r="1756" spans="1:1" x14ac:dyDescent="0.2">
      <c r="A1756" s="6"/>
    </row>
    <row r="1757" spans="1:1" x14ac:dyDescent="0.2">
      <c r="A1757" s="6"/>
    </row>
    <row r="1758" spans="1:1" x14ac:dyDescent="0.2">
      <c r="A1758" s="6"/>
    </row>
    <row r="1759" spans="1:1" x14ac:dyDescent="0.2">
      <c r="A1759" s="6"/>
    </row>
    <row r="1760" spans="1:1" x14ac:dyDescent="0.2">
      <c r="A1760" s="6"/>
    </row>
    <row r="1761" spans="1:1" x14ac:dyDescent="0.2">
      <c r="A1761" s="6"/>
    </row>
    <row r="1762" spans="1:1" x14ac:dyDescent="0.2">
      <c r="A1762" s="6"/>
    </row>
    <row r="1763" spans="1:1" x14ac:dyDescent="0.2">
      <c r="A1763" s="6"/>
    </row>
    <row r="1764" spans="1:1" x14ac:dyDescent="0.2">
      <c r="A1764" s="6"/>
    </row>
    <row r="1765" spans="1:1" x14ac:dyDescent="0.2">
      <c r="A1765" s="6"/>
    </row>
    <row r="1766" spans="1:1" x14ac:dyDescent="0.2">
      <c r="A1766" s="6"/>
    </row>
    <row r="1767" spans="1:1" x14ac:dyDescent="0.2">
      <c r="A1767" s="6"/>
    </row>
    <row r="1768" spans="1:1" x14ac:dyDescent="0.2">
      <c r="A1768" s="6"/>
    </row>
    <row r="1769" spans="1:1" x14ac:dyDescent="0.2">
      <c r="A1769" s="6"/>
    </row>
    <row r="1770" spans="1:1" x14ac:dyDescent="0.2">
      <c r="A1770" s="6"/>
    </row>
    <row r="1771" spans="1:1" x14ac:dyDescent="0.2">
      <c r="A1771" s="6"/>
    </row>
    <row r="1772" spans="1:1" x14ac:dyDescent="0.2">
      <c r="A1772" s="6"/>
    </row>
    <row r="1773" spans="1:1" x14ac:dyDescent="0.2">
      <c r="A1773" s="6"/>
    </row>
    <row r="1774" spans="1:1" x14ac:dyDescent="0.2">
      <c r="A1774" s="6"/>
    </row>
    <row r="1775" spans="1:1" x14ac:dyDescent="0.2">
      <c r="A1775" s="6"/>
    </row>
    <row r="1776" spans="1:1" x14ac:dyDescent="0.2">
      <c r="A1776" s="6"/>
    </row>
    <row r="1777" spans="1:1" x14ac:dyDescent="0.2">
      <c r="A1777" s="6"/>
    </row>
    <row r="1778" spans="1:1" x14ac:dyDescent="0.2">
      <c r="A1778" s="6"/>
    </row>
    <row r="1779" spans="1:1" x14ac:dyDescent="0.2">
      <c r="A1779" s="6"/>
    </row>
    <row r="1780" spans="1:1" x14ac:dyDescent="0.2">
      <c r="A1780" s="6"/>
    </row>
    <row r="1781" spans="1:1" x14ac:dyDescent="0.2">
      <c r="A1781" s="6"/>
    </row>
    <row r="1782" spans="1:1" x14ac:dyDescent="0.2">
      <c r="A1782" s="6"/>
    </row>
    <row r="1783" spans="1:1" x14ac:dyDescent="0.2">
      <c r="A1783" s="6"/>
    </row>
    <row r="1784" spans="1:1" x14ac:dyDescent="0.2">
      <c r="A1784" s="6"/>
    </row>
    <row r="1785" spans="1:1" x14ac:dyDescent="0.2">
      <c r="A1785" s="6"/>
    </row>
    <row r="1786" spans="1:1" x14ac:dyDescent="0.2">
      <c r="A1786" s="6"/>
    </row>
    <row r="1787" spans="1:1" x14ac:dyDescent="0.2">
      <c r="A1787" s="6"/>
    </row>
    <row r="1788" spans="1:1" x14ac:dyDescent="0.2">
      <c r="A1788" s="6"/>
    </row>
    <row r="1789" spans="1:1" x14ac:dyDescent="0.2">
      <c r="A1789" s="6"/>
    </row>
    <row r="1790" spans="1:1" x14ac:dyDescent="0.2">
      <c r="A1790" s="6"/>
    </row>
    <row r="1791" spans="1:1" x14ac:dyDescent="0.2">
      <c r="A1791" s="6"/>
    </row>
    <row r="1792" spans="1:1" x14ac:dyDescent="0.2">
      <c r="A1792" s="6"/>
    </row>
    <row r="1793" spans="1:1" x14ac:dyDescent="0.2">
      <c r="A1793" s="6"/>
    </row>
    <row r="1794" spans="1:1" x14ac:dyDescent="0.2">
      <c r="A1794" s="6"/>
    </row>
    <row r="1795" spans="1:1" x14ac:dyDescent="0.2">
      <c r="A1795" s="6"/>
    </row>
    <row r="1796" spans="1:1" x14ac:dyDescent="0.2">
      <c r="A1796" s="6"/>
    </row>
    <row r="1797" spans="1:1" x14ac:dyDescent="0.2">
      <c r="A1797" s="6"/>
    </row>
    <row r="1798" spans="1:1" x14ac:dyDescent="0.2">
      <c r="A1798" s="6"/>
    </row>
    <row r="1799" spans="1:1" x14ac:dyDescent="0.2">
      <c r="A1799" s="6"/>
    </row>
    <row r="1800" spans="1:1" x14ac:dyDescent="0.2">
      <c r="A1800" s="6"/>
    </row>
    <row r="1801" spans="1:1" x14ac:dyDescent="0.2">
      <c r="A1801" s="6"/>
    </row>
    <row r="1802" spans="1:1" x14ac:dyDescent="0.2">
      <c r="A1802" s="6"/>
    </row>
    <row r="1803" spans="1:1" x14ac:dyDescent="0.2">
      <c r="A1803" s="6"/>
    </row>
    <row r="1804" spans="1:1" x14ac:dyDescent="0.2">
      <c r="A1804" s="6"/>
    </row>
    <row r="1805" spans="1:1" x14ac:dyDescent="0.2">
      <c r="A1805" s="6"/>
    </row>
    <row r="1806" spans="1:1" x14ac:dyDescent="0.2">
      <c r="A1806" s="6"/>
    </row>
    <row r="1807" spans="1:1" x14ac:dyDescent="0.2">
      <c r="A1807" s="6"/>
    </row>
    <row r="1808" spans="1:1" x14ac:dyDescent="0.2">
      <c r="A1808" s="6"/>
    </row>
    <row r="1809" spans="1:1" x14ac:dyDescent="0.2">
      <c r="A1809" s="6"/>
    </row>
    <row r="1810" spans="1:1" x14ac:dyDescent="0.2">
      <c r="A1810" s="6"/>
    </row>
    <row r="1811" spans="1:1" x14ac:dyDescent="0.2">
      <c r="A1811" s="6"/>
    </row>
    <row r="1812" spans="1:1" x14ac:dyDescent="0.2">
      <c r="A1812" s="6"/>
    </row>
    <row r="1813" spans="1:1" x14ac:dyDescent="0.2">
      <c r="A1813" s="6"/>
    </row>
    <row r="1814" spans="1:1" x14ac:dyDescent="0.2">
      <c r="A1814" s="6"/>
    </row>
    <row r="1815" spans="1:1" x14ac:dyDescent="0.2">
      <c r="A1815" s="6"/>
    </row>
    <row r="1816" spans="1:1" x14ac:dyDescent="0.2">
      <c r="A1816" s="6"/>
    </row>
    <row r="1817" spans="1:1" x14ac:dyDescent="0.2">
      <c r="A1817" s="6"/>
    </row>
    <row r="1818" spans="1:1" x14ac:dyDescent="0.2">
      <c r="A1818" s="6"/>
    </row>
    <row r="1819" spans="1:1" x14ac:dyDescent="0.2">
      <c r="A1819" s="6"/>
    </row>
    <row r="1820" spans="1:1" x14ac:dyDescent="0.2">
      <c r="A1820" s="6"/>
    </row>
    <row r="1821" spans="1:1" x14ac:dyDescent="0.2">
      <c r="A1821" s="6"/>
    </row>
    <row r="1822" spans="1:1" x14ac:dyDescent="0.2">
      <c r="A1822" s="6"/>
    </row>
    <row r="1823" spans="1:1" x14ac:dyDescent="0.2">
      <c r="A1823" s="6"/>
    </row>
    <row r="1824" spans="1:1" x14ac:dyDescent="0.2">
      <c r="A1824" s="6"/>
    </row>
    <row r="1825" spans="1:1" x14ac:dyDescent="0.2">
      <c r="A1825" s="6"/>
    </row>
    <row r="1826" spans="1:1" x14ac:dyDescent="0.2">
      <c r="A1826" s="6"/>
    </row>
    <row r="1827" spans="1:1" x14ac:dyDescent="0.2">
      <c r="A1827" s="6"/>
    </row>
    <row r="1828" spans="1:1" x14ac:dyDescent="0.2">
      <c r="A1828" s="6"/>
    </row>
    <row r="1829" spans="1:1" x14ac:dyDescent="0.2">
      <c r="A1829" s="6"/>
    </row>
    <row r="1830" spans="1:1" x14ac:dyDescent="0.2">
      <c r="A1830" s="6"/>
    </row>
    <row r="1831" spans="1:1" x14ac:dyDescent="0.2">
      <c r="A1831" s="6"/>
    </row>
    <row r="1832" spans="1:1" x14ac:dyDescent="0.2">
      <c r="A1832" s="6"/>
    </row>
    <row r="1833" spans="1:1" x14ac:dyDescent="0.2">
      <c r="A1833" s="6"/>
    </row>
    <row r="1834" spans="1:1" x14ac:dyDescent="0.2">
      <c r="A1834" s="6"/>
    </row>
    <row r="1835" spans="1:1" x14ac:dyDescent="0.2">
      <c r="A1835" s="6"/>
    </row>
    <row r="1836" spans="1:1" x14ac:dyDescent="0.2">
      <c r="A1836" s="6"/>
    </row>
    <row r="1837" spans="1:1" x14ac:dyDescent="0.2">
      <c r="A1837" s="6"/>
    </row>
    <row r="1838" spans="1:1" x14ac:dyDescent="0.2">
      <c r="A1838" s="6"/>
    </row>
    <row r="1839" spans="1:1" x14ac:dyDescent="0.2">
      <c r="A1839" s="6"/>
    </row>
    <row r="1840" spans="1:1" x14ac:dyDescent="0.2">
      <c r="A1840" s="6"/>
    </row>
    <row r="1841" spans="1:1" x14ac:dyDescent="0.2">
      <c r="A1841" s="6"/>
    </row>
    <row r="1842" spans="1:1" x14ac:dyDescent="0.2">
      <c r="A1842" s="6"/>
    </row>
    <row r="1843" spans="1:1" x14ac:dyDescent="0.2">
      <c r="A1843" s="6"/>
    </row>
    <row r="1844" spans="1:1" x14ac:dyDescent="0.2">
      <c r="A1844" s="6"/>
    </row>
    <row r="1845" spans="1:1" x14ac:dyDescent="0.2">
      <c r="A1845" s="6"/>
    </row>
    <row r="1846" spans="1:1" x14ac:dyDescent="0.2">
      <c r="A1846" s="6"/>
    </row>
    <row r="1847" spans="1:1" x14ac:dyDescent="0.2">
      <c r="A1847" s="6"/>
    </row>
    <row r="1848" spans="1:1" x14ac:dyDescent="0.2">
      <c r="A1848" s="6"/>
    </row>
    <row r="1849" spans="1:1" x14ac:dyDescent="0.2">
      <c r="A1849" s="6"/>
    </row>
    <row r="1850" spans="1:1" x14ac:dyDescent="0.2">
      <c r="A1850" s="6"/>
    </row>
    <row r="1851" spans="1:1" x14ac:dyDescent="0.2">
      <c r="A1851" s="6"/>
    </row>
    <row r="1852" spans="1:1" x14ac:dyDescent="0.2">
      <c r="A1852" s="6"/>
    </row>
    <row r="1853" spans="1:1" x14ac:dyDescent="0.2">
      <c r="A1853" s="6"/>
    </row>
    <row r="1854" spans="1:1" x14ac:dyDescent="0.2">
      <c r="A1854" s="6"/>
    </row>
    <row r="1855" spans="1:1" x14ac:dyDescent="0.2">
      <c r="A1855" s="6"/>
    </row>
    <row r="1856" spans="1:1" x14ac:dyDescent="0.2">
      <c r="A1856" s="6"/>
    </row>
    <row r="1857" spans="1:1" x14ac:dyDescent="0.2">
      <c r="A1857" s="6"/>
    </row>
    <row r="1858" spans="1:1" x14ac:dyDescent="0.2">
      <c r="A1858" s="6"/>
    </row>
    <row r="1859" spans="1:1" x14ac:dyDescent="0.2">
      <c r="A1859" s="6"/>
    </row>
    <row r="1860" spans="1:1" x14ac:dyDescent="0.2">
      <c r="A1860" s="6"/>
    </row>
    <row r="1861" spans="1:1" x14ac:dyDescent="0.2">
      <c r="A1861" s="6"/>
    </row>
    <row r="1862" spans="1:1" x14ac:dyDescent="0.2">
      <c r="A1862" s="6"/>
    </row>
    <row r="1863" spans="1:1" x14ac:dyDescent="0.2">
      <c r="A1863" s="6"/>
    </row>
    <row r="1864" spans="1:1" x14ac:dyDescent="0.2">
      <c r="A1864" s="6"/>
    </row>
    <row r="1865" spans="1:1" x14ac:dyDescent="0.2">
      <c r="A1865" s="6"/>
    </row>
    <row r="1866" spans="1:1" x14ac:dyDescent="0.2">
      <c r="A1866" s="6"/>
    </row>
    <row r="1867" spans="1:1" x14ac:dyDescent="0.2">
      <c r="A1867" s="6"/>
    </row>
    <row r="1868" spans="1:1" x14ac:dyDescent="0.2">
      <c r="A1868" s="6"/>
    </row>
    <row r="1869" spans="1:1" x14ac:dyDescent="0.2">
      <c r="A1869" s="6"/>
    </row>
    <row r="1870" spans="1:1" x14ac:dyDescent="0.2">
      <c r="A1870" s="6"/>
    </row>
    <row r="1871" spans="1:1" x14ac:dyDescent="0.2">
      <c r="A1871" s="6"/>
    </row>
    <row r="1872" spans="1:1" x14ac:dyDescent="0.2">
      <c r="A1872" s="6"/>
    </row>
    <row r="1873" spans="1:1" x14ac:dyDescent="0.2">
      <c r="A1873" s="6"/>
    </row>
    <row r="1874" spans="1:1" x14ac:dyDescent="0.2">
      <c r="A1874" s="6"/>
    </row>
    <row r="1875" spans="1:1" x14ac:dyDescent="0.2">
      <c r="A1875" s="6"/>
    </row>
    <row r="1876" spans="1:1" x14ac:dyDescent="0.2">
      <c r="A1876" s="6"/>
    </row>
    <row r="1877" spans="1:1" x14ac:dyDescent="0.2">
      <c r="A1877" s="6"/>
    </row>
    <row r="1878" spans="1:1" x14ac:dyDescent="0.2">
      <c r="A1878" s="6"/>
    </row>
    <row r="1879" spans="1:1" x14ac:dyDescent="0.2">
      <c r="A1879" s="6"/>
    </row>
    <row r="1880" spans="1:1" x14ac:dyDescent="0.2">
      <c r="A1880" s="6"/>
    </row>
    <row r="1881" spans="1:1" x14ac:dyDescent="0.2">
      <c r="A1881" s="6"/>
    </row>
    <row r="1882" spans="1:1" x14ac:dyDescent="0.2">
      <c r="A1882" s="6"/>
    </row>
    <row r="1883" spans="1:1" x14ac:dyDescent="0.2">
      <c r="A1883" s="6"/>
    </row>
    <row r="1884" spans="1:1" x14ac:dyDescent="0.2">
      <c r="A1884" s="6"/>
    </row>
    <row r="1885" spans="1:1" x14ac:dyDescent="0.2">
      <c r="A1885" s="6"/>
    </row>
    <row r="1886" spans="1:1" x14ac:dyDescent="0.2">
      <c r="A1886" s="6"/>
    </row>
    <row r="1887" spans="1:1" x14ac:dyDescent="0.2">
      <c r="A1887" s="6"/>
    </row>
    <row r="1888" spans="1:1" x14ac:dyDescent="0.2">
      <c r="A1888" s="6"/>
    </row>
    <row r="1889" spans="1:1" x14ac:dyDescent="0.2">
      <c r="A1889" s="6"/>
    </row>
    <row r="1890" spans="1:1" x14ac:dyDescent="0.2">
      <c r="A1890" s="6"/>
    </row>
    <row r="1891" spans="1:1" x14ac:dyDescent="0.2">
      <c r="A1891" s="6"/>
    </row>
    <row r="1892" spans="1:1" x14ac:dyDescent="0.2">
      <c r="A1892" s="6"/>
    </row>
    <row r="1893" spans="1:1" x14ac:dyDescent="0.2">
      <c r="A1893" s="6"/>
    </row>
    <row r="1894" spans="1:1" x14ac:dyDescent="0.2">
      <c r="A1894" s="6"/>
    </row>
    <row r="1895" spans="1:1" x14ac:dyDescent="0.2">
      <c r="A1895" s="6"/>
    </row>
    <row r="1896" spans="1:1" x14ac:dyDescent="0.2">
      <c r="A1896" s="6"/>
    </row>
    <row r="1897" spans="1:1" x14ac:dyDescent="0.2">
      <c r="A1897" s="6"/>
    </row>
    <row r="1898" spans="1:1" x14ac:dyDescent="0.2">
      <c r="A1898" s="6"/>
    </row>
    <row r="1899" spans="1:1" x14ac:dyDescent="0.2">
      <c r="A1899" s="6"/>
    </row>
    <row r="1900" spans="1:1" x14ac:dyDescent="0.2">
      <c r="A1900" s="6"/>
    </row>
    <row r="1901" spans="1:1" x14ac:dyDescent="0.2">
      <c r="A1901" s="6"/>
    </row>
    <row r="1902" spans="1:1" x14ac:dyDescent="0.2">
      <c r="A1902" s="6"/>
    </row>
    <row r="1903" spans="1:1" x14ac:dyDescent="0.2">
      <c r="A1903" s="6"/>
    </row>
    <row r="1904" spans="1:1" x14ac:dyDescent="0.2">
      <c r="A1904" s="6"/>
    </row>
    <row r="1905" spans="1:1" x14ac:dyDescent="0.2">
      <c r="A1905" s="6"/>
    </row>
    <row r="1906" spans="1:1" x14ac:dyDescent="0.2">
      <c r="A1906" s="6"/>
    </row>
    <row r="1907" spans="1:1" x14ac:dyDescent="0.2">
      <c r="A1907" s="6"/>
    </row>
    <row r="1908" spans="1:1" x14ac:dyDescent="0.2">
      <c r="A1908" s="6"/>
    </row>
    <row r="1909" spans="1:1" x14ac:dyDescent="0.2">
      <c r="A1909" s="6"/>
    </row>
    <row r="1910" spans="1:1" x14ac:dyDescent="0.2">
      <c r="A1910" s="6"/>
    </row>
    <row r="1911" spans="1:1" x14ac:dyDescent="0.2">
      <c r="A1911" s="6"/>
    </row>
    <row r="1912" spans="1:1" x14ac:dyDescent="0.2">
      <c r="A1912" s="6"/>
    </row>
    <row r="1913" spans="1:1" x14ac:dyDescent="0.2">
      <c r="A1913" s="6"/>
    </row>
    <row r="1914" spans="1:1" x14ac:dyDescent="0.2">
      <c r="A1914" s="6"/>
    </row>
    <row r="1915" spans="1:1" x14ac:dyDescent="0.2">
      <c r="A1915" s="6"/>
    </row>
    <row r="1916" spans="1:1" x14ac:dyDescent="0.2">
      <c r="A1916" s="6"/>
    </row>
    <row r="1917" spans="1:1" x14ac:dyDescent="0.2">
      <c r="A1917" s="6"/>
    </row>
    <row r="1918" spans="1:1" x14ac:dyDescent="0.2">
      <c r="A1918" s="6"/>
    </row>
    <row r="1919" spans="1:1" x14ac:dyDescent="0.2">
      <c r="A1919" s="6"/>
    </row>
    <row r="1920" spans="1:1" x14ac:dyDescent="0.2">
      <c r="A1920" s="6"/>
    </row>
    <row r="1921" spans="1:1" x14ac:dyDescent="0.2">
      <c r="A1921" s="6"/>
    </row>
    <row r="1922" spans="1:1" x14ac:dyDescent="0.2">
      <c r="A1922" s="6"/>
    </row>
    <row r="1923" spans="1:1" x14ac:dyDescent="0.2">
      <c r="A1923" s="6"/>
    </row>
    <row r="1924" spans="1:1" x14ac:dyDescent="0.2">
      <c r="A1924" s="6"/>
    </row>
    <row r="1925" spans="1:1" x14ac:dyDescent="0.2">
      <c r="A1925" s="6"/>
    </row>
    <row r="1926" spans="1:1" x14ac:dyDescent="0.2">
      <c r="A1926" s="6"/>
    </row>
    <row r="1927" spans="1:1" x14ac:dyDescent="0.2">
      <c r="A1927" s="6"/>
    </row>
    <row r="1928" spans="1:1" x14ac:dyDescent="0.2">
      <c r="A1928" s="6"/>
    </row>
    <row r="1929" spans="1:1" x14ac:dyDescent="0.2">
      <c r="A1929" s="6"/>
    </row>
    <row r="1930" spans="1:1" x14ac:dyDescent="0.2">
      <c r="A1930" s="6"/>
    </row>
    <row r="1931" spans="1:1" x14ac:dyDescent="0.2">
      <c r="A1931" s="6"/>
    </row>
    <row r="1932" spans="1:1" x14ac:dyDescent="0.2">
      <c r="A1932" s="6"/>
    </row>
    <row r="1933" spans="1:1" x14ac:dyDescent="0.2">
      <c r="A1933" s="6"/>
    </row>
    <row r="1934" spans="1:1" x14ac:dyDescent="0.2">
      <c r="A1934" s="6"/>
    </row>
    <row r="1935" spans="1:1" x14ac:dyDescent="0.2">
      <c r="A1935" s="6"/>
    </row>
    <row r="1936" spans="1:1" x14ac:dyDescent="0.2">
      <c r="A1936" s="6"/>
    </row>
    <row r="1937" spans="1:1" x14ac:dyDescent="0.2">
      <c r="A1937" s="6"/>
    </row>
    <row r="1938" spans="1:1" x14ac:dyDescent="0.2">
      <c r="A1938" s="6"/>
    </row>
    <row r="1939" spans="1:1" x14ac:dyDescent="0.2">
      <c r="A1939" s="6"/>
    </row>
    <row r="1940" spans="1:1" x14ac:dyDescent="0.2">
      <c r="A1940" s="6"/>
    </row>
    <row r="1941" spans="1:1" x14ac:dyDescent="0.2">
      <c r="A1941" s="6"/>
    </row>
    <row r="1942" spans="1:1" x14ac:dyDescent="0.2">
      <c r="A1942" s="6"/>
    </row>
    <row r="1943" spans="1:1" x14ac:dyDescent="0.2">
      <c r="A1943" s="6"/>
    </row>
    <row r="1944" spans="1:1" x14ac:dyDescent="0.2">
      <c r="A1944" s="6"/>
    </row>
    <row r="1945" spans="1:1" x14ac:dyDescent="0.2">
      <c r="A1945" s="6"/>
    </row>
    <row r="1946" spans="1:1" x14ac:dyDescent="0.2">
      <c r="A1946" s="6"/>
    </row>
    <row r="1947" spans="1:1" x14ac:dyDescent="0.2">
      <c r="A1947" s="6"/>
    </row>
    <row r="1948" spans="1:1" x14ac:dyDescent="0.2">
      <c r="A1948" s="6"/>
    </row>
    <row r="1949" spans="1:1" x14ac:dyDescent="0.2">
      <c r="A1949" s="6"/>
    </row>
    <row r="1950" spans="1:1" x14ac:dyDescent="0.2">
      <c r="A1950" s="6"/>
    </row>
    <row r="1951" spans="1:1" x14ac:dyDescent="0.2">
      <c r="A1951" s="6"/>
    </row>
    <row r="1952" spans="1:1" x14ac:dyDescent="0.2">
      <c r="A1952" s="6"/>
    </row>
    <row r="1953" spans="1:1" x14ac:dyDescent="0.2">
      <c r="A1953" s="6"/>
    </row>
    <row r="1954" spans="1:1" x14ac:dyDescent="0.2">
      <c r="A1954" s="6"/>
    </row>
    <row r="1955" spans="1:1" x14ac:dyDescent="0.2">
      <c r="A1955" s="6"/>
    </row>
    <row r="1956" spans="1:1" x14ac:dyDescent="0.2">
      <c r="A1956" s="6"/>
    </row>
    <row r="1957" spans="1:1" x14ac:dyDescent="0.2">
      <c r="A1957" s="6"/>
    </row>
    <row r="1958" spans="1:1" x14ac:dyDescent="0.2">
      <c r="A1958" s="6"/>
    </row>
    <row r="1959" spans="1:1" x14ac:dyDescent="0.2">
      <c r="A1959" s="6"/>
    </row>
    <row r="1960" spans="1:1" x14ac:dyDescent="0.2">
      <c r="A1960" s="6"/>
    </row>
    <row r="1961" spans="1:1" x14ac:dyDescent="0.2">
      <c r="A1961" s="6"/>
    </row>
    <row r="1962" spans="1:1" x14ac:dyDescent="0.2">
      <c r="A1962" s="6"/>
    </row>
    <row r="1963" spans="1:1" x14ac:dyDescent="0.2">
      <c r="A1963" s="6"/>
    </row>
    <row r="1964" spans="1:1" x14ac:dyDescent="0.2">
      <c r="A1964" s="6"/>
    </row>
    <row r="1965" spans="1:1" x14ac:dyDescent="0.2">
      <c r="A1965" s="6"/>
    </row>
    <row r="1966" spans="1:1" x14ac:dyDescent="0.2">
      <c r="A1966" s="6"/>
    </row>
    <row r="1967" spans="1:1" x14ac:dyDescent="0.2">
      <c r="A1967" s="6"/>
    </row>
    <row r="1968" spans="1:1" x14ac:dyDescent="0.2">
      <c r="A1968" s="6"/>
    </row>
    <row r="1969" spans="1:1" x14ac:dyDescent="0.2">
      <c r="A1969" s="6"/>
    </row>
    <row r="1970" spans="1:1" x14ac:dyDescent="0.2">
      <c r="A1970" s="6"/>
    </row>
    <row r="1971" spans="1:1" x14ac:dyDescent="0.2">
      <c r="A1971" s="6"/>
    </row>
    <row r="1972" spans="1:1" x14ac:dyDescent="0.2">
      <c r="A1972" s="6"/>
    </row>
    <row r="1973" spans="1:1" x14ac:dyDescent="0.2">
      <c r="A1973" s="6"/>
    </row>
    <row r="1974" spans="1:1" x14ac:dyDescent="0.2">
      <c r="A1974" s="6"/>
    </row>
    <row r="1975" spans="1:1" x14ac:dyDescent="0.2">
      <c r="A1975" s="6"/>
    </row>
    <row r="1976" spans="1:1" x14ac:dyDescent="0.2">
      <c r="A1976" s="6"/>
    </row>
    <row r="1977" spans="1:1" x14ac:dyDescent="0.2">
      <c r="A1977" s="6"/>
    </row>
    <row r="1978" spans="1:1" x14ac:dyDescent="0.2">
      <c r="A1978" s="6"/>
    </row>
    <row r="1979" spans="1:1" x14ac:dyDescent="0.2">
      <c r="A1979" s="6"/>
    </row>
    <row r="1980" spans="1:1" x14ac:dyDescent="0.2">
      <c r="A1980" s="6"/>
    </row>
    <row r="1981" spans="1:1" x14ac:dyDescent="0.2">
      <c r="A1981" s="6"/>
    </row>
    <row r="1982" spans="1:1" x14ac:dyDescent="0.2">
      <c r="A1982" s="6"/>
    </row>
    <row r="1983" spans="1:1" x14ac:dyDescent="0.2">
      <c r="A1983" s="6"/>
    </row>
    <row r="1984" spans="1:1" x14ac:dyDescent="0.2">
      <c r="A1984" s="6"/>
    </row>
    <row r="1985" spans="1:1" x14ac:dyDescent="0.2">
      <c r="A1985" s="6"/>
    </row>
    <row r="1986" spans="1:1" x14ac:dyDescent="0.2">
      <c r="A1986" s="6"/>
    </row>
    <row r="1987" spans="1:1" x14ac:dyDescent="0.2">
      <c r="A1987" s="6"/>
    </row>
    <row r="1988" spans="1:1" x14ac:dyDescent="0.2">
      <c r="A1988" s="6"/>
    </row>
    <row r="1989" spans="1:1" x14ac:dyDescent="0.2">
      <c r="A1989" s="6"/>
    </row>
    <row r="1990" spans="1:1" x14ac:dyDescent="0.2">
      <c r="A1990" s="6"/>
    </row>
    <row r="1991" spans="1:1" x14ac:dyDescent="0.2">
      <c r="A1991" s="6"/>
    </row>
    <row r="1992" spans="1:1" x14ac:dyDescent="0.2">
      <c r="A1992" s="6"/>
    </row>
    <row r="1993" spans="1:1" x14ac:dyDescent="0.2">
      <c r="A1993" s="6"/>
    </row>
    <row r="1994" spans="1:1" x14ac:dyDescent="0.2">
      <c r="A1994" s="6"/>
    </row>
    <row r="1995" spans="1:1" x14ac:dyDescent="0.2">
      <c r="A1995" s="6"/>
    </row>
    <row r="1996" spans="1:1" x14ac:dyDescent="0.2">
      <c r="A1996" s="6"/>
    </row>
    <row r="1997" spans="1:1" x14ac:dyDescent="0.2">
      <c r="A1997" s="6"/>
    </row>
    <row r="1998" spans="1:1" x14ac:dyDescent="0.2">
      <c r="A1998" s="6"/>
    </row>
    <row r="1999" spans="1:1" x14ac:dyDescent="0.2">
      <c r="A1999" s="6"/>
    </row>
    <row r="2000" spans="1:1" x14ac:dyDescent="0.2">
      <c r="A2000" s="6"/>
    </row>
    <row r="2001" spans="1:1" x14ac:dyDescent="0.2">
      <c r="A2001" s="6"/>
    </row>
    <row r="2002" spans="1:1" x14ac:dyDescent="0.2">
      <c r="A2002" s="6"/>
    </row>
    <row r="2003" spans="1:1" x14ac:dyDescent="0.2">
      <c r="A2003" s="6"/>
    </row>
    <row r="2004" spans="1:1" x14ac:dyDescent="0.2">
      <c r="A2004" s="6"/>
    </row>
    <row r="2005" spans="1:1" x14ac:dyDescent="0.2">
      <c r="A2005" s="6"/>
    </row>
    <row r="2006" spans="1:1" x14ac:dyDescent="0.2">
      <c r="A2006" s="6"/>
    </row>
    <row r="2007" spans="1:1" x14ac:dyDescent="0.2">
      <c r="A2007" s="6"/>
    </row>
    <row r="2008" spans="1:1" x14ac:dyDescent="0.2">
      <c r="A2008" s="6"/>
    </row>
    <row r="2009" spans="1:1" x14ac:dyDescent="0.2">
      <c r="A2009" s="6"/>
    </row>
    <row r="2010" spans="1:1" x14ac:dyDescent="0.2">
      <c r="A2010" s="6"/>
    </row>
    <row r="2011" spans="1:1" x14ac:dyDescent="0.2">
      <c r="A2011" s="6"/>
    </row>
    <row r="2012" spans="1:1" x14ac:dyDescent="0.2">
      <c r="A2012" s="6"/>
    </row>
    <row r="2013" spans="1:1" x14ac:dyDescent="0.2">
      <c r="A2013" s="6"/>
    </row>
    <row r="2014" spans="1:1" x14ac:dyDescent="0.2">
      <c r="A2014" s="6"/>
    </row>
    <row r="2015" spans="1:1" x14ac:dyDescent="0.2">
      <c r="A2015" s="6"/>
    </row>
    <row r="2016" spans="1:1" x14ac:dyDescent="0.2">
      <c r="A2016" s="6"/>
    </row>
    <row r="2017" spans="1:1" x14ac:dyDescent="0.2">
      <c r="A2017" s="6"/>
    </row>
    <row r="2018" spans="1:1" x14ac:dyDescent="0.2">
      <c r="A2018" s="6"/>
    </row>
    <row r="2019" spans="1:1" x14ac:dyDescent="0.2">
      <c r="A2019" s="6"/>
    </row>
    <row r="2020" spans="1:1" x14ac:dyDescent="0.2">
      <c r="A2020" s="6"/>
    </row>
    <row r="2021" spans="1:1" x14ac:dyDescent="0.2">
      <c r="A2021" s="6"/>
    </row>
    <row r="2022" spans="1:1" x14ac:dyDescent="0.2">
      <c r="A2022" s="6"/>
    </row>
    <row r="2023" spans="1:1" x14ac:dyDescent="0.2">
      <c r="A2023" s="6"/>
    </row>
    <row r="2024" spans="1:1" x14ac:dyDescent="0.2">
      <c r="A2024" s="6"/>
    </row>
    <row r="2025" spans="1:1" x14ac:dyDescent="0.2">
      <c r="A2025" s="6"/>
    </row>
    <row r="2026" spans="1:1" x14ac:dyDescent="0.2">
      <c r="A2026" s="6"/>
    </row>
    <row r="2027" spans="1:1" x14ac:dyDescent="0.2">
      <c r="A2027" s="6"/>
    </row>
    <row r="2028" spans="1:1" x14ac:dyDescent="0.2">
      <c r="A2028" s="6"/>
    </row>
    <row r="2029" spans="1:1" x14ac:dyDescent="0.2">
      <c r="A2029" s="6"/>
    </row>
    <row r="2030" spans="1:1" x14ac:dyDescent="0.2">
      <c r="A2030" s="6"/>
    </row>
    <row r="2031" spans="1:1" x14ac:dyDescent="0.2">
      <c r="A2031" s="6"/>
    </row>
    <row r="2032" spans="1:1" x14ac:dyDescent="0.2">
      <c r="A2032" s="6"/>
    </row>
    <row r="2033" spans="1:1" x14ac:dyDescent="0.2">
      <c r="A2033" s="6"/>
    </row>
    <row r="2034" spans="1:1" x14ac:dyDescent="0.2">
      <c r="A2034" s="6"/>
    </row>
    <row r="2035" spans="1:1" x14ac:dyDescent="0.2">
      <c r="A2035" s="6"/>
    </row>
    <row r="2036" spans="1:1" x14ac:dyDescent="0.2">
      <c r="A2036" s="6"/>
    </row>
    <row r="2037" spans="1:1" x14ac:dyDescent="0.2">
      <c r="A2037" s="6"/>
    </row>
    <row r="2038" spans="1:1" x14ac:dyDescent="0.2">
      <c r="A2038" s="6"/>
    </row>
    <row r="2039" spans="1:1" x14ac:dyDescent="0.2">
      <c r="A2039" s="6"/>
    </row>
    <row r="2040" spans="1:1" x14ac:dyDescent="0.2">
      <c r="A2040" s="6"/>
    </row>
    <row r="2041" spans="1:1" x14ac:dyDescent="0.2">
      <c r="A2041" s="6"/>
    </row>
    <row r="2042" spans="1:1" x14ac:dyDescent="0.2">
      <c r="A2042" s="6"/>
    </row>
    <row r="2043" spans="1:1" x14ac:dyDescent="0.2">
      <c r="A2043" s="6"/>
    </row>
    <row r="2044" spans="1:1" x14ac:dyDescent="0.2">
      <c r="A2044" s="6"/>
    </row>
    <row r="2045" spans="1:1" x14ac:dyDescent="0.2">
      <c r="A2045" s="6"/>
    </row>
    <row r="2046" spans="1:1" x14ac:dyDescent="0.2">
      <c r="A2046" s="6"/>
    </row>
    <row r="2047" spans="1:1" x14ac:dyDescent="0.2">
      <c r="A2047" s="6"/>
    </row>
    <row r="2048" spans="1:1" x14ac:dyDescent="0.2">
      <c r="A2048" s="6"/>
    </row>
    <row r="2049" spans="1:1" x14ac:dyDescent="0.2">
      <c r="A2049" s="6"/>
    </row>
    <row r="2050" spans="1:1" x14ac:dyDescent="0.2">
      <c r="A2050" s="6"/>
    </row>
    <row r="2051" spans="1:1" x14ac:dyDescent="0.2">
      <c r="A2051" s="6"/>
    </row>
    <row r="2052" spans="1:1" x14ac:dyDescent="0.2">
      <c r="A2052" s="6"/>
    </row>
    <row r="2053" spans="1:1" x14ac:dyDescent="0.2">
      <c r="A2053" s="6"/>
    </row>
    <row r="2054" spans="1:1" x14ac:dyDescent="0.2">
      <c r="A2054" s="6"/>
    </row>
    <row r="2055" spans="1:1" x14ac:dyDescent="0.2">
      <c r="A2055" s="6"/>
    </row>
    <row r="2056" spans="1:1" x14ac:dyDescent="0.2">
      <c r="A2056" s="6"/>
    </row>
    <row r="2057" spans="1:1" x14ac:dyDescent="0.2">
      <c r="A2057" s="6"/>
    </row>
    <row r="2058" spans="1:1" x14ac:dyDescent="0.2">
      <c r="A2058" s="6"/>
    </row>
    <row r="2059" spans="1:1" x14ac:dyDescent="0.2">
      <c r="A2059" s="6"/>
    </row>
    <row r="2060" spans="1:1" x14ac:dyDescent="0.2">
      <c r="A2060" s="6"/>
    </row>
    <row r="2061" spans="1:1" x14ac:dyDescent="0.2">
      <c r="A2061" s="6"/>
    </row>
    <row r="2062" spans="1:1" x14ac:dyDescent="0.2">
      <c r="A2062" s="6"/>
    </row>
    <row r="2063" spans="1:1" x14ac:dyDescent="0.2">
      <c r="A2063" s="6"/>
    </row>
    <row r="2064" spans="1:1" x14ac:dyDescent="0.2">
      <c r="A2064" s="6"/>
    </row>
    <row r="2065" spans="1:1" x14ac:dyDescent="0.2">
      <c r="A2065" s="6"/>
    </row>
    <row r="2066" spans="1:1" x14ac:dyDescent="0.2">
      <c r="A2066" s="6"/>
    </row>
    <row r="2067" spans="1:1" x14ac:dyDescent="0.2">
      <c r="A2067" s="6"/>
    </row>
    <row r="2068" spans="1:1" x14ac:dyDescent="0.2">
      <c r="A2068" s="6"/>
    </row>
    <row r="2069" spans="1:1" x14ac:dyDescent="0.2">
      <c r="A2069" s="6"/>
    </row>
    <row r="2070" spans="1:1" x14ac:dyDescent="0.2">
      <c r="A2070" s="6"/>
    </row>
    <row r="2071" spans="1:1" x14ac:dyDescent="0.2">
      <c r="A2071" s="6"/>
    </row>
    <row r="2072" spans="1:1" x14ac:dyDescent="0.2">
      <c r="A2072" s="6"/>
    </row>
    <row r="2073" spans="1:1" x14ac:dyDescent="0.2">
      <c r="A2073" s="6"/>
    </row>
    <row r="2074" spans="1:1" x14ac:dyDescent="0.2">
      <c r="A2074" s="6"/>
    </row>
    <row r="2075" spans="1:1" x14ac:dyDescent="0.2">
      <c r="A2075" s="6"/>
    </row>
    <row r="2076" spans="1:1" x14ac:dyDescent="0.2">
      <c r="A2076" s="6"/>
    </row>
    <row r="2077" spans="1:1" x14ac:dyDescent="0.2">
      <c r="A2077" s="6"/>
    </row>
    <row r="2078" spans="1:1" x14ac:dyDescent="0.2">
      <c r="A2078" s="6"/>
    </row>
    <row r="2079" spans="1:1" x14ac:dyDescent="0.2">
      <c r="A2079" s="6"/>
    </row>
    <row r="2080" spans="1:1" x14ac:dyDescent="0.2">
      <c r="A2080" s="6"/>
    </row>
    <row r="2081" spans="1:1" x14ac:dyDescent="0.2">
      <c r="A2081" s="6"/>
    </row>
    <row r="2082" spans="1:1" x14ac:dyDescent="0.2">
      <c r="A2082" s="6"/>
    </row>
    <row r="2083" spans="1:1" x14ac:dyDescent="0.2">
      <c r="A2083" s="6"/>
    </row>
    <row r="2084" spans="1:1" x14ac:dyDescent="0.2">
      <c r="A2084" s="6"/>
    </row>
    <row r="2085" spans="1:1" x14ac:dyDescent="0.2">
      <c r="A2085" s="6"/>
    </row>
    <row r="2086" spans="1:1" x14ac:dyDescent="0.2">
      <c r="A2086" s="6"/>
    </row>
    <row r="2087" spans="1:1" x14ac:dyDescent="0.2">
      <c r="A2087" s="6"/>
    </row>
    <row r="2088" spans="1:1" x14ac:dyDescent="0.2">
      <c r="A2088" s="6"/>
    </row>
    <row r="2089" spans="1:1" x14ac:dyDescent="0.2">
      <c r="A2089" s="6"/>
    </row>
    <row r="2090" spans="1:1" x14ac:dyDescent="0.2">
      <c r="A2090" s="6"/>
    </row>
    <row r="2091" spans="1:1" x14ac:dyDescent="0.2">
      <c r="A2091" s="6"/>
    </row>
    <row r="2092" spans="1:1" x14ac:dyDescent="0.2">
      <c r="A2092" s="6"/>
    </row>
    <row r="2093" spans="1:1" x14ac:dyDescent="0.2">
      <c r="A2093" s="6"/>
    </row>
    <row r="2094" spans="1:1" x14ac:dyDescent="0.2">
      <c r="A2094" s="6"/>
    </row>
    <row r="2095" spans="1:1" x14ac:dyDescent="0.2">
      <c r="A2095" s="6"/>
    </row>
    <row r="2096" spans="1:1" x14ac:dyDescent="0.2">
      <c r="A2096" s="6"/>
    </row>
    <row r="2097" spans="1:1" x14ac:dyDescent="0.2">
      <c r="A2097" s="6"/>
    </row>
    <row r="2098" spans="1:1" x14ac:dyDescent="0.2">
      <c r="A2098" s="6"/>
    </row>
    <row r="2099" spans="1:1" x14ac:dyDescent="0.2">
      <c r="A2099" s="6"/>
    </row>
    <row r="2100" spans="1:1" x14ac:dyDescent="0.2">
      <c r="A2100" s="6"/>
    </row>
    <row r="2101" spans="1:1" x14ac:dyDescent="0.2">
      <c r="A2101" s="6"/>
    </row>
    <row r="2102" spans="1:1" x14ac:dyDescent="0.2">
      <c r="A2102" s="6"/>
    </row>
    <row r="2103" spans="1:1" x14ac:dyDescent="0.2">
      <c r="A2103" s="6"/>
    </row>
    <row r="2104" spans="1:1" x14ac:dyDescent="0.2">
      <c r="A2104" s="6"/>
    </row>
    <row r="2105" spans="1:1" x14ac:dyDescent="0.2">
      <c r="A2105" s="6"/>
    </row>
    <row r="2106" spans="1:1" x14ac:dyDescent="0.2">
      <c r="A2106" s="6"/>
    </row>
    <row r="2107" spans="1:1" x14ac:dyDescent="0.2">
      <c r="A2107" s="6"/>
    </row>
    <row r="2108" spans="1:1" x14ac:dyDescent="0.2">
      <c r="A2108" s="6"/>
    </row>
    <row r="2109" spans="1:1" x14ac:dyDescent="0.2">
      <c r="A2109" s="6"/>
    </row>
    <row r="2110" spans="1:1" x14ac:dyDescent="0.2">
      <c r="A2110" s="6"/>
    </row>
    <row r="2111" spans="1:1" x14ac:dyDescent="0.2">
      <c r="A2111" s="6"/>
    </row>
    <row r="2112" spans="1:1" x14ac:dyDescent="0.2">
      <c r="A2112" s="6"/>
    </row>
    <row r="2113" spans="1:1" x14ac:dyDescent="0.2">
      <c r="A2113" s="6"/>
    </row>
    <row r="2114" spans="1:1" x14ac:dyDescent="0.2">
      <c r="A2114" s="6"/>
    </row>
    <row r="2115" spans="1:1" x14ac:dyDescent="0.2">
      <c r="A2115" s="6"/>
    </row>
    <row r="2116" spans="1:1" x14ac:dyDescent="0.2">
      <c r="A2116" s="6"/>
    </row>
    <row r="2117" spans="1:1" x14ac:dyDescent="0.2">
      <c r="A2117" s="6"/>
    </row>
    <row r="2118" spans="1:1" x14ac:dyDescent="0.2">
      <c r="A2118" s="6"/>
    </row>
    <row r="2119" spans="1:1" x14ac:dyDescent="0.2">
      <c r="A2119" s="6"/>
    </row>
    <row r="2120" spans="1:1" x14ac:dyDescent="0.2">
      <c r="A2120" s="6"/>
    </row>
    <row r="2121" spans="1:1" x14ac:dyDescent="0.2">
      <c r="A2121" s="6"/>
    </row>
    <row r="2122" spans="1:1" x14ac:dyDescent="0.2">
      <c r="A2122" s="6"/>
    </row>
    <row r="2123" spans="1:1" x14ac:dyDescent="0.2">
      <c r="A2123" s="6"/>
    </row>
    <row r="2124" spans="1:1" x14ac:dyDescent="0.2">
      <c r="A2124" s="6"/>
    </row>
    <row r="2125" spans="1:1" x14ac:dyDescent="0.2">
      <c r="A2125" s="6"/>
    </row>
    <row r="2126" spans="1:1" x14ac:dyDescent="0.2">
      <c r="A2126" s="6"/>
    </row>
    <row r="2127" spans="1:1" x14ac:dyDescent="0.2">
      <c r="A2127" s="6"/>
    </row>
    <row r="2128" spans="1:1" x14ac:dyDescent="0.2">
      <c r="A2128" s="6"/>
    </row>
    <row r="2129" spans="1:1" x14ac:dyDescent="0.2">
      <c r="A2129" s="6"/>
    </row>
    <row r="2130" spans="1:1" x14ac:dyDescent="0.2">
      <c r="A2130" s="6"/>
    </row>
    <row r="2131" spans="1:1" x14ac:dyDescent="0.2">
      <c r="A2131" s="6"/>
    </row>
    <row r="2132" spans="1:1" x14ac:dyDescent="0.2">
      <c r="A2132" s="6"/>
    </row>
    <row r="2133" spans="1:1" x14ac:dyDescent="0.2">
      <c r="A2133" s="6"/>
    </row>
    <row r="2134" spans="1:1" x14ac:dyDescent="0.2">
      <c r="A2134" s="6"/>
    </row>
    <row r="2135" spans="1:1" x14ac:dyDescent="0.2">
      <c r="A2135" s="6"/>
    </row>
    <row r="2136" spans="1:1" x14ac:dyDescent="0.2">
      <c r="A2136" s="6"/>
    </row>
    <row r="2137" spans="1:1" x14ac:dyDescent="0.2">
      <c r="A2137" s="6"/>
    </row>
    <row r="2138" spans="1:1" x14ac:dyDescent="0.2">
      <c r="A2138" s="6"/>
    </row>
    <row r="2139" spans="1:1" x14ac:dyDescent="0.2">
      <c r="A2139" s="6"/>
    </row>
    <row r="2140" spans="1:1" x14ac:dyDescent="0.2">
      <c r="A2140" s="6"/>
    </row>
    <row r="2141" spans="1:1" x14ac:dyDescent="0.2">
      <c r="A2141" s="6"/>
    </row>
    <row r="2142" spans="1:1" x14ac:dyDescent="0.2">
      <c r="A2142" s="6"/>
    </row>
    <row r="2143" spans="1:1" x14ac:dyDescent="0.2">
      <c r="A2143" s="6"/>
    </row>
    <row r="2144" spans="1:1" x14ac:dyDescent="0.2">
      <c r="A2144" s="6"/>
    </row>
    <row r="2145" spans="1:1" x14ac:dyDescent="0.2">
      <c r="A2145" s="6"/>
    </row>
    <row r="2146" spans="1:1" x14ac:dyDescent="0.2">
      <c r="A2146" s="6"/>
    </row>
    <row r="2147" spans="1:1" x14ac:dyDescent="0.2">
      <c r="A2147" s="6"/>
    </row>
    <row r="2148" spans="1:1" x14ac:dyDescent="0.2">
      <c r="A2148" s="6"/>
    </row>
    <row r="2149" spans="1:1" x14ac:dyDescent="0.2">
      <c r="A2149" s="6"/>
    </row>
    <row r="2150" spans="1:1" x14ac:dyDescent="0.2">
      <c r="A2150" s="6"/>
    </row>
    <row r="2151" spans="1:1" x14ac:dyDescent="0.2">
      <c r="A2151" s="6"/>
    </row>
    <row r="2152" spans="1:1" x14ac:dyDescent="0.2">
      <c r="A2152" s="6"/>
    </row>
    <row r="2153" spans="1:1" x14ac:dyDescent="0.2">
      <c r="A2153" s="6"/>
    </row>
    <row r="2154" spans="1:1" x14ac:dyDescent="0.2">
      <c r="A2154" s="6"/>
    </row>
    <row r="2155" spans="1:1" x14ac:dyDescent="0.2">
      <c r="A2155" s="6"/>
    </row>
    <row r="2156" spans="1:1" x14ac:dyDescent="0.2">
      <c r="A2156" s="6"/>
    </row>
    <row r="2157" spans="1:1" x14ac:dyDescent="0.2">
      <c r="A2157" s="6"/>
    </row>
    <row r="2158" spans="1:1" x14ac:dyDescent="0.2">
      <c r="A2158" s="6"/>
    </row>
    <row r="2159" spans="1:1" x14ac:dyDescent="0.2">
      <c r="A2159" s="6"/>
    </row>
    <row r="2160" spans="1:1" x14ac:dyDescent="0.2">
      <c r="A2160" s="6"/>
    </row>
    <row r="2161" spans="1:1" x14ac:dyDescent="0.2">
      <c r="A2161" s="6"/>
    </row>
    <row r="2162" spans="1:1" x14ac:dyDescent="0.2">
      <c r="A2162" s="6"/>
    </row>
    <row r="2163" spans="1:1" x14ac:dyDescent="0.2">
      <c r="A2163" s="6"/>
    </row>
    <row r="2164" spans="1:1" x14ac:dyDescent="0.2">
      <c r="A2164" s="6"/>
    </row>
    <row r="2165" spans="1:1" x14ac:dyDescent="0.2">
      <c r="A2165" s="6"/>
    </row>
    <row r="2166" spans="1:1" x14ac:dyDescent="0.2">
      <c r="A2166" s="6"/>
    </row>
    <row r="2167" spans="1:1" x14ac:dyDescent="0.2">
      <c r="A2167" s="6"/>
    </row>
    <row r="2168" spans="1:1" x14ac:dyDescent="0.2">
      <c r="A2168" s="6"/>
    </row>
    <row r="2169" spans="1:1" x14ac:dyDescent="0.2">
      <c r="A2169" s="6"/>
    </row>
    <row r="2170" spans="1:1" x14ac:dyDescent="0.2">
      <c r="A2170" s="6"/>
    </row>
    <row r="2171" spans="1:1" x14ac:dyDescent="0.2">
      <c r="A2171" s="6"/>
    </row>
    <row r="2172" spans="1:1" x14ac:dyDescent="0.2">
      <c r="A2172" s="6"/>
    </row>
    <row r="2173" spans="1:1" x14ac:dyDescent="0.2">
      <c r="A2173" s="6"/>
    </row>
    <row r="2174" spans="1:1" x14ac:dyDescent="0.2">
      <c r="A2174" s="6"/>
    </row>
    <row r="2175" spans="1:1" x14ac:dyDescent="0.2">
      <c r="A2175" s="6"/>
    </row>
    <row r="2176" spans="1:1" x14ac:dyDescent="0.2">
      <c r="A2176" s="6"/>
    </row>
    <row r="2177" spans="1:1" x14ac:dyDescent="0.2">
      <c r="A2177" s="6"/>
    </row>
    <row r="2178" spans="1:1" x14ac:dyDescent="0.2">
      <c r="A2178" s="6"/>
    </row>
    <row r="2179" spans="1:1" x14ac:dyDescent="0.2">
      <c r="A2179" s="6"/>
    </row>
    <row r="2180" spans="1:1" x14ac:dyDescent="0.2">
      <c r="A2180" s="6"/>
    </row>
    <row r="2181" spans="1:1" x14ac:dyDescent="0.2">
      <c r="A2181" s="6"/>
    </row>
    <row r="2182" spans="1:1" x14ac:dyDescent="0.2">
      <c r="A2182" s="6"/>
    </row>
    <row r="2183" spans="1:1" x14ac:dyDescent="0.2">
      <c r="A2183" s="6"/>
    </row>
    <row r="2184" spans="1:1" x14ac:dyDescent="0.2">
      <c r="A2184" s="6"/>
    </row>
    <row r="2185" spans="1:1" x14ac:dyDescent="0.2">
      <c r="A2185" s="6"/>
    </row>
    <row r="2186" spans="1:1" x14ac:dyDescent="0.2">
      <c r="A2186" s="6"/>
    </row>
    <row r="2187" spans="1:1" x14ac:dyDescent="0.2">
      <c r="A2187" s="6"/>
    </row>
    <row r="2188" spans="1:1" x14ac:dyDescent="0.2">
      <c r="A2188" s="6"/>
    </row>
    <row r="2189" spans="1:1" x14ac:dyDescent="0.2">
      <c r="A2189" s="6"/>
    </row>
    <row r="2190" spans="1:1" x14ac:dyDescent="0.2">
      <c r="A2190" s="6"/>
    </row>
    <row r="2191" spans="1:1" x14ac:dyDescent="0.2">
      <c r="A2191" s="6"/>
    </row>
    <row r="2192" spans="1:1" x14ac:dyDescent="0.2">
      <c r="A2192" s="6"/>
    </row>
    <row r="2193" spans="1:1" x14ac:dyDescent="0.2">
      <c r="A2193" s="6"/>
    </row>
    <row r="2194" spans="1:1" x14ac:dyDescent="0.2">
      <c r="A2194" s="6"/>
    </row>
    <row r="2195" spans="1:1" x14ac:dyDescent="0.2">
      <c r="A2195" s="6"/>
    </row>
    <row r="2196" spans="1:1" x14ac:dyDescent="0.2">
      <c r="A2196" s="6"/>
    </row>
    <row r="2197" spans="1:1" x14ac:dyDescent="0.2">
      <c r="A2197" s="6"/>
    </row>
    <row r="2198" spans="1:1" x14ac:dyDescent="0.2">
      <c r="A2198" s="6"/>
    </row>
    <row r="2199" spans="1:1" x14ac:dyDescent="0.2">
      <c r="A2199" s="6"/>
    </row>
    <row r="2200" spans="1:1" x14ac:dyDescent="0.2">
      <c r="A2200" s="6"/>
    </row>
    <row r="2201" spans="1:1" x14ac:dyDescent="0.2">
      <c r="A2201" s="6"/>
    </row>
    <row r="2202" spans="1:1" x14ac:dyDescent="0.2">
      <c r="A2202" s="6"/>
    </row>
    <row r="2203" spans="1:1" x14ac:dyDescent="0.2">
      <c r="A2203" s="6"/>
    </row>
    <row r="2204" spans="1:1" x14ac:dyDescent="0.2">
      <c r="A2204" s="6"/>
    </row>
    <row r="2205" spans="1:1" x14ac:dyDescent="0.2">
      <c r="A2205" s="6"/>
    </row>
    <row r="2206" spans="1:1" x14ac:dyDescent="0.2">
      <c r="A2206" s="6"/>
    </row>
    <row r="2207" spans="1:1" x14ac:dyDescent="0.2">
      <c r="A2207" s="6"/>
    </row>
    <row r="2208" spans="1:1" x14ac:dyDescent="0.2">
      <c r="A2208" s="6"/>
    </row>
    <row r="2209" spans="1:1" x14ac:dyDescent="0.2">
      <c r="A2209" s="6"/>
    </row>
    <row r="2210" spans="1:1" x14ac:dyDescent="0.2">
      <c r="A2210" s="6"/>
    </row>
    <row r="2211" spans="1:1" x14ac:dyDescent="0.2">
      <c r="A2211" s="6"/>
    </row>
    <row r="2212" spans="1:1" x14ac:dyDescent="0.2">
      <c r="A2212" s="6"/>
    </row>
    <row r="2213" spans="1:1" x14ac:dyDescent="0.2">
      <c r="A2213" s="6"/>
    </row>
    <row r="2214" spans="1:1" x14ac:dyDescent="0.2">
      <c r="A2214" s="6"/>
    </row>
    <row r="2215" spans="1:1" x14ac:dyDescent="0.2">
      <c r="A2215" s="6"/>
    </row>
    <row r="2216" spans="1:1" x14ac:dyDescent="0.2">
      <c r="A2216" s="6"/>
    </row>
    <row r="2217" spans="1:1" x14ac:dyDescent="0.2">
      <c r="A2217" s="6"/>
    </row>
    <row r="2218" spans="1:1" x14ac:dyDescent="0.2">
      <c r="A2218" s="6"/>
    </row>
    <row r="2219" spans="1:1" x14ac:dyDescent="0.2">
      <c r="A2219" s="6"/>
    </row>
    <row r="2220" spans="1:1" x14ac:dyDescent="0.2">
      <c r="A2220" s="6"/>
    </row>
    <row r="2221" spans="1:1" x14ac:dyDescent="0.2">
      <c r="A2221" s="6"/>
    </row>
    <row r="2222" spans="1:1" x14ac:dyDescent="0.2">
      <c r="A2222" s="6"/>
    </row>
    <row r="2223" spans="1:1" x14ac:dyDescent="0.2">
      <c r="A2223" s="6"/>
    </row>
    <row r="2224" spans="1:1" x14ac:dyDescent="0.2">
      <c r="A2224" s="6"/>
    </row>
    <row r="2225" spans="1:1" x14ac:dyDescent="0.2">
      <c r="A2225" s="6"/>
    </row>
    <row r="2226" spans="1:1" x14ac:dyDescent="0.2">
      <c r="A2226" s="6"/>
    </row>
    <row r="2227" spans="1:1" x14ac:dyDescent="0.2">
      <c r="A2227" s="6"/>
    </row>
    <row r="2228" spans="1:1" x14ac:dyDescent="0.2">
      <c r="A2228" s="6"/>
    </row>
    <row r="2229" spans="1:1" x14ac:dyDescent="0.2">
      <c r="A2229" s="6"/>
    </row>
    <row r="2230" spans="1:1" x14ac:dyDescent="0.2">
      <c r="A2230" s="6"/>
    </row>
    <row r="2231" spans="1:1" x14ac:dyDescent="0.2">
      <c r="A2231" s="6"/>
    </row>
    <row r="2232" spans="1:1" x14ac:dyDescent="0.2">
      <c r="A2232" s="6"/>
    </row>
    <row r="2233" spans="1:1" x14ac:dyDescent="0.2">
      <c r="A2233" s="6"/>
    </row>
    <row r="2234" spans="1:1" x14ac:dyDescent="0.2">
      <c r="A2234" s="6"/>
    </row>
    <row r="2235" spans="1:1" x14ac:dyDescent="0.2">
      <c r="A2235" s="6"/>
    </row>
    <row r="2236" spans="1:1" x14ac:dyDescent="0.2">
      <c r="A2236" s="6"/>
    </row>
    <row r="2237" spans="1:1" x14ac:dyDescent="0.2">
      <c r="A2237" s="6"/>
    </row>
    <row r="2238" spans="1:1" x14ac:dyDescent="0.2">
      <c r="A2238" s="6"/>
    </row>
    <row r="2239" spans="1:1" x14ac:dyDescent="0.2">
      <c r="A2239" s="6"/>
    </row>
    <row r="2240" spans="1:1" x14ac:dyDescent="0.2">
      <c r="A2240" s="6"/>
    </row>
    <row r="2241" spans="1:1" x14ac:dyDescent="0.2">
      <c r="A2241" s="6"/>
    </row>
    <row r="2242" spans="1:1" x14ac:dyDescent="0.2">
      <c r="A2242" s="6"/>
    </row>
    <row r="2243" spans="1:1" x14ac:dyDescent="0.2">
      <c r="A2243" s="6"/>
    </row>
    <row r="2244" spans="1:1" x14ac:dyDescent="0.2">
      <c r="A2244" s="6"/>
    </row>
    <row r="2245" spans="1:1" x14ac:dyDescent="0.2">
      <c r="A2245" s="6"/>
    </row>
    <row r="2246" spans="1:1" x14ac:dyDescent="0.2">
      <c r="A2246" s="6"/>
    </row>
    <row r="2247" spans="1:1" x14ac:dyDescent="0.2">
      <c r="A2247" s="6"/>
    </row>
    <row r="2248" spans="1:1" x14ac:dyDescent="0.2">
      <c r="A2248" s="6"/>
    </row>
    <row r="2249" spans="1:1" x14ac:dyDescent="0.2">
      <c r="A2249" s="6"/>
    </row>
    <row r="2250" spans="1:1" x14ac:dyDescent="0.2">
      <c r="A2250" s="6"/>
    </row>
    <row r="2251" spans="1:1" x14ac:dyDescent="0.2">
      <c r="A2251" s="6"/>
    </row>
    <row r="2252" spans="1:1" x14ac:dyDescent="0.2">
      <c r="A2252" s="6"/>
    </row>
    <row r="2253" spans="1:1" x14ac:dyDescent="0.2">
      <c r="A2253" s="6"/>
    </row>
    <row r="2254" spans="1:1" x14ac:dyDescent="0.2">
      <c r="A2254" s="6"/>
    </row>
    <row r="2255" spans="1:1" x14ac:dyDescent="0.2">
      <c r="A2255" s="6"/>
    </row>
    <row r="2256" spans="1:1" x14ac:dyDescent="0.2">
      <c r="A2256" s="6"/>
    </row>
    <row r="2257" spans="1:1" x14ac:dyDescent="0.2">
      <c r="A2257" s="6"/>
    </row>
    <row r="2258" spans="1:1" x14ac:dyDescent="0.2">
      <c r="A2258" s="6"/>
    </row>
    <row r="2259" spans="1:1" x14ac:dyDescent="0.2">
      <c r="A2259" s="6"/>
    </row>
    <row r="2260" spans="1:1" x14ac:dyDescent="0.2">
      <c r="A2260" s="6"/>
    </row>
    <row r="2261" spans="1:1" x14ac:dyDescent="0.2">
      <c r="A2261" s="6"/>
    </row>
    <row r="2262" spans="1:1" x14ac:dyDescent="0.2">
      <c r="A2262" s="6"/>
    </row>
    <row r="2263" spans="1:1" x14ac:dyDescent="0.2">
      <c r="A2263" s="6"/>
    </row>
    <row r="2264" spans="1:1" x14ac:dyDescent="0.2">
      <c r="A2264" s="6"/>
    </row>
    <row r="2265" spans="1:1" x14ac:dyDescent="0.2">
      <c r="A2265" s="6"/>
    </row>
    <row r="2266" spans="1:1" x14ac:dyDescent="0.2">
      <c r="A2266" s="6"/>
    </row>
    <row r="2267" spans="1:1" x14ac:dyDescent="0.2">
      <c r="A2267" s="6"/>
    </row>
    <row r="2268" spans="1:1" x14ac:dyDescent="0.2">
      <c r="A2268" s="6"/>
    </row>
    <row r="2269" spans="1:1" x14ac:dyDescent="0.2">
      <c r="A2269" s="6"/>
    </row>
    <row r="2270" spans="1:1" x14ac:dyDescent="0.2">
      <c r="A2270" s="6"/>
    </row>
    <row r="2271" spans="1:1" x14ac:dyDescent="0.2">
      <c r="A2271" s="6"/>
    </row>
    <row r="2272" spans="1:1" x14ac:dyDescent="0.2">
      <c r="A2272" s="6"/>
    </row>
    <row r="2273" spans="1:1" x14ac:dyDescent="0.2">
      <c r="A2273" s="6"/>
    </row>
    <row r="2274" spans="1:1" x14ac:dyDescent="0.2">
      <c r="A2274" s="6"/>
    </row>
    <row r="2275" spans="1:1" x14ac:dyDescent="0.2">
      <c r="A2275" s="6"/>
    </row>
    <row r="2276" spans="1:1" x14ac:dyDescent="0.2">
      <c r="A2276" s="6"/>
    </row>
    <row r="2277" spans="1:1" x14ac:dyDescent="0.2">
      <c r="A2277" s="6"/>
    </row>
    <row r="2278" spans="1:1" x14ac:dyDescent="0.2">
      <c r="A2278" s="6"/>
    </row>
    <row r="2279" spans="1:1" x14ac:dyDescent="0.2">
      <c r="A2279" s="6"/>
    </row>
    <row r="2280" spans="1:1" x14ac:dyDescent="0.2">
      <c r="A2280" s="6"/>
    </row>
    <row r="2281" spans="1:1" x14ac:dyDescent="0.2">
      <c r="A2281" s="6"/>
    </row>
    <row r="2282" spans="1:1" x14ac:dyDescent="0.2">
      <c r="A2282" s="6"/>
    </row>
    <row r="2283" spans="1:1" x14ac:dyDescent="0.2">
      <c r="A2283" s="6"/>
    </row>
    <row r="2284" spans="1:1" x14ac:dyDescent="0.2">
      <c r="A2284" s="6"/>
    </row>
    <row r="2285" spans="1:1" x14ac:dyDescent="0.2">
      <c r="A2285" s="6"/>
    </row>
    <row r="2286" spans="1:1" x14ac:dyDescent="0.2">
      <c r="A2286" s="6"/>
    </row>
    <row r="2287" spans="1:1" x14ac:dyDescent="0.2">
      <c r="A2287" s="6"/>
    </row>
    <row r="2288" spans="1:1" x14ac:dyDescent="0.2">
      <c r="A2288" s="6"/>
    </row>
    <row r="2289" spans="1:1" x14ac:dyDescent="0.2">
      <c r="A2289" s="6"/>
    </row>
    <row r="2290" spans="1:1" x14ac:dyDescent="0.2">
      <c r="A2290" s="6"/>
    </row>
    <row r="2291" spans="1:1" x14ac:dyDescent="0.2">
      <c r="A2291" s="6"/>
    </row>
    <row r="2292" spans="1:1" x14ac:dyDescent="0.2">
      <c r="A2292" s="6"/>
    </row>
    <row r="2293" spans="1:1" x14ac:dyDescent="0.2">
      <c r="A2293" s="6"/>
    </row>
    <row r="2294" spans="1:1" x14ac:dyDescent="0.2">
      <c r="A2294" s="6"/>
    </row>
    <row r="2295" spans="1:1" x14ac:dyDescent="0.2">
      <c r="A2295" s="6"/>
    </row>
    <row r="2296" spans="1:1" x14ac:dyDescent="0.2">
      <c r="A2296" s="6"/>
    </row>
    <row r="2297" spans="1:1" x14ac:dyDescent="0.2">
      <c r="A2297" s="6"/>
    </row>
    <row r="2298" spans="1:1" x14ac:dyDescent="0.2">
      <c r="A2298" s="6"/>
    </row>
    <row r="2299" spans="1:1" x14ac:dyDescent="0.2">
      <c r="A2299" s="6"/>
    </row>
    <row r="2300" spans="1:1" x14ac:dyDescent="0.2">
      <c r="A2300" s="6"/>
    </row>
    <row r="2301" spans="1:1" x14ac:dyDescent="0.2">
      <c r="A2301" s="6"/>
    </row>
    <row r="2302" spans="1:1" x14ac:dyDescent="0.2">
      <c r="A2302" s="6"/>
    </row>
    <row r="2303" spans="1:1" x14ac:dyDescent="0.2">
      <c r="A2303" s="6"/>
    </row>
    <row r="2304" spans="1:1" x14ac:dyDescent="0.2">
      <c r="A2304" s="6"/>
    </row>
    <row r="2305" spans="1:1" x14ac:dyDescent="0.2">
      <c r="A2305" s="6"/>
    </row>
    <row r="2306" spans="1:1" x14ac:dyDescent="0.2">
      <c r="A2306" s="6"/>
    </row>
    <row r="2307" spans="1:1" x14ac:dyDescent="0.2">
      <c r="A2307" s="6"/>
    </row>
    <row r="2308" spans="1:1" x14ac:dyDescent="0.2">
      <c r="A2308" s="6"/>
    </row>
    <row r="2309" spans="1:1" x14ac:dyDescent="0.2">
      <c r="A2309" s="6"/>
    </row>
    <row r="2310" spans="1:1" x14ac:dyDescent="0.2">
      <c r="A2310" s="6"/>
    </row>
    <row r="2311" spans="1:1" x14ac:dyDescent="0.2">
      <c r="A2311" s="6"/>
    </row>
    <row r="2312" spans="1:1" x14ac:dyDescent="0.2">
      <c r="A2312" s="6"/>
    </row>
    <row r="2313" spans="1:1" x14ac:dyDescent="0.2">
      <c r="A2313" s="6"/>
    </row>
    <row r="2314" spans="1:1" x14ac:dyDescent="0.2">
      <c r="A2314" s="6"/>
    </row>
    <row r="2315" spans="1:1" x14ac:dyDescent="0.2">
      <c r="A2315" s="6"/>
    </row>
    <row r="2316" spans="1:1" x14ac:dyDescent="0.2">
      <c r="A2316" s="6"/>
    </row>
    <row r="2317" spans="1:1" x14ac:dyDescent="0.2">
      <c r="A2317" s="6"/>
    </row>
    <row r="2318" spans="1:1" x14ac:dyDescent="0.2">
      <c r="A2318" s="6"/>
    </row>
    <row r="2319" spans="1:1" x14ac:dyDescent="0.2">
      <c r="A2319" s="6"/>
    </row>
    <row r="2320" spans="1:1" x14ac:dyDescent="0.2">
      <c r="A2320" s="6"/>
    </row>
    <row r="2321" spans="1:1" x14ac:dyDescent="0.2">
      <c r="A2321" s="6"/>
    </row>
    <row r="2322" spans="1:1" x14ac:dyDescent="0.2">
      <c r="A2322" s="6"/>
    </row>
    <row r="2323" spans="1:1" x14ac:dyDescent="0.2">
      <c r="A2323" s="6"/>
    </row>
    <row r="2324" spans="1:1" x14ac:dyDescent="0.2">
      <c r="A2324" s="6"/>
    </row>
    <row r="2325" spans="1:1" x14ac:dyDescent="0.2">
      <c r="A2325" s="6"/>
    </row>
    <row r="2326" spans="1:1" x14ac:dyDescent="0.2">
      <c r="A2326" s="6"/>
    </row>
    <row r="2327" spans="1:1" x14ac:dyDescent="0.2">
      <c r="A2327" s="6"/>
    </row>
    <row r="2328" spans="1:1" x14ac:dyDescent="0.2">
      <c r="A2328" s="6"/>
    </row>
    <row r="2329" spans="1:1" x14ac:dyDescent="0.2">
      <c r="A2329" s="6"/>
    </row>
    <row r="2330" spans="1:1" x14ac:dyDescent="0.2">
      <c r="A2330" s="6"/>
    </row>
    <row r="2331" spans="1:1" x14ac:dyDescent="0.2">
      <c r="A2331" s="6"/>
    </row>
    <row r="2332" spans="1:1" x14ac:dyDescent="0.2">
      <c r="A2332" s="6"/>
    </row>
    <row r="2333" spans="1:1" x14ac:dyDescent="0.2">
      <c r="A2333" s="6"/>
    </row>
    <row r="2334" spans="1:1" x14ac:dyDescent="0.2">
      <c r="A2334" s="6"/>
    </row>
    <row r="2335" spans="1:1" x14ac:dyDescent="0.2">
      <c r="A2335" s="6"/>
    </row>
    <row r="2336" spans="1:1" x14ac:dyDescent="0.2">
      <c r="A2336" s="6"/>
    </row>
    <row r="2337" spans="1:1" x14ac:dyDescent="0.2">
      <c r="A2337" s="6"/>
    </row>
    <row r="2338" spans="1:1" x14ac:dyDescent="0.2">
      <c r="A2338" s="6"/>
    </row>
    <row r="2339" spans="1:1" x14ac:dyDescent="0.2">
      <c r="A2339" s="6"/>
    </row>
    <row r="2340" spans="1:1" x14ac:dyDescent="0.2">
      <c r="A2340" s="6"/>
    </row>
    <row r="2341" spans="1:1" x14ac:dyDescent="0.2">
      <c r="A2341" s="6"/>
    </row>
    <row r="2342" spans="1:1" x14ac:dyDescent="0.2">
      <c r="A2342" s="6"/>
    </row>
    <row r="2343" spans="1:1" x14ac:dyDescent="0.2">
      <c r="A2343" s="6"/>
    </row>
    <row r="2344" spans="1:1" x14ac:dyDescent="0.2">
      <c r="A2344" s="6"/>
    </row>
    <row r="2345" spans="1:1" x14ac:dyDescent="0.2">
      <c r="A2345" s="6"/>
    </row>
    <row r="2346" spans="1:1" x14ac:dyDescent="0.2">
      <c r="A2346" s="6"/>
    </row>
    <row r="2347" spans="1:1" x14ac:dyDescent="0.2">
      <c r="A2347" s="6"/>
    </row>
    <row r="2348" spans="1:1" x14ac:dyDescent="0.2">
      <c r="A2348" s="6"/>
    </row>
    <row r="2349" spans="1:1" x14ac:dyDescent="0.2">
      <c r="A2349" s="6"/>
    </row>
    <row r="2350" spans="1:1" x14ac:dyDescent="0.2">
      <c r="A2350" s="6"/>
    </row>
    <row r="2351" spans="1:1" x14ac:dyDescent="0.2">
      <c r="A2351" s="6"/>
    </row>
    <row r="2352" spans="1:1" x14ac:dyDescent="0.2">
      <c r="A2352" s="6"/>
    </row>
    <row r="2353" spans="1:1" x14ac:dyDescent="0.2">
      <c r="A2353" s="6"/>
    </row>
    <row r="2354" spans="1:1" x14ac:dyDescent="0.2">
      <c r="A2354" s="6"/>
    </row>
    <row r="2355" spans="1:1" x14ac:dyDescent="0.2">
      <c r="A2355" s="6"/>
    </row>
    <row r="2356" spans="1:1" x14ac:dyDescent="0.2">
      <c r="A2356" s="6"/>
    </row>
    <row r="2357" spans="1:1" x14ac:dyDescent="0.2">
      <c r="A2357" s="6"/>
    </row>
    <row r="2358" spans="1:1" x14ac:dyDescent="0.2">
      <c r="A2358" s="6"/>
    </row>
    <row r="2359" spans="1:1" x14ac:dyDescent="0.2">
      <c r="A2359" s="6"/>
    </row>
    <row r="2360" spans="1:1" x14ac:dyDescent="0.2">
      <c r="A2360" s="6"/>
    </row>
    <row r="2361" spans="1:1" x14ac:dyDescent="0.2">
      <c r="A2361" s="6"/>
    </row>
    <row r="2362" spans="1:1" x14ac:dyDescent="0.2">
      <c r="A2362" s="6"/>
    </row>
    <row r="2363" spans="1:1" x14ac:dyDescent="0.2">
      <c r="A2363" s="6"/>
    </row>
    <row r="2364" spans="1:1" x14ac:dyDescent="0.2">
      <c r="A2364" s="6"/>
    </row>
    <row r="2365" spans="1:1" x14ac:dyDescent="0.2">
      <c r="A2365" s="6"/>
    </row>
    <row r="2366" spans="1:1" x14ac:dyDescent="0.2">
      <c r="A2366" s="6"/>
    </row>
    <row r="2367" spans="1:1" x14ac:dyDescent="0.2">
      <c r="A2367" s="6"/>
    </row>
    <row r="2368" spans="1:1" x14ac:dyDescent="0.2">
      <c r="A2368" s="6"/>
    </row>
    <row r="2369" spans="1:1" x14ac:dyDescent="0.2">
      <c r="A2369" s="6"/>
    </row>
    <row r="2370" spans="1:1" x14ac:dyDescent="0.2">
      <c r="A2370" s="6"/>
    </row>
    <row r="2371" spans="1:1" x14ac:dyDescent="0.2">
      <c r="A2371" s="6"/>
    </row>
    <row r="2372" spans="1:1" x14ac:dyDescent="0.2">
      <c r="A2372" s="6"/>
    </row>
    <row r="2373" spans="1:1" x14ac:dyDescent="0.2">
      <c r="A2373" s="6"/>
    </row>
    <row r="2374" spans="1:1" x14ac:dyDescent="0.2">
      <c r="A2374" s="6"/>
    </row>
    <row r="2375" spans="1:1" x14ac:dyDescent="0.2">
      <c r="A2375" s="6"/>
    </row>
    <row r="2376" spans="1:1" x14ac:dyDescent="0.2">
      <c r="A2376" s="6"/>
    </row>
    <row r="2377" spans="1:1" x14ac:dyDescent="0.2">
      <c r="A2377" s="6"/>
    </row>
    <row r="2378" spans="1:1" x14ac:dyDescent="0.2">
      <c r="A2378" s="6"/>
    </row>
    <row r="2379" spans="1:1" x14ac:dyDescent="0.2">
      <c r="A2379" s="6"/>
    </row>
    <row r="2380" spans="1:1" x14ac:dyDescent="0.2">
      <c r="A2380" s="6"/>
    </row>
    <row r="2381" spans="1:1" x14ac:dyDescent="0.2">
      <c r="A2381" s="6"/>
    </row>
    <row r="2382" spans="1:1" x14ac:dyDescent="0.2">
      <c r="A2382" s="6"/>
    </row>
    <row r="2383" spans="1:1" x14ac:dyDescent="0.2">
      <c r="A2383" s="6"/>
    </row>
    <row r="2384" spans="1:1" x14ac:dyDescent="0.2">
      <c r="A2384" s="6"/>
    </row>
    <row r="2385" spans="1:1" x14ac:dyDescent="0.2">
      <c r="A2385" s="6"/>
    </row>
    <row r="2386" spans="1:1" x14ac:dyDescent="0.2">
      <c r="A2386" s="6"/>
    </row>
    <row r="2387" spans="1:1" x14ac:dyDescent="0.2">
      <c r="A2387" s="6"/>
    </row>
    <row r="2388" spans="1:1" x14ac:dyDescent="0.2">
      <c r="A2388" s="6"/>
    </row>
    <row r="2389" spans="1:1" x14ac:dyDescent="0.2">
      <c r="A2389" s="6"/>
    </row>
    <row r="2390" spans="1:1" x14ac:dyDescent="0.2">
      <c r="A2390" s="6"/>
    </row>
    <row r="2391" spans="1:1" x14ac:dyDescent="0.2">
      <c r="A2391" s="6"/>
    </row>
    <row r="2392" spans="1:1" x14ac:dyDescent="0.2">
      <c r="A2392" s="6"/>
    </row>
    <row r="2393" spans="1:1" x14ac:dyDescent="0.2">
      <c r="A2393" s="6"/>
    </row>
    <row r="2394" spans="1:1" x14ac:dyDescent="0.2">
      <c r="A2394" s="6"/>
    </row>
    <row r="2395" spans="1:1" x14ac:dyDescent="0.2">
      <c r="A2395" s="6"/>
    </row>
    <row r="2396" spans="1:1" x14ac:dyDescent="0.2">
      <c r="A2396" s="6"/>
    </row>
    <row r="2397" spans="1:1" x14ac:dyDescent="0.2">
      <c r="A2397" s="6"/>
    </row>
    <row r="2398" spans="1:1" x14ac:dyDescent="0.2">
      <c r="A2398" s="6"/>
    </row>
    <row r="2399" spans="1:1" x14ac:dyDescent="0.2">
      <c r="A2399" s="6"/>
    </row>
    <row r="2400" spans="1:1" x14ac:dyDescent="0.2">
      <c r="A2400" s="6"/>
    </row>
    <row r="2401" spans="1:1" x14ac:dyDescent="0.2">
      <c r="A2401" s="6"/>
    </row>
    <row r="2402" spans="1:1" x14ac:dyDescent="0.2">
      <c r="A2402" s="6"/>
    </row>
    <row r="2403" spans="1:1" x14ac:dyDescent="0.2">
      <c r="A2403" s="6"/>
    </row>
    <row r="2404" spans="1:1" x14ac:dyDescent="0.2">
      <c r="A2404" s="6"/>
    </row>
    <row r="2405" spans="1:1" x14ac:dyDescent="0.2">
      <c r="A2405" s="6"/>
    </row>
    <row r="2406" spans="1:1" x14ac:dyDescent="0.2">
      <c r="A2406" s="6"/>
    </row>
    <row r="2407" spans="1:1" x14ac:dyDescent="0.2">
      <c r="A2407" s="6"/>
    </row>
    <row r="2408" spans="1:1" x14ac:dyDescent="0.2">
      <c r="A2408" s="6"/>
    </row>
    <row r="2409" spans="1:1" x14ac:dyDescent="0.2">
      <c r="A2409" s="6"/>
    </row>
    <row r="2410" spans="1:1" x14ac:dyDescent="0.2">
      <c r="A2410" s="6"/>
    </row>
    <row r="2411" spans="1:1" x14ac:dyDescent="0.2">
      <c r="A2411" s="6"/>
    </row>
    <row r="2412" spans="1:1" x14ac:dyDescent="0.2">
      <c r="A2412" s="6"/>
    </row>
    <row r="2413" spans="1:1" x14ac:dyDescent="0.2">
      <c r="A2413" s="6"/>
    </row>
    <row r="2414" spans="1:1" x14ac:dyDescent="0.2">
      <c r="A2414" s="6"/>
    </row>
    <row r="2415" spans="1:1" x14ac:dyDescent="0.2">
      <c r="A2415" s="6"/>
    </row>
    <row r="2416" spans="1:1" x14ac:dyDescent="0.2">
      <c r="A2416" s="6"/>
    </row>
    <row r="2417" spans="1:1" x14ac:dyDescent="0.2">
      <c r="A2417" s="6"/>
    </row>
    <row r="2418" spans="1:1" x14ac:dyDescent="0.2">
      <c r="A2418" s="6"/>
    </row>
    <row r="2419" spans="1:1" x14ac:dyDescent="0.2">
      <c r="A2419" s="6"/>
    </row>
    <row r="2420" spans="1:1" x14ac:dyDescent="0.2">
      <c r="A2420" s="6"/>
    </row>
    <row r="2421" spans="1:1" x14ac:dyDescent="0.2">
      <c r="A2421" s="6"/>
    </row>
    <row r="2422" spans="1:1" x14ac:dyDescent="0.2">
      <c r="A2422" s="6"/>
    </row>
    <row r="2423" spans="1:1" x14ac:dyDescent="0.2">
      <c r="A2423" s="6"/>
    </row>
    <row r="2424" spans="1:1" x14ac:dyDescent="0.2">
      <c r="A2424" s="6"/>
    </row>
    <row r="2425" spans="1:1" x14ac:dyDescent="0.2">
      <c r="A2425" s="6"/>
    </row>
    <row r="2426" spans="1:1" x14ac:dyDescent="0.2">
      <c r="A2426" s="6"/>
    </row>
    <row r="2427" spans="1:1" x14ac:dyDescent="0.2">
      <c r="A2427" s="6"/>
    </row>
    <row r="2428" spans="1:1" x14ac:dyDescent="0.2">
      <c r="A2428" s="6"/>
    </row>
    <row r="2429" spans="1:1" x14ac:dyDescent="0.2">
      <c r="A2429" s="6"/>
    </row>
    <row r="2430" spans="1:1" x14ac:dyDescent="0.2">
      <c r="A2430" s="6"/>
    </row>
    <row r="2431" spans="1:1" x14ac:dyDescent="0.2">
      <c r="A2431" s="6"/>
    </row>
    <row r="2432" spans="1:1" x14ac:dyDescent="0.2">
      <c r="A2432" s="6"/>
    </row>
    <row r="2433" spans="1:1" x14ac:dyDescent="0.2">
      <c r="A2433" s="6"/>
    </row>
    <row r="2434" spans="1:1" x14ac:dyDescent="0.2">
      <c r="A2434" s="6"/>
    </row>
    <row r="2435" spans="1:1" x14ac:dyDescent="0.2">
      <c r="A2435" s="6"/>
    </row>
    <row r="2436" spans="1:1" x14ac:dyDescent="0.2">
      <c r="A2436" s="6"/>
    </row>
    <row r="2437" spans="1:1" x14ac:dyDescent="0.2">
      <c r="A2437" s="6"/>
    </row>
    <row r="2438" spans="1:1" x14ac:dyDescent="0.2">
      <c r="A2438" s="6"/>
    </row>
    <row r="2439" spans="1:1" x14ac:dyDescent="0.2">
      <c r="A2439" s="6"/>
    </row>
    <row r="2440" spans="1:1" x14ac:dyDescent="0.2">
      <c r="A2440" s="6"/>
    </row>
    <row r="2441" spans="1:1" x14ac:dyDescent="0.2">
      <c r="A2441" s="6"/>
    </row>
    <row r="2442" spans="1:1" x14ac:dyDescent="0.2">
      <c r="A2442" s="6"/>
    </row>
    <row r="2443" spans="1:1" x14ac:dyDescent="0.2">
      <c r="A2443" s="6"/>
    </row>
    <row r="2444" spans="1:1" x14ac:dyDescent="0.2">
      <c r="A2444" s="6"/>
    </row>
    <row r="2445" spans="1:1" x14ac:dyDescent="0.2">
      <c r="A2445" s="6"/>
    </row>
    <row r="2446" spans="1:1" x14ac:dyDescent="0.2">
      <c r="A2446" s="6"/>
    </row>
    <row r="2447" spans="1:1" x14ac:dyDescent="0.2">
      <c r="A2447" s="6"/>
    </row>
    <row r="2448" spans="1:1" x14ac:dyDescent="0.2">
      <c r="A2448" s="6"/>
    </row>
    <row r="2449" spans="1:1" x14ac:dyDescent="0.2">
      <c r="A2449" s="6"/>
    </row>
    <row r="2450" spans="1:1" x14ac:dyDescent="0.2">
      <c r="A2450" s="6"/>
    </row>
    <row r="2451" spans="1:1" x14ac:dyDescent="0.2">
      <c r="A2451" s="6"/>
    </row>
    <row r="2452" spans="1:1" x14ac:dyDescent="0.2">
      <c r="A2452" s="6"/>
    </row>
    <row r="2453" spans="1:1" x14ac:dyDescent="0.2">
      <c r="A2453" s="6"/>
    </row>
    <row r="2454" spans="1:1" x14ac:dyDescent="0.2">
      <c r="A2454" s="6"/>
    </row>
    <row r="2455" spans="1:1" x14ac:dyDescent="0.2">
      <c r="A2455" s="6"/>
    </row>
    <row r="2456" spans="1:1" x14ac:dyDescent="0.2">
      <c r="A2456" s="6"/>
    </row>
    <row r="2457" spans="1:1" x14ac:dyDescent="0.2">
      <c r="A2457" s="6"/>
    </row>
    <row r="2458" spans="1:1" x14ac:dyDescent="0.2">
      <c r="A2458" s="6"/>
    </row>
    <row r="2459" spans="1:1" x14ac:dyDescent="0.2">
      <c r="A2459" s="6"/>
    </row>
    <row r="2460" spans="1:1" x14ac:dyDescent="0.2">
      <c r="A2460" s="6"/>
    </row>
    <row r="2461" spans="1:1" x14ac:dyDescent="0.2">
      <c r="A2461" s="6"/>
    </row>
    <row r="2462" spans="1:1" x14ac:dyDescent="0.2">
      <c r="A2462" s="6"/>
    </row>
    <row r="2463" spans="1:1" x14ac:dyDescent="0.2">
      <c r="A2463" s="6"/>
    </row>
    <row r="2464" spans="1:1" x14ac:dyDescent="0.2">
      <c r="A2464" s="6"/>
    </row>
    <row r="2465" spans="1:1" x14ac:dyDescent="0.2">
      <c r="A2465" s="6"/>
    </row>
    <row r="2466" spans="1:1" x14ac:dyDescent="0.2">
      <c r="A2466" s="6"/>
    </row>
    <row r="2467" spans="1:1" x14ac:dyDescent="0.2">
      <c r="A2467" s="6"/>
    </row>
    <row r="2468" spans="1:1" x14ac:dyDescent="0.2">
      <c r="A2468" s="6"/>
    </row>
    <row r="2469" spans="1:1" x14ac:dyDescent="0.2">
      <c r="A2469" s="6"/>
    </row>
    <row r="2470" spans="1:1" x14ac:dyDescent="0.2">
      <c r="A2470" s="6"/>
    </row>
    <row r="2471" spans="1:1" x14ac:dyDescent="0.2">
      <c r="A2471" s="6"/>
    </row>
    <row r="2472" spans="1:1" x14ac:dyDescent="0.2">
      <c r="A2472" s="6"/>
    </row>
    <row r="2473" spans="1:1" x14ac:dyDescent="0.2">
      <c r="A2473" s="6"/>
    </row>
    <row r="2474" spans="1:1" x14ac:dyDescent="0.2">
      <c r="A2474" s="6"/>
    </row>
    <row r="2475" spans="1:1" x14ac:dyDescent="0.2">
      <c r="A2475" s="6"/>
    </row>
    <row r="2476" spans="1:1" x14ac:dyDescent="0.2">
      <c r="A2476" s="6"/>
    </row>
    <row r="2477" spans="1:1" x14ac:dyDescent="0.2">
      <c r="A2477" s="6"/>
    </row>
    <row r="2478" spans="1:1" x14ac:dyDescent="0.2">
      <c r="A2478" s="6"/>
    </row>
    <row r="2479" spans="1:1" x14ac:dyDescent="0.2">
      <c r="A2479" s="6"/>
    </row>
    <row r="2480" spans="1:1" x14ac:dyDescent="0.2">
      <c r="A2480" s="6"/>
    </row>
    <row r="2481" spans="1:1" x14ac:dyDescent="0.2">
      <c r="A2481" s="6"/>
    </row>
    <row r="2482" spans="1:1" x14ac:dyDescent="0.2">
      <c r="A2482" s="6"/>
    </row>
    <row r="2483" spans="1:1" x14ac:dyDescent="0.2">
      <c r="A2483" s="6"/>
    </row>
    <row r="2484" spans="1:1" x14ac:dyDescent="0.2">
      <c r="A2484" s="6"/>
    </row>
    <row r="2485" spans="1:1" x14ac:dyDescent="0.2">
      <c r="A2485" s="6"/>
    </row>
    <row r="2486" spans="1:1" x14ac:dyDescent="0.2">
      <c r="A2486" s="6"/>
    </row>
    <row r="2487" spans="1:1" x14ac:dyDescent="0.2">
      <c r="A2487" s="6"/>
    </row>
    <row r="2488" spans="1:1" x14ac:dyDescent="0.2">
      <c r="A2488" s="6"/>
    </row>
    <row r="2489" spans="1:1" x14ac:dyDescent="0.2">
      <c r="A2489" s="6"/>
    </row>
    <row r="2490" spans="1:1" x14ac:dyDescent="0.2">
      <c r="A2490" s="6"/>
    </row>
    <row r="2491" spans="1:1" x14ac:dyDescent="0.2">
      <c r="A2491" s="6"/>
    </row>
    <row r="2492" spans="1:1" x14ac:dyDescent="0.2">
      <c r="A2492" s="6"/>
    </row>
    <row r="2493" spans="1:1" x14ac:dyDescent="0.2">
      <c r="A2493" s="6"/>
    </row>
    <row r="2494" spans="1:1" x14ac:dyDescent="0.2">
      <c r="A2494" s="6"/>
    </row>
    <row r="2495" spans="1:1" x14ac:dyDescent="0.2">
      <c r="A2495" s="6"/>
    </row>
    <row r="2496" spans="1:1" x14ac:dyDescent="0.2">
      <c r="A2496" s="6"/>
    </row>
    <row r="2497" spans="1:1" x14ac:dyDescent="0.2">
      <c r="A2497" s="6"/>
    </row>
    <row r="2498" spans="1:1" x14ac:dyDescent="0.2">
      <c r="A2498" s="6"/>
    </row>
    <row r="2499" spans="1:1" x14ac:dyDescent="0.2">
      <c r="A2499" s="6"/>
    </row>
    <row r="2500" spans="1:1" x14ac:dyDescent="0.2">
      <c r="A2500" s="6"/>
    </row>
    <row r="2501" spans="1:1" x14ac:dyDescent="0.2">
      <c r="A2501" s="6"/>
    </row>
    <row r="2502" spans="1:1" x14ac:dyDescent="0.2">
      <c r="A2502" s="6"/>
    </row>
    <row r="2503" spans="1:1" x14ac:dyDescent="0.2">
      <c r="A2503" s="6"/>
    </row>
    <row r="2504" spans="1:1" x14ac:dyDescent="0.2">
      <c r="A2504" s="6"/>
    </row>
    <row r="2505" spans="1:1" x14ac:dyDescent="0.2">
      <c r="A2505" s="6"/>
    </row>
    <row r="2506" spans="1:1" x14ac:dyDescent="0.2">
      <c r="A2506" s="6"/>
    </row>
    <row r="2507" spans="1:1" x14ac:dyDescent="0.2">
      <c r="A2507" s="6"/>
    </row>
    <row r="2508" spans="1:1" x14ac:dyDescent="0.2">
      <c r="A2508" s="6"/>
    </row>
    <row r="2509" spans="1:1" x14ac:dyDescent="0.2">
      <c r="A2509" s="6"/>
    </row>
    <row r="2510" spans="1:1" x14ac:dyDescent="0.2">
      <c r="A2510" s="6"/>
    </row>
    <row r="2511" spans="1:1" x14ac:dyDescent="0.2">
      <c r="A2511" s="6"/>
    </row>
    <row r="2512" spans="1:1" x14ac:dyDescent="0.2">
      <c r="A2512" s="6"/>
    </row>
    <row r="2513" spans="1:1" x14ac:dyDescent="0.2">
      <c r="A2513" s="6"/>
    </row>
    <row r="2514" spans="1:1" x14ac:dyDescent="0.2">
      <c r="A2514" s="6"/>
    </row>
    <row r="2515" spans="1:1" x14ac:dyDescent="0.2">
      <c r="A2515" s="6"/>
    </row>
    <row r="2516" spans="1:1" x14ac:dyDescent="0.2">
      <c r="A2516" s="6"/>
    </row>
    <row r="2517" spans="1:1" x14ac:dyDescent="0.2">
      <c r="A2517" s="6"/>
    </row>
    <row r="2518" spans="1:1" x14ac:dyDescent="0.2">
      <c r="A2518" s="6"/>
    </row>
    <row r="2519" spans="1:1" x14ac:dyDescent="0.2">
      <c r="A2519" s="6"/>
    </row>
    <row r="2520" spans="1:1" x14ac:dyDescent="0.2">
      <c r="A2520" s="6"/>
    </row>
    <row r="2521" spans="1:1" x14ac:dyDescent="0.2">
      <c r="A2521" s="6"/>
    </row>
    <row r="2522" spans="1:1" x14ac:dyDescent="0.2">
      <c r="A2522" s="6"/>
    </row>
    <row r="2523" spans="1:1" x14ac:dyDescent="0.2">
      <c r="A2523" s="6"/>
    </row>
    <row r="2524" spans="1:1" x14ac:dyDescent="0.2">
      <c r="A2524" s="6"/>
    </row>
    <row r="2525" spans="1:1" x14ac:dyDescent="0.2">
      <c r="A2525" s="6"/>
    </row>
    <row r="2526" spans="1:1" x14ac:dyDescent="0.2">
      <c r="A2526" s="6"/>
    </row>
    <row r="2527" spans="1:1" x14ac:dyDescent="0.2">
      <c r="A2527" s="6"/>
    </row>
    <row r="2528" spans="1:1" x14ac:dyDescent="0.2">
      <c r="A2528" s="6"/>
    </row>
    <row r="2529" spans="1:1" x14ac:dyDescent="0.2">
      <c r="A2529" s="6"/>
    </row>
    <row r="2530" spans="1:1" x14ac:dyDescent="0.2">
      <c r="A2530" s="6"/>
    </row>
    <row r="2531" spans="1:1" x14ac:dyDescent="0.2">
      <c r="A2531" s="6"/>
    </row>
    <row r="2532" spans="1:1" x14ac:dyDescent="0.2">
      <c r="A2532" s="6"/>
    </row>
    <row r="2533" spans="1:1" x14ac:dyDescent="0.2">
      <c r="A2533" s="6"/>
    </row>
    <row r="2534" spans="1:1" x14ac:dyDescent="0.2">
      <c r="A2534" s="6"/>
    </row>
    <row r="2535" spans="1:1" x14ac:dyDescent="0.2">
      <c r="A2535" s="6"/>
    </row>
    <row r="2536" spans="1:1" x14ac:dyDescent="0.2">
      <c r="A2536" s="6"/>
    </row>
    <row r="2537" spans="1:1" x14ac:dyDescent="0.2">
      <c r="A2537" s="6"/>
    </row>
    <row r="2538" spans="1:1" x14ac:dyDescent="0.2">
      <c r="A2538" s="6"/>
    </row>
    <row r="2539" spans="1:1" x14ac:dyDescent="0.2">
      <c r="A2539" s="6"/>
    </row>
    <row r="2540" spans="1:1" x14ac:dyDescent="0.2">
      <c r="A2540" s="6"/>
    </row>
    <row r="2541" spans="1:1" x14ac:dyDescent="0.2">
      <c r="A2541" s="6"/>
    </row>
    <row r="2542" spans="1:1" x14ac:dyDescent="0.2">
      <c r="A2542" s="6"/>
    </row>
    <row r="2543" spans="1:1" x14ac:dyDescent="0.2">
      <c r="A2543" s="6"/>
    </row>
    <row r="2544" spans="1:1" x14ac:dyDescent="0.2">
      <c r="A2544" s="6"/>
    </row>
    <row r="2545" spans="1:1" x14ac:dyDescent="0.2">
      <c r="A2545" s="6"/>
    </row>
    <row r="2546" spans="1:1" x14ac:dyDescent="0.2">
      <c r="A2546" s="6"/>
    </row>
    <row r="2547" spans="1:1" x14ac:dyDescent="0.2">
      <c r="A2547" s="6"/>
    </row>
    <row r="2548" spans="1:1" x14ac:dyDescent="0.2">
      <c r="A2548" s="6"/>
    </row>
    <row r="2549" spans="1:1" x14ac:dyDescent="0.2">
      <c r="A2549" s="6"/>
    </row>
    <row r="2550" spans="1:1" x14ac:dyDescent="0.2">
      <c r="A2550" s="6"/>
    </row>
    <row r="2551" spans="1:1" x14ac:dyDescent="0.2">
      <c r="A2551" s="6"/>
    </row>
    <row r="2552" spans="1:1" x14ac:dyDescent="0.2">
      <c r="A2552" s="6"/>
    </row>
    <row r="2553" spans="1:1" x14ac:dyDescent="0.2">
      <c r="A2553" s="6"/>
    </row>
    <row r="2554" spans="1:1" x14ac:dyDescent="0.2">
      <c r="A2554" s="6"/>
    </row>
    <row r="2555" spans="1:1" x14ac:dyDescent="0.2">
      <c r="A2555" s="6"/>
    </row>
    <row r="2556" spans="1:1" x14ac:dyDescent="0.2">
      <c r="A2556" s="6"/>
    </row>
    <row r="2557" spans="1:1" x14ac:dyDescent="0.2">
      <c r="A2557" s="6"/>
    </row>
    <row r="2558" spans="1:1" x14ac:dyDescent="0.2">
      <c r="A2558" s="6"/>
    </row>
    <row r="2559" spans="1:1" x14ac:dyDescent="0.2">
      <c r="A2559" s="6"/>
    </row>
    <row r="2560" spans="1:1" x14ac:dyDescent="0.2">
      <c r="A2560" s="6"/>
    </row>
    <row r="2561" spans="1:1" x14ac:dyDescent="0.2">
      <c r="A2561" s="6"/>
    </row>
    <row r="2562" spans="1:1" x14ac:dyDescent="0.2">
      <c r="A2562" s="6"/>
    </row>
    <row r="2563" spans="1:1" x14ac:dyDescent="0.2">
      <c r="A2563" s="6"/>
    </row>
    <row r="2564" spans="1:1" x14ac:dyDescent="0.2">
      <c r="A2564" s="6"/>
    </row>
    <row r="2565" spans="1:1" x14ac:dyDescent="0.2">
      <c r="A2565" s="6"/>
    </row>
    <row r="2566" spans="1:1" x14ac:dyDescent="0.2">
      <c r="A2566" s="6"/>
    </row>
    <row r="2567" spans="1:1" x14ac:dyDescent="0.2">
      <c r="A2567" s="6"/>
    </row>
    <row r="2568" spans="1:1" x14ac:dyDescent="0.2">
      <c r="A2568" s="6"/>
    </row>
    <row r="2569" spans="1:1" x14ac:dyDescent="0.2">
      <c r="A2569" s="6"/>
    </row>
    <row r="2570" spans="1:1" x14ac:dyDescent="0.2">
      <c r="A2570" s="6"/>
    </row>
    <row r="2571" spans="1:1" x14ac:dyDescent="0.2">
      <c r="A2571" s="6"/>
    </row>
    <row r="2572" spans="1:1" x14ac:dyDescent="0.2">
      <c r="A2572" s="6"/>
    </row>
    <row r="2573" spans="1:1" x14ac:dyDescent="0.2">
      <c r="A2573" s="6"/>
    </row>
    <row r="2574" spans="1:1" x14ac:dyDescent="0.2">
      <c r="A2574" s="6"/>
    </row>
    <row r="2575" spans="1:1" x14ac:dyDescent="0.2">
      <c r="A2575" s="6"/>
    </row>
    <row r="2576" spans="1:1" x14ac:dyDescent="0.2">
      <c r="A2576" s="6"/>
    </row>
    <row r="2577" spans="1:1" x14ac:dyDescent="0.2">
      <c r="A2577" s="6"/>
    </row>
    <row r="2578" spans="1:1" x14ac:dyDescent="0.2">
      <c r="A2578" s="6"/>
    </row>
    <row r="2579" spans="1:1" x14ac:dyDescent="0.2">
      <c r="A2579" s="6"/>
    </row>
    <row r="2580" spans="1:1" x14ac:dyDescent="0.2">
      <c r="A2580" s="6"/>
    </row>
    <row r="2581" spans="1:1" x14ac:dyDescent="0.2">
      <c r="A2581" s="6"/>
    </row>
    <row r="2582" spans="1:1" x14ac:dyDescent="0.2">
      <c r="A2582" s="6"/>
    </row>
    <row r="2583" spans="1:1" x14ac:dyDescent="0.2">
      <c r="A2583" s="6"/>
    </row>
    <row r="2584" spans="1:1" x14ac:dyDescent="0.2">
      <c r="A2584" s="6"/>
    </row>
    <row r="2585" spans="1:1" x14ac:dyDescent="0.2">
      <c r="A2585" s="6"/>
    </row>
    <row r="2586" spans="1:1" x14ac:dyDescent="0.2">
      <c r="A2586" s="6"/>
    </row>
    <row r="2587" spans="1:1" x14ac:dyDescent="0.2">
      <c r="A2587" s="6"/>
    </row>
    <row r="2588" spans="1:1" x14ac:dyDescent="0.2">
      <c r="A2588" s="6"/>
    </row>
    <row r="2589" spans="1:1" x14ac:dyDescent="0.2">
      <c r="A2589" s="6"/>
    </row>
    <row r="2590" spans="1:1" x14ac:dyDescent="0.2">
      <c r="A2590" s="6"/>
    </row>
    <row r="2591" spans="1:1" x14ac:dyDescent="0.2">
      <c r="A2591" s="6"/>
    </row>
    <row r="2592" spans="1:1" x14ac:dyDescent="0.2">
      <c r="A2592" s="6"/>
    </row>
    <row r="2593" spans="1:1" x14ac:dyDescent="0.2">
      <c r="A2593" s="6"/>
    </row>
    <row r="2594" spans="1:1" x14ac:dyDescent="0.2">
      <c r="A2594" s="6"/>
    </row>
    <row r="2595" spans="1:1" x14ac:dyDescent="0.2">
      <c r="A2595" s="6"/>
    </row>
    <row r="2596" spans="1:1" x14ac:dyDescent="0.2">
      <c r="A2596" s="6"/>
    </row>
    <row r="2597" spans="1:1" x14ac:dyDescent="0.2">
      <c r="A2597" s="6"/>
    </row>
    <row r="2598" spans="1:1" x14ac:dyDescent="0.2">
      <c r="A2598" s="6"/>
    </row>
    <row r="2599" spans="1:1" x14ac:dyDescent="0.2">
      <c r="A2599" s="6"/>
    </row>
    <row r="2600" spans="1:1" x14ac:dyDescent="0.2">
      <c r="A2600" s="6"/>
    </row>
    <row r="2601" spans="1:1" x14ac:dyDescent="0.2">
      <c r="A2601" s="6"/>
    </row>
    <row r="2602" spans="1:1" x14ac:dyDescent="0.2">
      <c r="A2602" s="6"/>
    </row>
    <row r="2603" spans="1:1" x14ac:dyDescent="0.2">
      <c r="A2603" s="6"/>
    </row>
    <row r="2604" spans="1:1" x14ac:dyDescent="0.2">
      <c r="A2604" s="6"/>
    </row>
    <row r="2605" spans="1:1" x14ac:dyDescent="0.2">
      <c r="A2605" s="6"/>
    </row>
    <row r="2606" spans="1:1" x14ac:dyDescent="0.2">
      <c r="A2606" s="6"/>
    </row>
    <row r="2607" spans="1:1" x14ac:dyDescent="0.2">
      <c r="A2607" s="6"/>
    </row>
    <row r="2608" spans="1:1" x14ac:dyDescent="0.2">
      <c r="A2608" s="6"/>
    </row>
    <row r="2609" spans="1:1" x14ac:dyDescent="0.2">
      <c r="A2609" s="6"/>
    </row>
    <row r="2610" spans="1:1" x14ac:dyDescent="0.2">
      <c r="A2610" s="6"/>
    </row>
    <row r="2611" spans="1:1" x14ac:dyDescent="0.2">
      <c r="A2611" s="6"/>
    </row>
    <row r="2612" spans="1:1" x14ac:dyDescent="0.2">
      <c r="A2612" s="6"/>
    </row>
    <row r="2613" spans="1:1" x14ac:dyDescent="0.2">
      <c r="A2613" s="6"/>
    </row>
    <row r="2614" spans="1:1" x14ac:dyDescent="0.2">
      <c r="A2614" s="6"/>
    </row>
    <row r="2615" spans="1:1" x14ac:dyDescent="0.2">
      <c r="A2615" s="6"/>
    </row>
    <row r="2616" spans="1:1" x14ac:dyDescent="0.2">
      <c r="A2616" s="6"/>
    </row>
    <row r="2617" spans="1:1" x14ac:dyDescent="0.2">
      <c r="A2617" s="6"/>
    </row>
    <row r="2618" spans="1:1" x14ac:dyDescent="0.2">
      <c r="A2618" s="6"/>
    </row>
    <row r="2619" spans="1:1" x14ac:dyDescent="0.2">
      <c r="A2619" s="6"/>
    </row>
    <row r="2620" spans="1:1" x14ac:dyDescent="0.2">
      <c r="A2620" s="6"/>
    </row>
    <row r="2621" spans="1:1" x14ac:dyDescent="0.2">
      <c r="A2621" s="6"/>
    </row>
    <row r="2622" spans="1:1" x14ac:dyDescent="0.2">
      <c r="A2622" s="6"/>
    </row>
    <row r="2623" spans="1:1" x14ac:dyDescent="0.2">
      <c r="A2623" s="6"/>
    </row>
    <row r="2624" spans="1:1" x14ac:dyDescent="0.2">
      <c r="A2624" s="6"/>
    </row>
    <row r="2625" spans="1:1" x14ac:dyDescent="0.2">
      <c r="A2625" s="6"/>
    </row>
    <row r="2626" spans="1:1" x14ac:dyDescent="0.2">
      <c r="A2626" s="6"/>
    </row>
    <row r="2627" spans="1:1" x14ac:dyDescent="0.2">
      <c r="A2627" s="6"/>
    </row>
    <row r="2628" spans="1:1" x14ac:dyDescent="0.2">
      <c r="A2628" s="6"/>
    </row>
    <row r="2629" spans="1:1" x14ac:dyDescent="0.2">
      <c r="A2629" s="6"/>
    </row>
    <row r="2630" spans="1:1" x14ac:dyDescent="0.2">
      <c r="A2630" s="6"/>
    </row>
    <row r="2631" spans="1:1" x14ac:dyDescent="0.2">
      <c r="A2631" s="6"/>
    </row>
    <row r="2632" spans="1:1" x14ac:dyDescent="0.2">
      <c r="A2632" s="6"/>
    </row>
    <row r="2633" spans="1:1" x14ac:dyDescent="0.2">
      <c r="A2633" s="6"/>
    </row>
    <row r="2634" spans="1:1" x14ac:dyDescent="0.2">
      <c r="A2634" s="6"/>
    </row>
    <row r="2635" spans="1:1" x14ac:dyDescent="0.2">
      <c r="A2635" s="6"/>
    </row>
    <row r="2636" spans="1:1" x14ac:dyDescent="0.2">
      <c r="A2636" s="6"/>
    </row>
    <row r="2637" spans="1:1" x14ac:dyDescent="0.2">
      <c r="A2637" s="6"/>
    </row>
    <row r="2638" spans="1:1" x14ac:dyDescent="0.2">
      <c r="A2638" s="6"/>
    </row>
    <row r="2639" spans="1:1" x14ac:dyDescent="0.2">
      <c r="A2639" s="6"/>
    </row>
    <row r="2640" spans="1:1" x14ac:dyDescent="0.2">
      <c r="A2640" s="6"/>
    </row>
    <row r="2641" spans="1:1" x14ac:dyDescent="0.2">
      <c r="A2641" s="6"/>
    </row>
    <row r="2642" spans="1:1" x14ac:dyDescent="0.2">
      <c r="A2642" s="6"/>
    </row>
    <row r="2643" spans="1:1" x14ac:dyDescent="0.2">
      <c r="A2643" s="6"/>
    </row>
    <row r="2644" spans="1:1" x14ac:dyDescent="0.2">
      <c r="A2644" s="6"/>
    </row>
    <row r="2645" spans="1:1" x14ac:dyDescent="0.2">
      <c r="A2645" s="6"/>
    </row>
    <row r="2646" spans="1:1" x14ac:dyDescent="0.2">
      <c r="A2646" s="6"/>
    </row>
    <row r="2647" spans="1:1" x14ac:dyDescent="0.2">
      <c r="A2647" s="6"/>
    </row>
    <row r="2648" spans="1:1" x14ac:dyDescent="0.2">
      <c r="A2648" s="6"/>
    </row>
    <row r="2649" spans="1:1" x14ac:dyDescent="0.2">
      <c r="A2649" s="6"/>
    </row>
    <row r="2650" spans="1:1" x14ac:dyDescent="0.2">
      <c r="A2650" s="6"/>
    </row>
    <row r="2651" spans="1:1" x14ac:dyDescent="0.2">
      <c r="A2651" s="6"/>
    </row>
    <row r="2652" spans="1:1" x14ac:dyDescent="0.2">
      <c r="A2652" s="6"/>
    </row>
    <row r="2653" spans="1:1" x14ac:dyDescent="0.2">
      <c r="A2653" s="6"/>
    </row>
    <row r="2654" spans="1:1" x14ac:dyDescent="0.2">
      <c r="A2654" s="6"/>
    </row>
    <row r="2655" spans="1:1" x14ac:dyDescent="0.2">
      <c r="A2655" s="6"/>
    </row>
    <row r="2656" spans="1:1" x14ac:dyDescent="0.2">
      <c r="A2656" s="6"/>
    </row>
    <row r="2657" spans="1:1" x14ac:dyDescent="0.2">
      <c r="A2657" s="6"/>
    </row>
    <row r="2658" spans="1:1" x14ac:dyDescent="0.2">
      <c r="A2658" s="6"/>
    </row>
    <row r="2659" spans="1:1" x14ac:dyDescent="0.2">
      <c r="A2659" s="6"/>
    </row>
    <row r="2660" spans="1:1" x14ac:dyDescent="0.2">
      <c r="A2660" s="6"/>
    </row>
    <row r="2661" spans="1:1" x14ac:dyDescent="0.2">
      <c r="A2661" s="6"/>
    </row>
    <row r="2662" spans="1:1" x14ac:dyDescent="0.2">
      <c r="A2662" s="6"/>
    </row>
    <row r="2663" spans="1:1" x14ac:dyDescent="0.2">
      <c r="A2663" s="6"/>
    </row>
    <row r="2664" spans="1:1" x14ac:dyDescent="0.2">
      <c r="A2664" s="6"/>
    </row>
    <row r="2665" spans="1:1" x14ac:dyDescent="0.2">
      <c r="A2665" s="6"/>
    </row>
    <row r="2666" spans="1:1" x14ac:dyDescent="0.2">
      <c r="A2666" s="6"/>
    </row>
    <row r="2667" spans="1:1" x14ac:dyDescent="0.2">
      <c r="A2667" s="6"/>
    </row>
    <row r="2668" spans="1:1" x14ac:dyDescent="0.2">
      <c r="A2668" s="6"/>
    </row>
    <row r="2669" spans="1:1" x14ac:dyDescent="0.2">
      <c r="A2669" s="6"/>
    </row>
    <row r="2670" spans="1:1" x14ac:dyDescent="0.2">
      <c r="A2670" s="6"/>
    </row>
    <row r="2671" spans="1:1" x14ac:dyDescent="0.2">
      <c r="A2671" s="6"/>
    </row>
    <row r="2672" spans="1:1" x14ac:dyDescent="0.2">
      <c r="A2672" s="6"/>
    </row>
    <row r="2673" spans="1:1" x14ac:dyDescent="0.2">
      <c r="A2673" s="6"/>
    </row>
    <row r="2674" spans="1:1" x14ac:dyDescent="0.2">
      <c r="A2674" s="6"/>
    </row>
    <row r="2675" spans="1:1" x14ac:dyDescent="0.2">
      <c r="A2675" s="6"/>
    </row>
    <row r="2676" spans="1:1" x14ac:dyDescent="0.2">
      <c r="A2676" s="6"/>
    </row>
    <row r="2677" spans="1:1" x14ac:dyDescent="0.2">
      <c r="A2677" s="6"/>
    </row>
    <row r="2678" spans="1:1" x14ac:dyDescent="0.2">
      <c r="A2678" s="6"/>
    </row>
    <row r="2679" spans="1:1" x14ac:dyDescent="0.2">
      <c r="A2679" s="6"/>
    </row>
    <row r="2680" spans="1:1" x14ac:dyDescent="0.2">
      <c r="A2680" s="6"/>
    </row>
    <row r="2681" spans="1:1" x14ac:dyDescent="0.2">
      <c r="A2681" s="6"/>
    </row>
    <row r="2682" spans="1:1" x14ac:dyDescent="0.2">
      <c r="A2682" s="6"/>
    </row>
    <row r="2683" spans="1:1" x14ac:dyDescent="0.2">
      <c r="A2683" s="6"/>
    </row>
    <row r="2684" spans="1:1" x14ac:dyDescent="0.2">
      <c r="A2684" s="6"/>
    </row>
    <row r="2685" spans="1:1" x14ac:dyDescent="0.2">
      <c r="A2685" s="6"/>
    </row>
    <row r="2686" spans="1:1" x14ac:dyDescent="0.2">
      <c r="A2686" s="6"/>
    </row>
    <row r="2687" spans="1:1" x14ac:dyDescent="0.2">
      <c r="A2687" s="6"/>
    </row>
    <row r="2688" spans="1:1" x14ac:dyDescent="0.2">
      <c r="A2688" s="6"/>
    </row>
    <row r="2689" spans="1:1" x14ac:dyDescent="0.2">
      <c r="A2689" s="6"/>
    </row>
    <row r="2690" spans="1:1" x14ac:dyDescent="0.2">
      <c r="A2690" s="6"/>
    </row>
    <row r="2691" spans="1:1" x14ac:dyDescent="0.2">
      <c r="A2691" s="6"/>
    </row>
    <row r="2692" spans="1:1" x14ac:dyDescent="0.2">
      <c r="A2692" s="6"/>
    </row>
    <row r="2693" spans="1:1" x14ac:dyDescent="0.2">
      <c r="A2693" s="6"/>
    </row>
    <row r="2694" spans="1:1" x14ac:dyDescent="0.2">
      <c r="A2694" s="6"/>
    </row>
    <row r="2695" spans="1:1" x14ac:dyDescent="0.2">
      <c r="A2695" s="6"/>
    </row>
    <row r="2696" spans="1:1" x14ac:dyDescent="0.2">
      <c r="A2696" s="6"/>
    </row>
    <row r="2697" spans="1:1" x14ac:dyDescent="0.2">
      <c r="A2697" s="6"/>
    </row>
    <row r="2698" spans="1:1" x14ac:dyDescent="0.2">
      <c r="A2698" s="6"/>
    </row>
    <row r="2699" spans="1:1" x14ac:dyDescent="0.2">
      <c r="A2699" s="6"/>
    </row>
    <row r="2700" spans="1:1" x14ac:dyDescent="0.2">
      <c r="A2700" s="6"/>
    </row>
    <row r="2701" spans="1:1" x14ac:dyDescent="0.2">
      <c r="A2701" s="6"/>
    </row>
    <row r="2702" spans="1:1" x14ac:dyDescent="0.2">
      <c r="A2702" s="6"/>
    </row>
    <row r="2703" spans="1:1" x14ac:dyDescent="0.2">
      <c r="A2703" s="6"/>
    </row>
    <row r="2704" spans="1:1" x14ac:dyDescent="0.2">
      <c r="A2704" s="6"/>
    </row>
    <row r="2705" spans="1:1" x14ac:dyDescent="0.2">
      <c r="A2705" s="6"/>
    </row>
    <row r="2706" spans="1:1" x14ac:dyDescent="0.2">
      <c r="A2706" s="6"/>
    </row>
    <row r="2707" spans="1:1" x14ac:dyDescent="0.2">
      <c r="A2707" s="6"/>
    </row>
    <row r="2708" spans="1:1" x14ac:dyDescent="0.2">
      <c r="A2708" s="6"/>
    </row>
    <row r="2709" spans="1:1" x14ac:dyDescent="0.2">
      <c r="A2709" s="6"/>
    </row>
    <row r="2710" spans="1:1" x14ac:dyDescent="0.2">
      <c r="A2710" s="6"/>
    </row>
    <row r="2711" spans="1:1" x14ac:dyDescent="0.2">
      <c r="A2711" s="6"/>
    </row>
    <row r="2712" spans="1:1" x14ac:dyDescent="0.2">
      <c r="A2712" s="6"/>
    </row>
    <row r="2713" spans="1:1" x14ac:dyDescent="0.2">
      <c r="A2713" s="6"/>
    </row>
    <row r="2714" spans="1:1" x14ac:dyDescent="0.2">
      <c r="A2714" s="6"/>
    </row>
    <row r="2715" spans="1:1" x14ac:dyDescent="0.2">
      <c r="A2715" s="6"/>
    </row>
    <row r="2716" spans="1:1" x14ac:dyDescent="0.2">
      <c r="A2716" s="6"/>
    </row>
    <row r="2717" spans="1:1" x14ac:dyDescent="0.2">
      <c r="A2717" s="6"/>
    </row>
    <row r="2718" spans="1:1" x14ac:dyDescent="0.2">
      <c r="A2718" s="6"/>
    </row>
    <row r="2719" spans="1:1" x14ac:dyDescent="0.2">
      <c r="A2719" s="6"/>
    </row>
    <row r="2720" spans="1:1" x14ac:dyDescent="0.2">
      <c r="A2720" s="6"/>
    </row>
    <row r="2721" spans="1:1" x14ac:dyDescent="0.2">
      <c r="A2721" s="6"/>
    </row>
    <row r="2722" spans="1:1" x14ac:dyDescent="0.2">
      <c r="A2722" s="6"/>
    </row>
    <row r="2723" spans="1:1" x14ac:dyDescent="0.2">
      <c r="A2723" s="6"/>
    </row>
    <row r="2724" spans="1:1" x14ac:dyDescent="0.2">
      <c r="A2724" s="6"/>
    </row>
    <row r="2725" spans="1:1" x14ac:dyDescent="0.2">
      <c r="A2725" s="6"/>
    </row>
    <row r="2726" spans="1:1" x14ac:dyDescent="0.2">
      <c r="A2726" s="6"/>
    </row>
    <row r="2727" spans="1:1" x14ac:dyDescent="0.2">
      <c r="A2727" s="6"/>
    </row>
    <row r="2728" spans="1:1" x14ac:dyDescent="0.2">
      <c r="A2728" s="6"/>
    </row>
    <row r="2729" spans="1:1" x14ac:dyDescent="0.2">
      <c r="A2729" s="6"/>
    </row>
    <row r="2730" spans="1:1" x14ac:dyDescent="0.2">
      <c r="A2730" s="6"/>
    </row>
    <row r="2731" spans="1:1" x14ac:dyDescent="0.2">
      <c r="A2731" s="6"/>
    </row>
    <row r="2732" spans="1:1" x14ac:dyDescent="0.2">
      <c r="A2732" s="6"/>
    </row>
    <row r="2733" spans="1:1" x14ac:dyDescent="0.2">
      <c r="A2733" s="6"/>
    </row>
    <row r="2734" spans="1:1" x14ac:dyDescent="0.2">
      <c r="A2734" s="6"/>
    </row>
    <row r="2735" spans="1:1" x14ac:dyDescent="0.2">
      <c r="A2735" s="6"/>
    </row>
    <row r="2736" spans="1:1" x14ac:dyDescent="0.2">
      <c r="A2736" s="6"/>
    </row>
    <row r="2737" spans="1:1" x14ac:dyDescent="0.2">
      <c r="A2737" s="6"/>
    </row>
    <row r="2738" spans="1:1" x14ac:dyDescent="0.2">
      <c r="A2738" s="6"/>
    </row>
    <row r="2739" spans="1:1" x14ac:dyDescent="0.2">
      <c r="A2739" s="6"/>
    </row>
    <row r="2740" spans="1:1" x14ac:dyDescent="0.2">
      <c r="A2740" s="6"/>
    </row>
    <row r="2741" spans="1:1" x14ac:dyDescent="0.2">
      <c r="A2741" s="6"/>
    </row>
    <row r="2742" spans="1:1" x14ac:dyDescent="0.2">
      <c r="A2742" s="6"/>
    </row>
    <row r="2743" spans="1:1" x14ac:dyDescent="0.2">
      <c r="A2743" s="6"/>
    </row>
    <row r="2744" spans="1:1" x14ac:dyDescent="0.2">
      <c r="A2744" s="6"/>
    </row>
    <row r="2745" spans="1:1" x14ac:dyDescent="0.2">
      <c r="A2745" s="6"/>
    </row>
    <row r="2746" spans="1:1" x14ac:dyDescent="0.2">
      <c r="A2746" s="6"/>
    </row>
    <row r="2747" spans="1:1" x14ac:dyDescent="0.2">
      <c r="A2747" s="6"/>
    </row>
    <row r="2748" spans="1:1" x14ac:dyDescent="0.2">
      <c r="A2748" s="6"/>
    </row>
    <row r="2749" spans="1:1" x14ac:dyDescent="0.2">
      <c r="A2749" s="6"/>
    </row>
    <row r="2750" spans="1:1" x14ac:dyDescent="0.2">
      <c r="A2750" s="6"/>
    </row>
    <row r="2751" spans="1:1" x14ac:dyDescent="0.2">
      <c r="A2751" s="6"/>
    </row>
    <row r="2752" spans="1:1" x14ac:dyDescent="0.2">
      <c r="A2752" s="6"/>
    </row>
    <row r="2753" spans="1:1" x14ac:dyDescent="0.2">
      <c r="A2753" s="6"/>
    </row>
    <row r="2754" spans="1:1" x14ac:dyDescent="0.2">
      <c r="A2754" s="6"/>
    </row>
    <row r="2755" spans="1:1" x14ac:dyDescent="0.2">
      <c r="A2755" s="6"/>
    </row>
    <row r="2756" spans="1:1" x14ac:dyDescent="0.2">
      <c r="A2756" s="6"/>
    </row>
    <row r="2757" spans="1:1" x14ac:dyDescent="0.2">
      <c r="A2757" s="6"/>
    </row>
    <row r="2758" spans="1:1" x14ac:dyDescent="0.2">
      <c r="A2758" s="6"/>
    </row>
    <row r="2759" spans="1:1" x14ac:dyDescent="0.2">
      <c r="A2759" s="6"/>
    </row>
    <row r="2760" spans="1:1" x14ac:dyDescent="0.2">
      <c r="A2760" s="6"/>
    </row>
    <row r="2761" spans="1:1" x14ac:dyDescent="0.2">
      <c r="A2761" s="6"/>
    </row>
    <row r="2762" spans="1:1" x14ac:dyDescent="0.2">
      <c r="A2762" s="6"/>
    </row>
    <row r="2763" spans="1:1" x14ac:dyDescent="0.2">
      <c r="A2763" s="6"/>
    </row>
    <row r="2764" spans="1:1" x14ac:dyDescent="0.2">
      <c r="A2764" s="6"/>
    </row>
    <row r="2765" spans="1:1" x14ac:dyDescent="0.2">
      <c r="A2765" s="6"/>
    </row>
    <row r="2766" spans="1:1" x14ac:dyDescent="0.2">
      <c r="A2766" s="6"/>
    </row>
    <row r="2767" spans="1:1" x14ac:dyDescent="0.2">
      <c r="A2767" s="6"/>
    </row>
    <row r="2768" spans="1:1" x14ac:dyDescent="0.2">
      <c r="A2768" s="6"/>
    </row>
    <row r="2769" spans="1:1" x14ac:dyDescent="0.2">
      <c r="A2769" s="6"/>
    </row>
    <row r="2770" spans="1:1" x14ac:dyDescent="0.2">
      <c r="A2770" s="6"/>
    </row>
    <row r="2771" spans="1:1" x14ac:dyDescent="0.2">
      <c r="A2771" s="6"/>
    </row>
    <row r="2772" spans="1:1" x14ac:dyDescent="0.2">
      <c r="A2772" s="6"/>
    </row>
    <row r="2773" spans="1:1" x14ac:dyDescent="0.2">
      <c r="A2773" s="6"/>
    </row>
    <row r="2774" spans="1:1" x14ac:dyDescent="0.2">
      <c r="A2774" s="6"/>
    </row>
    <row r="2775" spans="1:1" x14ac:dyDescent="0.2">
      <c r="A2775" s="6"/>
    </row>
    <row r="2776" spans="1:1" x14ac:dyDescent="0.2">
      <c r="A2776" s="6"/>
    </row>
    <row r="2777" spans="1:1" x14ac:dyDescent="0.2">
      <c r="A2777" s="6"/>
    </row>
    <row r="2778" spans="1:1" x14ac:dyDescent="0.2">
      <c r="A2778" s="6"/>
    </row>
    <row r="2779" spans="1:1" x14ac:dyDescent="0.2">
      <c r="A2779" s="6"/>
    </row>
    <row r="2780" spans="1:1" x14ac:dyDescent="0.2">
      <c r="A2780" s="6"/>
    </row>
    <row r="2781" spans="1:1" x14ac:dyDescent="0.2">
      <c r="A2781" s="6"/>
    </row>
    <row r="2782" spans="1:1" x14ac:dyDescent="0.2">
      <c r="A2782" s="6"/>
    </row>
    <row r="2783" spans="1:1" x14ac:dyDescent="0.2">
      <c r="A2783" s="6"/>
    </row>
    <row r="2784" spans="1:1" x14ac:dyDescent="0.2">
      <c r="A2784" s="6"/>
    </row>
    <row r="2785" spans="1:1" x14ac:dyDescent="0.2">
      <c r="A2785" s="6"/>
    </row>
    <row r="2786" spans="1:1" x14ac:dyDescent="0.2">
      <c r="A2786" s="6"/>
    </row>
    <row r="2787" spans="1:1" x14ac:dyDescent="0.2">
      <c r="A2787" s="6"/>
    </row>
    <row r="2788" spans="1:1" x14ac:dyDescent="0.2">
      <c r="A2788" s="6"/>
    </row>
    <row r="2789" spans="1:1" x14ac:dyDescent="0.2">
      <c r="A2789" s="6"/>
    </row>
    <row r="2790" spans="1:1" x14ac:dyDescent="0.2">
      <c r="A2790" s="6"/>
    </row>
    <row r="2791" spans="1:1" x14ac:dyDescent="0.2">
      <c r="A2791" s="6"/>
    </row>
    <row r="2792" spans="1:1" x14ac:dyDescent="0.2">
      <c r="A2792" s="6"/>
    </row>
    <row r="2793" spans="1:1" x14ac:dyDescent="0.2">
      <c r="A2793" s="6"/>
    </row>
    <row r="2794" spans="1:1" x14ac:dyDescent="0.2">
      <c r="A2794" s="6"/>
    </row>
    <row r="2795" spans="1:1" x14ac:dyDescent="0.2">
      <c r="A2795" s="6"/>
    </row>
    <row r="2796" spans="1:1" x14ac:dyDescent="0.2">
      <c r="A2796" s="6"/>
    </row>
    <row r="2797" spans="1:1" x14ac:dyDescent="0.2">
      <c r="A2797" s="6"/>
    </row>
    <row r="2798" spans="1:1" x14ac:dyDescent="0.2">
      <c r="A2798" s="6"/>
    </row>
    <row r="2799" spans="1:1" x14ac:dyDescent="0.2">
      <c r="A2799" s="6"/>
    </row>
    <row r="2800" spans="1:1" x14ac:dyDescent="0.2">
      <c r="A2800" s="6"/>
    </row>
    <row r="2801" spans="1:1" x14ac:dyDescent="0.2">
      <c r="A2801" s="6"/>
    </row>
    <row r="2802" spans="1:1" x14ac:dyDescent="0.2">
      <c r="A2802" s="6"/>
    </row>
    <row r="2803" spans="1:1" x14ac:dyDescent="0.2">
      <c r="A2803" s="6"/>
    </row>
    <row r="2804" spans="1:1" x14ac:dyDescent="0.2">
      <c r="A2804" s="6"/>
    </row>
    <row r="2805" spans="1:1" x14ac:dyDescent="0.2">
      <c r="A2805" s="6"/>
    </row>
    <row r="2806" spans="1:1" x14ac:dyDescent="0.2">
      <c r="A2806" s="6"/>
    </row>
    <row r="2807" spans="1:1" x14ac:dyDescent="0.2">
      <c r="A2807" s="6"/>
    </row>
    <row r="2808" spans="1:1" x14ac:dyDescent="0.2">
      <c r="A2808" s="6"/>
    </row>
    <row r="2809" spans="1:1" x14ac:dyDescent="0.2">
      <c r="A2809" s="6"/>
    </row>
    <row r="2810" spans="1:1" x14ac:dyDescent="0.2">
      <c r="A2810" s="6"/>
    </row>
    <row r="2811" spans="1:1" x14ac:dyDescent="0.2">
      <c r="A2811" s="6"/>
    </row>
    <row r="2812" spans="1:1" x14ac:dyDescent="0.2">
      <c r="A2812" s="6"/>
    </row>
    <row r="2813" spans="1:1" x14ac:dyDescent="0.2">
      <c r="A2813" s="6"/>
    </row>
    <row r="2814" spans="1:1" x14ac:dyDescent="0.2">
      <c r="A2814" s="6"/>
    </row>
    <row r="2815" spans="1:1" x14ac:dyDescent="0.2">
      <c r="A2815" s="6"/>
    </row>
    <row r="2816" spans="1:1" x14ac:dyDescent="0.2">
      <c r="A2816" s="6"/>
    </row>
    <row r="2817" spans="1:1" x14ac:dyDescent="0.2">
      <c r="A2817" s="6"/>
    </row>
    <row r="2818" spans="1:1" x14ac:dyDescent="0.2">
      <c r="A2818" s="6"/>
    </row>
    <row r="2819" spans="1:1" x14ac:dyDescent="0.2">
      <c r="A2819" s="6"/>
    </row>
    <row r="2820" spans="1:1" x14ac:dyDescent="0.2">
      <c r="A2820" s="6"/>
    </row>
    <row r="2821" spans="1:1" x14ac:dyDescent="0.2">
      <c r="A2821" s="6"/>
    </row>
    <row r="2822" spans="1:1" x14ac:dyDescent="0.2">
      <c r="A2822" s="6"/>
    </row>
    <row r="2823" spans="1:1" x14ac:dyDescent="0.2">
      <c r="A2823" s="6"/>
    </row>
    <row r="2824" spans="1:1" x14ac:dyDescent="0.2">
      <c r="A2824" s="6"/>
    </row>
    <row r="2825" spans="1:1" x14ac:dyDescent="0.2">
      <c r="A2825" s="6"/>
    </row>
    <row r="2826" spans="1:1" x14ac:dyDescent="0.2">
      <c r="A2826" s="6"/>
    </row>
    <row r="2827" spans="1:1" x14ac:dyDescent="0.2">
      <c r="A2827" s="6"/>
    </row>
    <row r="2828" spans="1:1" x14ac:dyDescent="0.2">
      <c r="A2828" s="6"/>
    </row>
    <row r="2829" spans="1:1" x14ac:dyDescent="0.2">
      <c r="A2829" s="6"/>
    </row>
    <row r="2830" spans="1:1" x14ac:dyDescent="0.2">
      <c r="A2830" s="6"/>
    </row>
    <row r="2831" spans="1:1" x14ac:dyDescent="0.2">
      <c r="A2831" s="6"/>
    </row>
    <row r="2832" spans="1:1" x14ac:dyDescent="0.2">
      <c r="A2832" s="6"/>
    </row>
    <row r="2833" spans="1:1" x14ac:dyDescent="0.2">
      <c r="A2833" s="6"/>
    </row>
    <row r="2834" spans="1:1" x14ac:dyDescent="0.2">
      <c r="A2834" s="6"/>
    </row>
    <row r="2835" spans="1:1" x14ac:dyDescent="0.2">
      <c r="A2835" s="6"/>
    </row>
    <row r="2836" spans="1:1" x14ac:dyDescent="0.2">
      <c r="A2836" s="6"/>
    </row>
    <row r="2837" spans="1:1" x14ac:dyDescent="0.2">
      <c r="A2837" s="6"/>
    </row>
    <row r="2838" spans="1:1" x14ac:dyDescent="0.2">
      <c r="A2838" s="6"/>
    </row>
    <row r="2839" spans="1:1" x14ac:dyDescent="0.2">
      <c r="A2839" s="6"/>
    </row>
    <row r="2840" spans="1:1" x14ac:dyDescent="0.2">
      <c r="A2840" s="6"/>
    </row>
    <row r="2841" spans="1:1" x14ac:dyDescent="0.2">
      <c r="A2841" s="6"/>
    </row>
    <row r="2842" spans="1:1" x14ac:dyDescent="0.2">
      <c r="A2842" s="6"/>
    </row>
    <row r="2843" spans="1:1" x14ac:dyDescent="0.2">
      <c r="A2843" s="6"/>
    </row>
    <row r="2844" spans="1:1" x14ac:dyDescent="0.2">
      <c r="A2844" s="6"/>
    </row>
    <row r="2845" spans="1:1" x14ac:dyDescent="0.2">
      <c r="A2845" s="6"/>
    </row>
    <row r="2846" spans="1:1" x14ac:dyDescent="0.2">
      <c r="A2846" s="6"/>
    </row>
    <row r="2847" spans="1:1" x14ac:dyDescent="0.2">
      <c r="A2847" s="6"/>
    </row>
    <row r="2848" spans="1:1" x14ac:dyDescent="0.2">
      <c r="A2848" s="6"/>
    </row>
    <row r="2849" spans="1:1" x14ac:dyDescent="0.2">
      <c r="A2849" s="6"/>
    </row>
    <row r="2850" spans="1:1" x14ac:dyDescent="0.2">
      <c r="A2850" s="6"/>
    </row>
    <row r="2851" spans="1:1" x14ac:dyDescent="0.2">
      <c r="A2851" s="6"/>
    </row>
    <row r="2852" spans="1:1" x14ac:dyDescent="0.2">
      <c r="A2852" s="6"/>
    </row>
    <row r="2853" spans="1:1" x14ac:dyDescent="0.2">
      <c r="A2853" s="6"/>
    </row>
    <row r="2854" spans="1:1" x14ac:dyDescent="0.2">
      <c r="A2854" s="6"/>
    </row>
    <row r="2855" spans="1:1" x14ac:dyDescent="0.2">
      <c r="A2855" s="6"/>
    </row>
    <row r="2856" spans="1:1" x14ac:dyDescent="0.2">
      <c r="A2856" s="6"/>
    </row>
    <row r="2857" spans="1:1" x14ac:dyDescent="0.2">
      <c r="A2857" s="6"/>
    </row>
    <row r="2858" spans="1:1" x14ac:dyDescent="0.2">
      <c r="A2858" s="6"/>
    </row>
    <row r="2859" spans="1:1" x14ac:dyDescent="0.2">
      <c r="A2859" s="6"/>
    </row>
    <row r="2860" spans="1:1" x14ac:dyDescent="0.2">
      <c r="A2860" s="6"/>
    </row>
    <row r="2861" spans="1:1" x14ac:dyDescent="0.2">
      <c r="A2861" s="6"/>
    </row>
    <row r="2862" spans="1:1" x14ac:dyDescent="0.2">
      <c r="A2862" s="6"/>
    </row>
    <row r="2863" spans="1:1" x14ac:dyDescent="0.2">
      <c r="A2863" s="6"/>
    </row>
    <row r="2864" spans="1:1" x14ac:dyDescent="0.2">
      <c r="A2864" s="6"/>
    </row>
    <row r="2865" spans="1:1" x14ac:dyDescent="0.2">
      <c r="A2865" s="6"/>
    </row>
    <row r="2866" spans="1:1" x14ac:dyDescent="0.2">
      <c r="A2866" s="6"/>
    </row>
    <row r="2867" spans="1:1" x14ac:dyDescent="0.2">
      <c r="A2867" s="6"/>
    </row>
    <row r="2868" spans="1:1" x14ac:dyDescent="0.2">
      <c r="A2868" s="6"/>
    </row>
    <row r="2869" spans="1:1" x14ac:dyDescent="0.2">
      <c r="A2869" s="6"/>
    </row>
    <row r="2870" spans="1:1" x14ac:dyDescent="0.2">
      <c r="A2870" s="6"/>
    </row>
    <row r="2871" spans="1:1" x14ac:dyDescent="0.2">
      <c r="A2871" s="6"/>
    </row>
    <row r="2872" spans="1:1" x14ac:dyDescent="0.2">
      <c r="A2872" s="6"/>
    </row>
    <row r="2873" spans="1:1" x14ac:dyDescent="0.2">
      <c r="A2873" s="6"/>
    </row>
    <row r="2874" spans="1:1" x14ac:dyDescent="0.2">
      <c r="A2874" s="6"/>
    </row>
    <row r="2875" spans="1:1" x14ac:dyDescent="0.2">
      <c r="A2875" s="6"/>
    </row>
    <row r="2876" spans="1:1" x14ac:dyDescent="0.2">
      <c r="A2876" s="6"/>
    </row>
    <row r="2877" spans="1:1" x14ac:dyDescent="0.2">
      <c r="A2877" s="6"/>
    </row>
    <row r="2878" spans="1:1" x14ac:dyDescent="0.2">
      <c r="A2878" s="6"/>
    </row>
    <row r="2879" spans="1:1" x14ac:dyDescent="0.2">
      <c r="A2879" s="6"/>
    </row>
    <row r="2880" spans="1:1" x14ac:dyDescent="0.2">
      <c r="A2880" s="6"/>
    </row>
    <row r="2881" spans="1:1" x14ac:dyDescent="0.2">
      <c r="A2881" s="6"/>
    </row>
    <row r="2882" spans="1:1" x14ac:dyDescent="0.2">
      <c r="A2882" s="6"/>
    </row>
    <row r="2883" spans="1:1" x14ac:dyDescent="0.2">
      <c r="A2883" s="6"/>
    </row>
    <row r="2884" spans="1:1" x14ac:dyDescent="0.2">
      <c r="A2884" s="6"/>
    </row>
    <row r="2885" spans="1:1" x14ac:dyDescent="0.2">
      <c r="A2885" s="6"/>
    </row>
    <row r="2886" spans="1:1" x14ac:dyDescent="0.2">
      <c r="A2886" s="6"/>
    </row>
    <row r="2887" spans="1:1" x14ac:dyDescent="0.2">
      <c r="A2887" s="6"/>
    </row>
    <row r="2888" spans="1:1" x14ac:dyDescent="0.2">
      <c r="A2888" s="6"/>
    </row>
    <row r="2889" spans="1:1" x14ac:dyDescent="0.2">
      <c r="A2889" s="6"/>
    </row>
    <row r="2890" spans="1:1" x14ac:dyDescent="0.2">
      <c r="A2890" s="6"/>
    </row>
    <row r="2891" spans="1:1" x14ac:dyDescent="0.2">
      <c r="A2891" s="6"/>
    </row>
    <row r="2892" spans="1:1" x14ac:dyDescent="0.2">
      <c r="A2892" s="6"/>
    </row>
    <row r="2893" spans="1:1" x14ac:dyDescent="0.2">
      <c r="A2893" s="6"/>
    </row>
    <row r="2894" spans="1:1" x14ac:dyDescent="0.2">
      <c r="A2894" s="6"/>
    </row>
    <row r="2895" spans="1:1" x14ac:dyDescent="0.2">
      <c r="A2895" s="6"/>
    </row>
    <row r="2896" spans="1:1" x14ac:dyDescent="0.2">
      <c r="A2896" s="6"/>
    </row>
    <row r="2897" spans="1:1" x14ac:dyDescent="0.2">
      <c r="A2897" s="6"/>
    </row>
    <row r="2898" spans="1:1" x14ac:dyDescent="0.2">
      <c r="A2898" s="6"/>
    </row>
    <row r="2899" spans="1:1" x14ac:dyDescent="0.2">
      <c r="A2899" s="6"/>
    </row>
    <row r="2900" spans="1:1" x14ac:dyDescent="0.2">
      <c r="A2900" s="6"/>
    </row>
    <row r="2901" spans="1:1" x14ac:dyDescent="0.2">
      <c r="A2901" s="6"/>
    </row>
    <row r="2902" spans="1:1" x14ac:dyDescent="0.2">
      <c r="A2902" s="6"/>
    </row>
    <row r="2903" spans="1:1" x14ac:dyDescent="0.2">
      <c r="A2903" s="6"/>
    </row>
    <row r="2904" spans="1:1" x14ac:dyDescent="0.2">
      <c r="A2904" s="6"/>
    </row>
    <row r="2905" spans="1:1" x14ac:dyDescent="0.2">
      <c r="A2905" s="6"/>
    </row>
    <row r="2906" spans="1:1" x14ac:dyDescent="0.2">
      <c r="A2906" s="6"/>
    </row>
    <row r="2907" spans="1:1" x14ac:dyDescent="0.2">
      <c r="A2907" s="6"/>
    </row>
    <row r="2908" spans="1:1" x14ac:dyDescent="0.2">
      <c r="A2908" s="6"/>
    </row>
    <row r="2909" spans="1:1" x14ac:dyDescent="0.2">
      <c r="A2909" s="6"/>
    </row>
    <row r="2910" spans="1:1" x14ac:dyDescent="0.2">
      <c r="A2910" s="6"/>
    </row>
    <row r="2911" spans="1:1" x14ac:dyDescent="0.2">
      <c r="A2911" s="6"/>
    </row>
    <row r="2912" spans="1:1" x14ac:dyDescent="0.2">
      <c r="A2912" s="6"/>
    </row>
    <row r="2913" spans="1:1" x14ac:dyDescent="0.2">
      <c r="A2913" s="6"/>
    </row>
    <row r="2914" spans="1:1" x14ac:dyDescent="0.2">
      <c r="A2914" s="6"/>
    </row>
    <row r="2915" spans="1:1" x14ac:dyDescent="0.2">
      <c r="A2915" s="6"/>
    </row>
    <row r="2916" spans="1:1" x14ac:dyDescent="0.2">
      <c r="A2916" s="6"/>
    </row>
    <row r="2917" spans="1:1" x14ac:dyDescent="0.2">
      <c r="A2917" s="6"/>
    </row>
    <row r="2918" spans="1:1" x14ac:dyDescent="0.2">
      <c r="A2918" s="6"/>
    </row>
    <row r="2919" spans="1:1" x14ac:dyDescent="0.2">
      <c r="A2919" s="6"/>
    </row>
    <row r="2920" spans="1:1" x14ac:dyDescent="0.2">
      <c r="A2920" s="6"/>
    </row>
    <row r="2921" spans="1:1" x14ac:dyDescent="0.2">
      <c r="A2921" s="6"/>
    </row>
    <row r="2922" spans="1:1" x14ac:dyDescent="0.2">
      <c r="A2922" s="6"/>
    </row>
    <row r="2923" spans="1:1" x14ac:dyDescent="0.2">
      <c r="A2923" s="6"/>
    </row>
    <row r="2924" spans="1:1" x14ac:dyDescent="0.2">
      <c r="A2924" s="6"/>
    </row>
    <row r="2925" spans="1:1" x14ac:dyDescent="0.2">
      <c r="A2925" s="6"/>
    </row>
    <row r="2926" spans="1:1" x14ac:dyDescent="0.2">
      <c r="A2926" s="6"/>
    </row>
    <row r="2927" spans="1:1" x14ac:dyDescent="0.2">
      <c r="A2927" s="6"/>
    </row>
    <row r="2928" spans="1:1" x14ac:dyDescent="0.2">
      <c r="A2928" s="6"/>
    </row>
    <row r="2929" spans="1:1" x14ac:dyDescent="0.2">
      <c r="A2929" s="6"/>
    </row>
    <row r="2930" spans="1:1" x14ac:dyDescent="0.2">
      <c r="A2930" s="6"/>
    </row>
    <row r="2931" spans="1:1" x14ac:dyDescent="0.2">
      <c r="A2931" s="6"/>
    </row>
    <row r="2932" spans="1:1" x14ac:dyDescent="0.2">
      <c r="A2932" s="6"/>
    </row>
    <row r="2933" spans="1:1" x14ac:dyDescent="0.2">
      <c r="A2933" s="6"/>
    </row>
    <row r="2934" spans="1:1" x14ac:dyDescent="0.2">
      <c r="A2934" s="6"/>
    </row>
    <row r="2935" spans="1:1" x14ac:dyDescent="0.2">
      <c r="A2935" s="6"/>
    </row>
    <row r="2936" spans="1:1" x14ac:dyDescent="0.2">
      <c r="A2936" s="6"/>
    </row>
    <row r="2937" spans="1:1" x14ac:dyDescent="0.2">
      <c r="A2937" s="6"/>
    </row>
    <row r="2938" spans="1:1" x14ac:dyDescent="0.2">
      <c r="A2938" s="6"/>
    </row>
    <row r="2939" spans="1:1" x14ac:dyDescent="0.2">
      <c r="A2939" s="6"/>
    </row>
    <row r="2940" spans="1:1" x14ac:dyDescent="0.2">
      <c r="A2940" s="6"/>
    </row>
    <row r="2941" spans="1:1" x14ac:dyDescent="0.2">
      <c r="A2941" s="6"/>
    </row>
    <row r="2942" spans="1:1" x14ac:dyDescent="0.2">
      <c r="A2942" s="6"/>
    </row>
    <row r="2943" spans="1:1" x14ac:dyDescent="0.2">
      <c r="A2943" s="6"/>
    </row>
    <row r="2944" spans="1:1" x14ac:dyDescent="0.2">
      <c r="A2944" s="6"/>
    </row>
    <row r="2945" spans="1:1" x14ac:dyDescent="0.2">
      <c r="A2945" s="6"/>
    </row>
    <row r="2946" spans="1:1" x14ac:dyDescent="0.2">
      <c r="A2946" s="6"/>
    </row>
    <row r="2947" spans="1:1" x14ac:dyDescent="0.2">
      <c r="A2947" s="6"/>
    </row>
    <row r="2948" spans="1:1" x14ac:dyDescent="0.2">
      <c r="A2948" s="6"/>
    </row>
    <row r="2949" spans="1:1" x14ac:dyDescent="0.2">
      <c r="A2949" s="6"/>
    </row>
    <row r="2950" spans="1:1" x14ac:dyDescent="0.2">
      <c r="A2950" s="6"/>
    </row>
    <row r="2951" spans="1:1" x14ac:dyDescent="0.2">
      <c r="A2951" s="6"/>
    </row>
    <row r="2952" spans="1:1" x14ac:dyDescent="0.2">
      <c r="A2952" s="6"/>
    </row>
    <row r="2953" spans="1:1" x14ac:dyDescent="0.2">
      <c r="A2953" s="6"/>
    </row>
    <row r="2954" spans="1:1" x14ac:dyDescent="0.2">
      <c r="A2954" s="6"/>
    </row>
    <row r="2955" spans="1:1" x14ac:dyDescent="0.2">
      <c r="A2955" s="6"/>
    </row>
    <row r="2956" spans="1:1" x14ac:dyDescent="0.2">
      <c r="A2956" s="6"/>
    </row>
    <row r="2957" spans="1:1" x14ac:dyDescent="0.2">
      <c r="A2957" s="6"/>
    </row>
    <row r="2958" spans="1:1" x14ac:dyDescent="0.2">
      <c r="A2958" s="6"/>
    </row>
    <row r="2959" spans="1:1" x14ac:dyDescent="0.2">
      <c r="A2959" s="6"/>
    </row>
    <row r="2960" spans="1:1" x14ac:dyDescent="0.2">
      <c r="A2960" s="6"/>
    </row>
    <row r="2961" spans="1:1" x14ac:dyDescent="0.2">
      <c r="A2961" s="6"/>
    </row>
    <row r="2962" spans="1:1" x14ac:dyDescent="0.2">
      <c r="A2962" s="6"/>
    </row>
    <row r="2963" spans="1:1" x14ac:dyDescent="0.2">
      <c r="A2963" s="6"/>
    </row>
    <row r="2964" spans="1:1" x14ac:dyDescent="0.2">
      <c r="A2964" s="6"/>
    </row>
    <row r="2965" spans="1:1" x14ac:dyDescent="0.2">
      <c r="A2965" s="6"/>
    </row>
    <row r="2966" spans="1:1" x14ac:dyDescent="0.2">
      <c r="A2966" s="6"/>
    </row>
    <row r="2967" spans="1:1" x14ac:dyDescent="0.2">
      <c r="A2967" s="6"/>
    </row>
    <row r="2968" spans="1:1" x14ac:dyDescent="0.2">
      <c r="A2968" s="6"/>
    </row>
    <row r="2969" spans="1:1" x14ac:dyDescent="0.2">
      <c r="A2969" s="6"/>
    </row>
    <row r="2970" spans="1:1" x14ac:dyDescent="0.2">
      <c r="A2970" s="6"/>
    </row>
    <row r="2971" spans="1:1" x14ac:dyDescent="0.2">
      <c r="A2971" s="6"/>
    </row>
    <row r="2972" spans="1:1" x14ac:dyDescent="0.2">
      <c r="A2972" s="6"/>
    </row>
    <row r="2973" spans="1:1" x14ac:dyDescent="0.2">
      <c r="A2973" s="6"/>
    </row>
    <row r="2974" spans="1:1" x14ac:dyDescent="0.2">
      <c r="A2974" s="6"/>
    </row>
    <row r="2975" spans="1:1" x14ac:dyDescent="0.2">
      <c r="A2975" s="6"/>
    </row>
    <row r="2976" spans="1:1" x14ac:dyDescent="0.2">
      <c r="A2976" s="6"/>
    </row>
    <row r="2977" spans="1:1" x14ac:dyDescent="0.2">
      <c r="A2977" s="6"/>
    </row>
    <row r="2978" spans="1:1" x14ac:dyDescent="0.2">
      <c r="A2978" s="6"/>
    </row>
    <row r="2979" spans="1:1" x14ac:dyDescent="0.2">
      <c r="A2979" s="6"/>
    </row>
    <row r="2980" spans="1:1" x14ac:dyDescent="0.2">
      <c r="A2980" s="6"/>
    </row>
    <row r="2981" spans="1:1" x14ac:dyDescent="0.2">
      <c r="A2981" s="6"/>
    </row>
    <row r="2982" spans="1:1" x14ac:dyDescent="0.2">
      <c r="A2982" s="6"/>
    </row>
    <row r="2983" spans="1:1" x14ac:dyDescent="0.2">
      <c r="A2983" s="6"/>
    </row>
    <row r="2984" spans="1:1" x14ac:dyDescent="0.2">
      <c r="A2984" s="6"/>
    </row>
    <row r="2985" spans="1:1" x14ac:dyDescent="0.2">
      <c r="A2985" s="6"/>
    </row>
    <row r="2986" spans="1:1" x14ac:dyDescent="0.2">
      <c r="A2986" s="6"/>
    </row>
    <row r="2987" spans="1:1" x14ac:dyDescent="0.2">
      <c r="A2987" s="6"/>
    </row>
    <row r="2988" spans="1:1" x14ac:dyDescent="0.2">
      <c r="A2988" s="6"/>
    </row>
    <row r="2989" spans="1:1" x14ac:dyDescent="0.2">
      <c r="A2989" s="6"/>
    </row>
    <row r="2990" spans="1:1" x14ac:dyDescent="0.2">
      <c r="A2990" s="6"/>
    </row>
    <row r="2991" spans="1:1" x14ac:dyDescent="0.2">
      <c r="A2991" s="6"/>
    </row>
    <row r="2992" spans="1:1" x14ac:dyDescent="0.2">
      <c r="A2992" s="6"/>
    </row>
    <row r="2993" spans="1:1" x14ac:dyDescent="0.2">
      <c r="A2993" s="6"/>
    </row>
    <row r="2994" spans="1:1" x14ac:dyDescent="0.2">
      <c r="A2994" s="6"/>
    </row>
    <row r="2995" spans="1:1" x14ac:dyDescent="0.2">
      <c r="A2995" s="6"/>
    </row>
    <row r="2996" spans="1:1" x14ac:dyDescent="0.2">
      <c r="A2996" s="6"/>
    </row>
    <row r="2997" spans="1:1" x14ac:dyDescent="0.2">
      <c r="A2997" s="6"/>
    </row>
    <row r="2998" spans="1:1" x14ac:dyDescent="0.2">
      <c r="A2998" s="6"/>
    </row>
    <row r="2999" spans="1:1" x14ac:dyDescent="0.2">
      <c r="A2999" s="6"/>
    </row>
    <row r="3000" spans="1:1" x14ac:dyDescent="0.2">
      <c r="A3000" s="6"/>
    </row>
    <row r="3001" spans="1:1" x14ac:dyDescent="0.2">
      <c r="A3001" s="6"/>
    </row>
    <row r="3002" spans="1:1" x14ac:dyDescent="0.2">
      <c r="A3002" s="6"/>
    </row>
    <row r="3003" spans="1:1" x14ac:dyDescent="0.2">
      <c r="A3003" s="6"/>
    </row>
    <row r="3004" spans="1:1" x14ac:dyDescent="0.2">
      <c r="A3004" s="6"/>
    </row>
    <row r="3005" spans="1:1" x14ac:dyDescent="0.2">
      <c r="A3005" s="6"/>
    </row>
    <row r="3006" spans="1:1" x14ac:dyDescent="0.2">
      <c r="A3006" s="6"/>
    </row>
    <row r="3007" spans="1:1" x14ac:dyDescent="0.2">
      <c r="A3007" s="6"/>
    </row>
    <row r="3008" spans="1:1" x14ac:dyDescent="0.2">
      <c r="A3008" s="6"/>
    </row>
    <row r="3009" spans="1:1" x14ac:dyDescent="0.2">
      <c r="A3009" s="6"/>
    </row>
    <row r="3010" spans="1:1" x14ac:dyDescent="0.2">
      <c r="A3010" s="6"/>
    </row>
    <row r="3011" spans="1:1" x14ac:dyDescent="0.2">
      <c r="A3011" s="6"/>
    </row>
    <row r="3012" spans="1:1" x14ac:dyDescent="0.2">
      <c r="A3012" s="6"/>
    </row>
    <row r="3013" spans="1:1" x14ac:dyDescent="0.2">
      <c r="A3013" s="6"/>
    </row>
    <row r="3014" spans="1:1" x14ac:dyDescent="0.2">
      <c r="A3014" s="6"/>
    </row>
    <row r="3015" spans="1:1" x14ac:dyDescent="0.2">
      <c r="A3015" s="6"/>
    </row>
    <row r="3016" spans="1:1" x14ac:dyDescent="0.2">
      <c r="A3016" s="6"/>
    </row>
    <row r="3017" spans="1:1" x14ac:dyDescent="0.2">
      <c r="A3017" s="6"/>
    </row>
    <row r="3018" spans="1:1" x14ac:dyDescent="0.2">
      <c r="A3018" s="6"/>
    </row>
    <row r="3019" spans="1:1" x14ac:dyDescent="0.2">
      <c r="A3019" s="6"/>
    </row>
    <row r="3020" spans="1:1" x14ac:dyDescent="0.2">
      <c r="A3020" s="6"/>
    </row>
    <row r="3021" spans="1:1" x14ac:dyDescent="0.2">
      <c r="A3021" s="6"/>
    </row>
    <row r="3022" spans="1:1" x14ac:dyDescent="0.2">
      <c r="A3022" s="6"/>
    </row>
    <row r="3023" spans="1:1" x14ac:dyDescent="0.2">
      <c r="A3023" s="6"/>
    </row>
    <row r="3024" spans="1:1" x14ac:dyDescent="0.2">
      <c r="A3024" s="6"/>
    </row>
    <row r="3025" spans="1:1" x14ac:dyDescent="0.2">
      <c r="A3025" s="6"/>
    </row>
    <row r="3026" spans="1:1" x14ac:dyDescent="0.2">
      <c r="A3026" s="6"/>
    </row>
    <row r="3027" spans="1:1" x14ac:dyDescent="0.2">
      <c r="A3027" s="6"/>
    </row>
    <row r="3028" spans="1:1" x14ac:dyDescent="0.2">
      <c r="A3028" s="6"/>
    </row>
    <row r="3029" spans="1:1" x14ac:dyDescent="0.2">
      <c r="A3029" s="6"/>
    </row>
    <row r="3030" spans="1:1" x14ac:dyDescent="0.2">
      <c r="A3030" s="6"/>
    </row>
    <row r="3031" spans="1:1" x14ac:dyDescent="0.2">
      <c r="A3031" s="6"/>
    </row>
    <row r="3032" spans="1:1" x14ac:dyDescent="0.2">
      <c r="A3032" s="6"/>
    </row>
    <row r="3033" spans="1:1" x14ac:dyDescent="0.2">
      <c r="A3033" s="6"/>
    </row>
    <row r="3034" spans="1:1" x14ac:dyDescent="0.2">
      <c r="A3034" s="6"/>
    </row>
    <row r="3035" spans="1:1" x14ac:dyDescent="0.2">
      <c r="A3035" s="6"/>
    </row>
    <row r="3036" spans="1:1" x14ac:dyDescent="0.2">
      <c r="A3036" s="6"/>
    </row>
    <row r="3037" spans="1:1" x14ac:dyDescent="0.2">
      <c r="A3037" s="6"/>
    </row>
    <row r="3038" spans="1:1" x14ac:dyDescent="0.2">
      <c r="A3038" s="6"/>
    </row>
    <row r="3039" spans="1:1" x14ac:dyDescent="0.2">
      <c r="A3039" s="6"/>
    </row>
    <row r="3040" spans="1:1" x14ac:dyDescent="0.2">
      <c r="A3040" s="6"/>
    </row>
    <row r="3041" spans="1:1" x14ac:dyDescent="0.2">
      <c r="A3041" s="6"/>
    </row>
    <row r="3042" spans="1:1" x14ac:dyDescent="0.2">
      <c r="A3042" s="6"/>
    </row>
    <row r="3043" spans="1:1" x14ac:dyDescent="0.2">
      <c r="A3043" s="6"/>
    </row>
    <row r="3044" spans="1:1" x14ac:dyDescent="0.2">
      <c r="A3044" s="6"/>
    </row>
    <row r="3045" spans="1:1" x14ac:dyDescent="0.2">
      <c r="A3045" s="6"/>
    </row>
    <row r="3046" spans="1:1" x14ac:dyDescent="0.2">
      <c r="A3046" s="6"/>
    </row>
    <row r="3047" spans="1:1" x14ac:dyDescent="0.2">
      <c r="A3047" s="6"/>
    </row>
    <row r="3048" spans="1:1" x14ac:dyDescent="0.2">
      <c r="A3048" s="6"/>
    </row>
    <row r="3049" spans="1:1" x14ac:dyDescent="0.2">
      <c r="A3049" s="6"/>
    </row>
    <row r="3050" spans="1:1" x14ac:dyDescent="0.2">
      <c r="A3050" s="6"/>
    </row>
    <row r="3051" spans="1:1" x14ac:dyDescent="0.2">
      <c r="A3051" s="6"/>
    </row>
    <row r="3052" spans="1:1" x14ac:dyDescent="0.2">
      <c r="A3052" s="6"/>
    </row>
    <row r="3053" spans="1:1" x14ac:dyDescent="0.2">
      <c r="A3053" s="6"/>
    </row>
    <row r="3054" spans="1:1" x14ac:dyDescent="0.2">
      <c r="A3054" s="6"/>
    </row>
    <row r="3055" spans="1:1" x14ac:dyDescent="0.2">
      <c r="A3055" s="6"/>
    </row>
    <row r="3056" spans="1:1" x14ac:dyDescent="0.2">
      <c r="A3056" s="6"/>
    </row>
    <row r="3057" spans="1:1" x14ac:dyDescent="0.2">
      <c r="A3057" s="6"/>
    </row>
    <row r="3058" spans="1:1" x14ac:dyDescent="0.2">
      <c r="A3058" s="6"/>
    </row>
    <row r="3059" spans="1:1" x14ac:dyDescent="0.2">
      <c r="A3059" s="6"/>
    </row>
    <row r="3060" spans="1:1" x14ac:dyDescent="0.2">
      <c r="A3060" s="6"/>
    </row>
    <row r="3061" spans="1:1" x14ac:dyDescent="0.2">
      <c r="A3061" s="6"/>
    </row>
    <row r="3062" spans="1:1" x14ac:dyDescent="0.2">
      <c r="A3062" s="6"/>
    </row>
    <row r="3063" spans="1:1" x14ac:dyDescent="0.2">
      <c r="A3063" s="6"/>
    </row>
    <row r="3064" spans="1:1" x14ac:dyDescent="0.2">
      <c r="A3064" s="6"/>
    </row>
    <row r="3065" spans="1:1" x14ac:dyDescent="0.2">
      <c r="A3065" s="6"/>
    </row>
    <row r="3066" spans="1:1" x14ac:dyDescent="0.2">
      <c r="A3066" s="6"/>
    </row>
    <row r="3067" spans="1:1" x14ac:dyDescent="0.2">
      <c r="A3067" s="6"/>
    </row>
    <row r="3068" spans="1:1" x14ac:dyDescent="0.2">
      <c r="A3068" s="6"/>
    </row>
    <row r="3069" spans="1:1" x14ac:dyDescent="0.2">
      <c r="A3069" s="6"/>
    </row>
    <row r="3070" spans="1:1" x14ac:dyDescent="0.2">
      <c r="A3070" s="6"/>
    </row>
    <row r="3071" spans="1:1" x14ac:dyDescent="0.2">
      <c r="A3071" s="6"/>
    </row>
    <row r="3072" spans="1:1" x14ac:dyDescent="0.2">
      <c r="A3072" s="6"/>
    </row>
    <row r="3073" spans="1:1" x14ac:dyDescent="0.2">
      <c r="A3073" s="6"/>
    </row>
    <row r="3074" spans="1:1" x14ac:dyDescent="0.2">
      <c r="A3074" s="6"/>
    </row>
    <row r="3075" spans="1:1" x14ac:dyDescent="0.2">
      <c r="A3075" s="6"/>
    </row>
    <row r="3076" spans="1:1" x14ac:dyDescent="0.2">
      <c r="A3076" s="6"/>
    </row>
    <row r="3077" spans="1:1" x14ac:dyDescent="0.2">
      <c r="A3077" s="6"/>
    </row>
    <row r="3078" spans="1:1" x14ac:dyDescent="0.2">
      <c r="A3078" s="6"/>
    </row>
    <row r="3079" spans="1:1" x14ac:dyDescent="0.2">
      <c r="A3079" s="6"/>
    </row>
    <row r="3080" spans="1:1" x14ac:dyDescent="0.2">
      <c r="A3080" s="6"/>
    </row>
    <row r="3081" spans="1:1" x14ac:dyDescent="0.2">
      <c r="A3081" s="6"/>
    </row>
    <row r="3082" spans="1:1" x14ac:dyDescent="0.2">
      <c r="A3082" s="6"/>
    </row>
    <row r="3083" spans="1:1" x14ac:dyDescent="0.2">
      <c r="A3083" s="6"/>
    </row>
    <row r="3084" spans="1:1" x14ac:dyDescent="0.2">
      <c r="A3084" s="6"/>
    </row>
    <row r="3085" spans="1:1" x14ac:dyDescent="0.2">
      <c r="A3085" s="6"/>
    </row>
    <row r="3086" spans="1:1" x14ac:dyDescent="0.2">
      <c r="A3086" s="6"/>
    </row>
    <row r="3087" spans="1:1" x14ac:dyDescent="0.2">
      <c r="A3087" s="6"/>
    </row>
    <row r="3088" spans="1:1" x14ac:dyDescent="0.2">
      <c r="A3088" s="6"/>
    </row>
    <row r="3089" spans="1:1" x14ac:dyDescent="0.2">
      <c r="A3089" s="6"/>
    </row>
    <row r="3090" spans="1:1" x14ac:dyDescent="0.2">
      <c r="A3090" s="6"/>
    </row>
    <row r="3091" spans="1:1" x14ac:dyDescent="0.2">
      <c r="A3091" s="6"/>
    </row>
    <row r="3092" spans="1:1" x14ac:dyDescent="0.2">
      <c r="A3092" s="6"/>
    </row>
    <row r="3093" spans="1:1" x14ac:dyDescent="0.2">
      <c r="A3093" s="6"/>
    </row>
    <row r="3094" spans="1:1" x14ac:dyDescent="0.2">
      <c r="A3094" s="6"/>
    </row>
    <row r="3095" spans="1:1" x14ac:dyDescent="0.2">
      <c r="A3095" s="6"/>
    </row>
    <row r="3096" spans="1:1" x14ac:dyDescent="0.2">
      <c r="A3096" s="6"/>
    </row>
    <row r="3097" spans="1:1" x14ac:dyDescent="0.2">
      <c r="A3097" s="6"/>
    </row>
    <row r="3098" spans="1:1" x14ac:dyDescent="0.2">
      <c r="A3098" s="6"/>
    </row>
    <row r="3099" spans="1:1" x14ac:dyDescent="0.2">
      <c r="A3099" s="6"/>
    </row>
    <row r="3100" spans="1:1" x14ac:dyDescent="0.2">
      <c r="A3100" s="6"/>
    </row>
    <row r="3101" spans="1:1" x14ac:dyDescent="0.2">
      <c r="A3101" s="6"/>
    </row>
    <row r="3102" spans="1:1" x14ac:dyDescent="0.2">
      <c r="A3102" s="6"/>
    </row>
    <row r="3103" spans="1:1" x14ac:dyDescent="0.2">
      <c r="A3103" s="6"/>
    </row>
    <row r="3104" spans="1:1" x14ac:dyDescent="0.2">
      <c r="A3104" s="6"/>
    </row>
    <row r="3105" spans="1:1" x14ac:dyDescent="0.2">
      <c r="A3105" s="6"/>
    </row>
    <row r="3106" spans="1:1" x14ac:dyDescent="0.2">
      <c r="A3106" s="6"/>
    </row>
    <row r="3107" spans="1:1" x14ac:dyDescent="0.2">
      <c r="A3107" s="6"/>
    </row>
    <row r="3108" spans="1:1" x14ac:dyDescent="0.2">
      <c r="A3108" s="6"/>
    </row>
    <row r="3109" spans="1:1" x14ac:dyDescent="0.2">
      <c r="A3109" s="6"/>
    </row>
    <row r="3110" spans="1:1" x14ac:dyDescent="0.2">
      <c r="A3110" s="6"/>
    </row>
    <row r="3111" spans="1:1" x14ac:dyDescent="0.2">
      <c r="A3111" s="6"/>
    </row>
    <row r="3112" spans="1:1" x14ac:dyDescent="0.2">
      <c r="A3112" s="6"/>
    </row>
    <row r="3113" spans="1:1" x14ac:dyDescent="0.2">
      <c r="A3113" s="6"/>
    </row>
    <row r="3114" spans="1:1" x14ac:dyDescent="0.2">
      <c r="A3114" s="6"/>
    </row>
    <row r="3115" spans="1:1" x14ac:dyDescent="0.2">
      <c r="A3115" s="6"/>
    </row>
    <row r="3116" spans="1:1" x14ac:dyDescent="0.2">
      <c r="A3116" s="6"/>
    </row>
    <row r="3117" spans="1:1" x14ac:dyDescent="0.2">
      <c r="A3117" s="6"/>
    </row>
    <row r="3118" spans="1:1" x14ac:dyDescent="0.2">
      <c r="A3118" s="6"/>
    </row>
    <row r="3119" spans="1:1" x14ac:dyDescent="0.2">
      <c r="A3119" s="6"/>
    </row>
    <row r="3120" spans="1:1" x14ac:dyDescent="0.2">
      <c r="A3120" s="6"/>
    </row>
    <row r="3121" spans="1:1" x14ac:dyDescent="0.2">
      <c r="A3121" s="6"/>
    </row>
    <row r="3122" spans="1:1" x14ac:dyDescent="0.2">
      <c r="A3122" s="6"/>
    </row>
    <row r="3123" spans="1:1" x14ac:dyDescent="0.2">
      <c r="A3123" s="6"/>
    </row>
    <row r="3124" spans="1:1" x14ac:dyDescent="0.2">
      <c r="A3124" s="6"/>
    </row>
    <row r="3125" spans="1:1" x14ac:dyDescent="0.2">
      <c r="A3125" s="6"/>
    </row>
    <row r="3126" spans="1:1" x14ac:dyDescent="0.2">
      <c r="A3126" s="6"/>
    </row>
    <row r="3127" spans="1:1" x14ac:dyDescent="0.2">
      <c r="A3127" s="6"/>
    </row>
    <row r="3128" spans="1:1" x14ac:dyDescent="0.2">
      <c r="A3128" s="6"/>
    </row>
    <row r="3129" spans="1:1" x14ac:dyDescent="0.2">
      <c r="A3129" s="6"/>
    </row>
    <row r="3130" spans="1:1" x14ac:dyDescent="0.2">
      <c r="A3130" s="6"/>
    </row>
    <row r="3131" spans="1:1" x14ac:dyDescent="0.2">
      <c r="A3131" s="6"/>
    </row>
    <row r="3132" spans="1:1" x14ac:dyDescent="0.2">
      <c r="A3132" s="6"/>
    </row>
    <row r="3133" spans="1:1" x14ac:dyDescent="0.2">
      <c r="A3133" s="6"/>
    </row>
    <row r="3134" spans="1:1" x14ac:dyDescent="0.2">
      <c r="A3134" s="6"/>
    </row>
    <row r="3135" spans="1:1" x14ac:dyDescent="0.2">
      <c r="A3135" s="6"/>
    </row>
    <row r="3136" spans="1:1" x14ac:dyDescent="0.2">
      <c r="A3136" s="6"/>
    </row>
    <row r="3137" spans="1:1" x14ac:dyDescent="0.2">
      <c r="A3137" s="6"/>
    </row>
    <row r="3138" spans="1:1" x14ac:dyDescent="0.2">
      <c r="A3138" s="6"/>
    </row>
    <row r="3139" spans="1:1" x14ac:dyDescent="0.2">
      <c r="A3139" s="6"/>
    </row>
    <row r="3140" spans="1:1" x14ac:dyDescent="0.2">
      <c r="A3140" s="6"/>
    </row>
    <row r="3141" spans="1:1" x14ac:dyDescent="0.2">
      <c r="A3141" s="6"/>
    </row>
    <row r="3142" spans="1:1" x14ac:dyDescent="0.2">
      <c r="A3142" s="6"/>
    </row>
    <row r="3143" spans="1:1" x14ac:dyDescent="0.2">
      <c r="A3143" s="6"/>
    </row>
    <row r="3144" spans="1:1" x14ac:dyDescent="0.2">
      <c r="A3144" s="6"/>
    </row>
    <row r="3145" spans="1:1" x14ac:dyDescent="0.2">
      <c r="A3145" s="6"/>
    </row>
    <row r="3146" spans="1:1" x14ac:dyDescent="0.2">
      <c r="A3146" s="6"/>
    </row>
    <row r="3147" spans="1:1" x14ac:dyDescent="0.2">
      <c r="A3147" s="6"/>
    </row>
    <row r="3148" spans="1:1" x14ac:dyDescent="0.2">
      <c r="A3148" s="6"/>
    </row>
    <row r="3149" spans="1:1" x14ac:dyDescent="0.2">
      <c r="A3149" s="6"/>
    </row>
    <row r="3150" spans="1:1" x14ac:dyDescent="0.2">
      <c r="A3150" s="6"/>
    </row>
    <row r="3151" spans="1:1" x14ac:dyDescent="0.2">
      <c r="A3151" s="6"/>
    </row>
    <row r="3152" spans="1:1" x14ac:dyDescent="0.2">
      <c r="A3152" s="6"/>
    </row>
    <row r="3153" spans="1:1" x14ac:dyDescent="0.2">
      <c r="A3153" s="6"/>
    </row>
    <row r="3154" spans="1:1" x14ac:dyDescent="0.2">
      <c r="A3154" s="6"/>
    </row>
    <row r="3155" spans="1:1" x14ac:dyDescent="0.2">
      <c r="A3155" s="6"/>
    </row>
    <row r="3156" spans="1:1" x14ac:dyDescent="0.2">
      <c r="A3156" s="6"/>
    </row>
    <row r="3157" spans="1:1" x14ac:dyDescent="0.2">
      <c r="A3157" s="6"/>
    </row>
    <row r="3158" spans="1:1" x14ac:dyDescent="0.2">
      <c r="A3158" s="6"/>
    </row>
    <row r="3159" spans="1:1" x14ac:dyDescent="0.2">
      <c r="A3159" s="6"/>
    </row>
    <row r="3160" spans="1:1" x14ac:dyDescent="0.2">
      <c r="A3160" s="6"/>
    </row>
    <row r="3161" spans="1:1" x14ac:dyDescent="0.2">
      <c r="A3161" s="6"/>
    </row>
    <row r="3162" spans="1:1" x14ac:dyDescent="0.2">
      <c r="A3162" s="6"/>
    </row>
    <row r="3163" spans="1:1" x14ac:dyDescent="0.2">
      <c r="A3163" s="6"/>
    </row>
    <row r="3164" spans="1:1" x14ac:dyDescent="0.2">
      <c r="A3164" s="6"/>
    </row>
    <row r="3165" spans="1:1" x14ac:dyDescent="0.2">
      <c r="A3165" s="6"/>
    </row>
    <row r="3166" spans="1:1" x14ac:dyDescent="0.2">
      <c r="A3166" s="6"/>
    </row>
    <row r="3167" spans="1:1" x14ac:dyDescent="0.2">
      <c r="A3167" s="6"/>
    </row>
    <row r="3168" spans="1:1" x14ac:dyDescent="0.2">
      <c r="A3168" s="6"/>
    </row>
    <row r="3169" spans="1:1" x14ac:dyDescent="0.2">
      <c r="A3169" s="6"/>
    </row>
    <row r="3170" spans="1:1" x14ac:dyDescent="0.2">
      <c r="A3170" s="6"/>
    </row>
    <row r="3171" spans="1:1" x14ac:dyDescent="0.2">
      <c r="A3171" s="6"/>
    </row>
    <row r="3172" spans="1:1" x14ac:dyDescent="0.2">
      <c r="A3172" s="6"/>
    </row>
    <row r="3173" spans="1:1" x14ac:dyDescent="0.2">
      <c r="A3173" s="6"/>
    </row>
    <row r="3174" spans="1:1" x14ac:dyDescent="0.2">
      <c r="A3174" s="6"/>
    </row>
    <row r="3175" spans="1:1" x14ac:dyDescent="0.2">
      <c r="A3175" s="6"/>
    </row>
    <row r="3176" spans="1:1" x14ac:dyDescent="0.2">
      <c r="A3176" s="6"/>
    </row>
    <row r="3177" spans="1:1" x14ac:dyDescent="0.2">
      <c r="A3177" s="6"/>
    </row>
    <row r="3178" spans="1:1" x14ac:dyDescent="0.2">
      <c r="A3178" s="6"/>
    </row>
    <row r="3179" spans="1:1" x14ac:dyDescent="0.2">
      <c r="A3179" s="6"/>
    </row>
    <row r="3180" spans="1:1" x14ac:dyDescent="0.2">
      <c r="A3180" s="6"/>
    </row>
    <row r="3181" spans="1:1" x14ac:dyDescent="0.2">
      <c r="A3181" s="6"/>
    </row>
    <row r="3182" spans="1:1" x14ac:dyDescent="0.2">
      <c r="A3182" s="6"/>
    </row>
    <row r="3183" spans="1:1" x14ac:dyDescent="0.2">
      <c r="A3183" s="6"/>
    </row>
    <row r="3184" spans="1:1" x14ac:dyDescent="0.2">
      <c r="A3184" s="6"/>
    </row>
    <row r="3185" spans="1:1" x14ac:dyDescent="0.2">
      <c r="A3185" s="6"/>
    </row>
    <row r="3186" spans="1:1" x14ac:dyDescent="0.2">
      <c r="A3186" s="6"/>
    </row>
    <row r="3187" spans="1:1" x14ac:dyDescent="0.2">
      <c r="A3187" s="6"/>
    </row>
    <row r="3188" spans="1:1" x14ac:dyDescent="0.2">
      <c r="A3188" s="6"/>
    </row>
    <row r="3189" spans="1:1" x14ac:dyDescent="0.2">
      <c r="A3189" s="6"/>
    </row>
    <row r="3190" spans="1:1" x14ac:dyDescent="0.2">
      <c r="A3190" s="6"/>
    </row>
    <row r="3191" spans="1:1" x14ac:dyDescent="0.2">
      <c r="A3191" s="6"/>
    </row>
    <row r="3192" spans="1:1" x14ac:dyDescent="0.2">
      <c r="A3192" s="6"/>
    </row>
    <row r="3193" spans="1:1" x14ac:dyDescent="0.2">
      <c r="A3193" s="6"/>
    </row>
    <row r="3194" spans="1:1" x14ac:dyDescent="0.2">
      <c r="A3194" s="6"/>
    </row>
    <row r="3195" spans="1:1" x14ac:dyDescent="0.2">
      <c r="A3195" s="6"/>
    </row>
    <row r="3196" spans="1:1" x14ac:dyDescent="0.2">
      <c r="A3196" s="6"/>
    </row>
    <row r="3197" spans="1:1" x14ac:dyDescent="0.2">
      <c r="A3197" s="6"/>
    </row>
    <row r="3198" spans="1:1" x14ac:dyDescent="0.2">
      <c r="A3198" s="6"/>
    </row>
    <row r="3199" spans="1:1" x14ac:dyDescent="0.2">
      <c r="A3199" s="6"/>
    </row>
    <row r="3200" spans="1:1" x14ac:dyDescent="0.2">
      <c r="A3200" s="6"/>
    </row>
    <row r="3201" spans="1:1" x14ac:dyDescent="0.2">
      <c r="A3201" s="6"/>
    </row>
    <row r="3202" spans="1:1" x14ac:dyDescent="0.2">
      <c r="A3202" s="6"/>
    </row>
    <row r="3203" spans="1:1" x14ac:dyDescent="0.2">
      <c r="A3203" s="6"/>
    </row>
    <row r="3204" spans="1:1" x14ac:dyDescent="0.2">
      <c r="A3204" s="6"/>
    </row>
    <row r="3205" spans="1:1" x14ac:dyDescent="0.2">
      <c r="A3205" s="6"/>
    </row>
    <row r="3206" spans="1:1" x14ac:dyDescent="0.2">
      <c r="A3206" s="6"/>
    </row>
    <row r="3207" spans="1:1" x14ac:dyDescent="0.2">
      <c r="A3207" s="6"/>
    </row>
    <row r="3208" spans="1:1" x14ac:dyDescent="0.2">
      <c r="A3208" s="6"/>
    </row>
    <row r="3209" spans="1:1" x14ac:dyDescent="0.2">
      <c r="A3209" s="6"/>
    </row>
    <row r="3210" spans="1:1" x14ac:dyDescent="0.2">
      <c r="A3210" s="6"/>
    </row>
    <row r="3211" spans="1:1" x14ac:dyDescent="0.2">
      <c r="A3211" s="6"/>
    </row>
    <row r="3212" spans="1:1" x14ac:dyDescent="0.2">
      <c r="A3212" s="6"/>
    </row>
    <row r="3213" spans="1:1" x14ac:dyDescent="0.2">
      <c r="A3213" s="6"/>
    </row>
    <row r="3214" spans="1:1" x14ac:dyDescent="0.2">
      <c r="A3214" s="6"/>
    </row>
    <row r="3215" spans="1:1" x14ac:dyDescent="0.2">
      <c r="A3215" s="6"/>
    </row>
    <row r="3216" spans="1:1" x14ac:dyDescent="0.2">
      <c r="A3216" s="6"/>
    </row>
    <row r="3217" spans="1:1" x14ac:dyDescent="0.2">
      <c r="A3217" s="6"/>
    </row>
    <row r="3218" spans="1:1" x14ac:dyDescent="0.2">
      <c r="A3218" s="6"/>
    </row>
    <row r="3219" spans="1:1" x14ac:dyDescent="0.2">
      <c r="A3219" s="6"/>
    </row>
    <row r="3220" spans="1:1" x14ac:dyDescent="0.2">
      <c r="A3220" s="6"/>
    </row>
    <row r="3221" spans="1:1" x14ac:dyDescent="0.2">
      <c r="A3221" s="6"/>
    </row>
    <row r="3222" spans="1:1" x14ac:dyDescent="0.2">
      <c r="A3222" s="6"/>
    </row>
    <row r="3223" spans="1:1" x14ac:dyDescent="0.2">
      <c r="A3223" s="6"/>
    </row>
    <row r="3224" spans="1:1" x14ac:dyDescent="0.2">
      <c r="A3224" s="6"/>
    </row>
    <row r="3225" spans="1:1" x14ac:dyDescent="0.2">
      <c r="A3225" s="6"/>
    </row>
    <row r="3226" spans="1:1" x14ac:dyDescent="0.2">
      <c r="A3226" s="6"/>
    </row>
    <row r="3227" spans="1:1" x14ac:dyDescent="0.2">
      <c r="A3227" s="6"/>
    </row>
    <row r="3228" spans="1:1" x14ac:dyDescent="0.2">
      <c r="A3228" s="6"/>
    </row>
    <row r="3229" spans="1:1" x14ac:dyDescent="0.2">
      <c r="A3229" s="6"/>
    </row>
    <row r="3230" spans="1:1" x14ac:dyDescent="0.2">
      <c r="A3230" s="6"/>
    </row>
    <row r="3231" spans="1:1" x14ac:dyDescent="0.2">
      <c r="A3231" s="6"/>
    </row>
    <row r="3232" spans="1:1" x14ac:dyDescent="0.2">
      <c r="A3232" s="6"/>
    </row>
    <row r="3233" spans="1:1" x14ac:dyDescent="0.2">
      <c r="A3233" s="6"/>
    </row>
    <row r="3234" spans="1:1" x14ac:dyDescent="0.2">
      <c r="A3234" s="6"/>
    </row>
    <row r="3235" spans="1:1" x14ac:dyDescent="0.2">
      <c r="A3235" s="6"/>
    </row>
    <row r="3236" spans="1:1" x14ac:dyDescent="0.2">
      <c r="A3236" s="6"/>
    </row>
    <row r="3237" spans="1:1" x14ac:dyDescent="0.2">
      <c r="A3237" s="6"/>
    </row>
    <row r="3238" spans="1:1" x14ac:dyDescent="0.2">
      <c r="A3238" s="6"/>
    </row>
    <row r="3239" spans="1:1" x14ac:dyDescent="0.2">
      <c r="A3239" s="6"/>
    </row>
    <row r="3240" spans="1:1" x14ac:dyDescent="0.2">
      <c r="A3240" s="6"/>
    </row>
    <row r="3241" spans="1:1" x14ac:dyDescent="0.2">
      <c r="A3241" s="6"/>
    </row>
    <row r="3242" spans="1:1" x14ac:dyDescent="0.2">
      <c r="A3242" s="6"/>
    </row>
    <row r="3243" spans="1:1" x14ac:dyDescent="0.2">
      <c r="A3243" s="6"/>
    </row>
    <row r="3244" spans="1:1" x14ac:dyDescent="0.2">
      <c r="A3244" s="6"/>
    </row>
    <row r="3245" spans="1:1" x14ac:dyDescent="0.2">
      <c r="A3245" s="6"/>
    </row>
    <row r="3246" spans="1:1" x14ac:dyDescent="0.2">
      <c r="A3246" s="6"/>
    </row>
    <row r="3247" spans="1:1" x14ac:dyDescent="0.2">
      <c r="A3247" s="6"/>
    </row>
    <row r="3248" spans="1:1" x14ac:dyDescent="0.2">
      <c r="A3248" s="6"/>
    </row>
    <row r="3249" spans="1:1" x14ac:dyDescent="0.2">
      <c r="A3249" s="6"/>
    </row>
    <row r="3250" spans="1:1" x14ac:dyDescent="0.2">
      <c r="A3250" s="6"/>
    </row>
    <row r="3251" spans="1:1" x14ac:dyDescent="0.2">
      <c r="A3251" s="6"/>
    </row>
    <row r="3252" spans="1:1" x14ac:dyDescent="0.2">
      <c r="A3252" s="6"/>
    </row>
    <row r="3253" spans="1:1" x14ac:dyDescent="0.2">
      <c r="A3253" s="6"/>
    </row>
    <row r="3254" spans="1:1" x14ac:dyDescent="0.2">
      <c r="A3254" s="6"/>
    </row>
    <row r="3255" spans="1:1" x14ac:dyDescent="0.2">
      <c r="A3255" s="6"/>
    </row>
    <row r="3256" spans="1:1" x14ac:dyDescent="0.2">
      <c r="A3256" s="6"/>
    </row>
    <row r="3257" spans="1:1" x14ac:dyDescent="0.2">
      <c r="A3257" s="6"/>
    </row>
    <row r="3258" spans="1:1" x14ac:dyDescent="0.2">
      <c r="A3258" s="6"/>
    </row>
    <row r="3259" spans="1:1" x14ac:dyDescent="0.2">
      <c r="A3259" s="6"/>
    </row>
    <row r="3260" spans="1:1" x14ac:dyDescent="0.2">
      <c r="A3260" s="6"/>
    </row>
    <row r="3261" spans="1:1" x14ac:dyDescent="0.2">
      <c r="A3261" s="6"/>
    </row>
    <row r="3262" spans="1:1" x14ac:dyDescent="0.2">
      <c r="A3262" s="6"/>
    </row>
    <row r="3263" spans="1:1" x14ac:dyDescent="0.2">
      <c r="A3263" s="6"/>
    </row>
    <row r="3264" spans="1:1" x14ac:dyDescent="0.2">
      <c r="A3264" s="6"/>
    </row>
    <row r="3265" spans="1:1" x14ac:dyDescent="0.2">
      <c r="A3265" s="6"/>
    </row>
    <row r="3266" spans="1:1" x14ac:dyDescent="0.2">
      <c r="A3266" s="6"/>
    </row>
    <row r="3267" spans="1:1" x14ac:dyDescent="0.2">
      <c r="A3267" s="6"/>
    </row>
    <row r="3268" spans="1:1" x14ac:dyDescent="0.2">
      <c r="A3268" s="6"/>
    </row>
    <row r="3269" spans="1:1" x14ac:dyDescent="0.2">
      <c r="A3269" s="6"/>
    </row>
    <row r="3270" spans="1:1" x14ac:dyDescent="0.2">
      <c r="A3270" s="6"/>
    </row>
    <row r="3271" spans="1:1" x14ac:dyDescent="0.2">
      <c r="A3271" s="6"/>
    </row>
    <row r="3272" spans="1:1" x14ac:dyDescent="0.2">
      <c r="A3272" s="6"/>
    </row>
    <row r="3273" spans="1:1" x14ac:dyDescent="0.2">
      <c r="A3273" s="6"/>
    </row>
    <row r="3274" spans="1:1" x14ac:dyDescent="0.2">
      <c r="A3274" s="6"/>
    </row>
    <row r="3275" spans="1:1" x14ac:dyDescent="0.2">
      <c r="A3275" s="6"/>
    </row>
    <row r="3276" spans="1:1" x14ac:dyDescent="0.2">
      <c r="A3276" s="6"/>
    </row>
    <row r="3277" spans="1:1" x14ac:dyDescent="0.2">
      <c r="A3277" s="6"/>
    </row>
    <row r="3278" spans="1:1" x14ac:dyDescent="0.2">
      <c r="A3278" s="6"/>
    </row>
    <row r="3279" spans="1:1" x14ac:dyDescent="0.2">
      <c r="A3279" s="6"/>
    </row>
    <row r="3280" spans="1:1" x14ac:dyDescent="0.2">
      <c r="A3280" s="6"/>
    </row>
    <row r="3281" spans="1:1" x14ac:dyDescent="0.2">
      <c r="A3281" s="6"/>
    </row>
    <row r="3282" spans="1:1" x14ac:dyDescent="0.2">
      <c r="A3282" s="6"/>
    </row>
    <row r="3283" spans="1:1" x14ac:dyDescent="0.2">
      <c r="A3283" s="6"/>
    </row>
    <row r="3284" spans="1:1" x14ac:dyDescent="0.2">
      <c r="A3284" s="6"/>
    </row>
    <row r="3285" spans="1:1" x14ac:dyDescent="0.2">
      <c r="A3285" s="6"/>
    </row>
    <row r="3286" spans="1:1" x14ac:dyDescent="0.2">
      <c r="A3286" s="6"/>
    </row>
    <row r="3287" spans="1:1" x14ac:dyDescent="0.2">
      <c r="A3287" s="6"/>
    </row>
    <row r="3288" spans="1:1" x14ac:dyDescent="0.2">
      <c r="A3288" s="6"/>
    </row>
    <row r="3289" spans="1:1" x14ac:dyDescent="0.2">
      <c r="A3289" s="6"/>
    </row>
    <row r="3290" spans="1:1" x14ac:dyDescent="0.2">
      <c r="A3290" s="6"/>
    </row>
    <row r="3291" spans="1:1" x14ac:dyDescent="0.2">
      <c r="A3291" s="6"/>
    </row>
    <row r="3292" spans="1:1" x14ac:dyDescent="0.2">
      <c r="A3292" s="6"/>
    </row>
    <row r="3293" spans="1:1" x14ac:dyDescent="0.2">
      <c r="A3293" s="6"/>
    </row>
    <row r="3294" spans="1:1" x14ac:dyDescent="0.2">
      <c r="A3294" s="6"/>
    </row>
    <row r="3295" spans="1:1" x14ac:dyDescent="0.2">
      <c r="A3295" s="6"/>
    </row>
    <row r="3296" spans="1:1" x14ac:dyDescent="0.2">
      <c r="A3296" s="6"/>
    </row>
    <row r="3297" spans="1:1" x14ac:dyDescent="0.2">
      <c r="A3297" s="6"/>
    </row>
    <row r="3298" spans="1:1" x14ac:dyDescent="0.2">
      <c r="A3298" s="6"/>
    </row>
    <row r="3299" spans="1:1" x14ac:dyDescent="0.2">
      <c r="A3299" s="6"/>
    </row>
    <row r="3300" spans="1:1" x14ac:dyDescent="0.2">
      <c r="A3300" s="6"/>
    </row>
    <row r="3301" spans="1:1" x14ac:dyDescent="0.2">
      <c r="A3301" s="6"/>
    </row>
    <row r="3302" spans="1:1" x14ac:dyDescent="0.2">
      <c r="A3302" s="6"/>
    </row>
    <row r="3303" spans="1:1" x14ac:dyDescent="0.2">
      <c r="A3303" s="6"/>
    </row>
    <row r="3304" spans="1:1" x14ac:dyDescent="0.2">
      <c r="A3304" s="6"/>
    </row>
    <row r="3305" spans="1:1" x14ac:dyDescent="0.2">
      <c r="A3305" s="6"/>
    </row>
    <row r="3306" spans="1:1" x14ac:dyDescent="0.2">
      <c r="A3306" s="6"/>
    </row>
    <row r="3307" spans="1:1" x14ac:dyDescent="0.2">
      <c r="A3307" s="6"/>
    </row>
    <row r="3308" spans="1:1" x14ac:dyDescent="0.2">
      <c r="A3308" s="6"/>
    </row>
    <row r="3309" spans="1:1" x14ac:dyDescent="0.2">
      <c r="A3309" s="6"/>
    </row>
    <row r="3310" spans="1:1" x14ac:dyDescent="0.2">
      <c r="A3310" s="6"/>
    </row>
    <row r="3311" spans="1:1" x14ac:dyDescent="0.2">
      <c r="A3311" s="6"/>
    </row>
    <row r="3312" spans="1:1" x14ac:dyDescent="0.2">
      <c r="A3312" s="6"/>
    </row>
    <row r="3313" spans="1:1" x14ac:dyDescent="0.2">
      <c r="A3313" s="6"/>
    </row>
    <row r="3314" spans="1:1" x14ac:dyDescent="0.2">
      <c r="A3314" s="6"/>
    </row>
    <row r="3315" spans="1:1" x14ac:dyDescent="0.2">
      <c r="A3315" s="6"/>
    </row>
    <row r="3316" spans="1:1" x14ac:dyDescent="0.2">
      <c r="A3316" s="6"/>
    </row>
    <row r="3317" spans="1:1" x14ac:dyDescent="0.2">
      <c r="A3317" s="6"/>
    </row>
    <row r="3318" spans="1:1" x14ac:dyDescent="0.2">
      <c r="A3318" s="6"/>
    </row>
    <row r="3319" spans="1:1" x14ac:dyDescent="0.2">
      <c r="A3319" s="6"/>
    </row>
    <row r="3320" spans="1:1" x14ac:dyDescent="0.2">
      <c r="A3320" s="6"/>
    </row>
    <row r="3321" spans="1:1" x14ac:dyDescent="0.2">
      <c r="A3321" s="6"/>
    </row>
    <row r="3322" spans="1:1" x14ac:dyDescent="0.2">
      <c r="A3322" s="6"/>
    </row>
    <row r="3323" spans="1:1" x14ac:dyDescent="0.2">
      <c r="A3323" s="6"/>
    </row>
    <row r="3324" spans="1:1" x14ac:dyDescent="0.2">
      <c r="A3324" s="6"/>
    </row>
    <row r="3325" spans="1:1" x14ac:dyDescent="0.2">
      <c r="A3325" s="6"/>
    </row>
    <row r="3326" spans="1:1" x14ac:dyDescent="0.2">
      <c r="A3326" s="6"/>
    </row>
    <row r="3327" spans="1:1" x14ac:dyDescent="0.2">
      <c r="A3327" s="6"/>
    </row>
    <row r="3328" spans="1:1" x14ac:dyDescent="0.2">
      <c r="A3328" s="6"/>
    </row>
    <row r="3329" spans="1:1" x14ac:dyDescent="0.2">
      <c r="A3329" s="6"/>
    </row>
    <row r="3330" spans="1:1" x14ac:dyDescent="0.2">
      <c r="A3330" s="6"/>
    </row>
    <row r="3331" spans="1:1" x14ac:dyDescent="0.2">
      <c r="A3331" s="6"/>
    </row>
    <row r="3332" spans="1:1" x14ac:dyDescent="0.2">
      <c r="A3332" s="6"/>
    </row>
    <row r="3333" spans="1:1" x14ac:dyDescent="0.2">
      <c r="A3333" s="6"/>
    </row>
    <row r="3334" spans="1:1" x14ac:dyDescent="0.2">
      <c r="A3334" s="6"/>
    </row>
    <row r="3335" spans="1:1" x14ac:dyDescent="0.2">
      <c r="A3335" s="6"/>
    </row>
    <row r="3336" spans="1:1" x14ac:dyDescent="0.2">
      <c r="A3336" s="6"/>
    </row>
    <row r="3337" spans="1:1" x14ac:dyDescent="0.2">
      <c r="A3337" s="6"/>
    </row>
    <row r="3338" spans="1:1" x14ac:dyDescent="0.2">
      <c r="A3338" s="6"/>
    </row>
    <row r="3339" spans="1:1" x14ac:dyDescent="0.2">
      <c r="A3339" s="6"/>
    </row>
    <row r="3340" spans="1:1" x14ac:dyDescent="0.2">
      <c r="A3340" s="6"/>
    </row>
    <row r="3341" spans="1:1" x14ac:dyDescent="0.2">
      <c r="A3341" s="6"/>
    </row>
    <row r="3342" spans="1:1" x14ac:dyDescent="0.2">
      <c r="A3342" s="6"/>
    </row>
    <row r="3343" spans="1:1" x14ac:dyDescent="0.2">
      <c r="A3343" s="6"/>
    </row>
    <row r="3344" spans="1:1" x14ac:dyDescent="0.2">
      <c r="A3344" s="6"/>
    </row>
    <row r="3345" spans="1:1" x14ac:dyDescent="0.2">
      <c r="A3345" s="6"/>
    </row>
    <row r="3346" spans="1:1" x14ac:dyDescent="0.2">
      <c r="A3346" s="6"/>
    </row>
    <row r="3347" spans="1:1" x14ac:dyDescent="0.2">
      <c r="A3347" s="6"/>
    </row>
    <row r="3348" spans="1:1" x14ac:dyDescent="0.2">
      <c r="A3348" s="6"/>
    </row>
    <row r="3349" spans="1:1" x14ac:dyDescent="0.2">
      <c r="A3349" s="6"/>
    </row>
    <row r="3350" spans="1:1" x14ac:dyDescent="0.2">
      <c r="A3350" s="6"/>
    </row>
    <row r="3351" spans="1:1" x14ac:dyDescent="0.2">
      <c r="A3351" s="6"/>
    </row>
    <row r="3352" spans="1:1" x14ac:dyDescent="0.2">
      <c r="A3352" s="6"/>
    </row>
    <row r="3353" spans="1:1" x14ac:dyDescent="0.2">
      <c r="A3353" s="6"/>
    </row>
    <row r="3354" spans="1:1" x14ac:dyDescent="0.2">
      <c r="A3354" s="6"/>
    </row>
    <row r="3355" spans="1:1" x14ac:dyDescent="0.2">
      <c r="A3355" s="6"/>
    </row>
    <row r="3356" spans="1:1" x14ac:dyDescent="0.2">
      <c r="A3356" s="6"/>
    </row>
    <row r="3357" spans="1:1" x14ac:dyDescent="0.2">
      <c r="A3357" s="6"/>
    </row>
    <row r="3358" spans="1:1" x14ac:dyDescent="0.2">
      <c r="A3358" s="6"/>
    </row>
    <row r="3359" spans="1:1" x14ac:dyDescent="0.2">
      <c r="A3359" s="6"/>
    </row>
    <row r="3360" spans="1:1" x14ac:dyDescent="0.2">
      <c r="A3360" s="6"/>
    </row>
    <row r="3361" spans="1:1" x14ac:dyDescent="0.2">
      <c r="A3361" s="6"/>
    </row>
    <row r="3362" spans="1:1" x14ac:dyDescent="0.2">
      <c r="A3362" s="6"/>
    </row>
    <row r="3363" spans="1:1" x14ac:dyDescent="0.2">
      <c r="A3363" s="6"/>
    </row>
    <row r="3364" spans="1:1" x14ac:dyDescent="0.2">
      <c r="A3364" s="6"/>
    </row>
    <row r="3365" spans="1:1" x14ac:dyDescent="0.2">
      <c r="A3365" s="6"/>
    </row>
    <row r="3366" spans="1:1" x14ac:dyDescent="0.2">
      <c r="A3366" s="6"/>
    </row>
    <row r="3367" spans="1:1" x14ac:dyDescent="0.2">
      <c r="A3367" s="6"/>
    </row>
    <row r="3368" spans="1:1" x14ac:dyDescent="0.2">
      <c r="A3368" s="6"/>
    </row>
    <row r="3369" spans="1:1" x14ac:dyDescent="0.2">
      <c r="A3369" s="6"/>
    </row>
    <row r="3370" spans="1:1" x14ac:dyDescent="0.2">
      <c r="A3370" s="6"/>
    </row>
    <row r="3371" spans="1:1" x14ac:dyDescent="0.2">
      <c r="A3371" s="6"/>
    </row>
    <row r="3372" spans="1:1" x14ac:dyDescent="0.2">
      <c r="A3372" s="6"/>
    </row>
    <row r="3373" spans="1:1" x14ac:dyDescent="0.2">
      <c r="A3373" s="6"/>
    </row>
    <row r="3374" spans="1:1" x14ac:dyDescent="0.2">
      <c r="A3374" s="6"/>
    </row>
    <row r="3375" spans="1:1" x14ac:dyDescent="0.2">
      <c r="A3375" s="6"/>
    </row>
    <row r="3376" spans="1:1" x14ac:dyDescent="0.2">
      <c r="A3376" s="6"/>
    </row>
    <row r="3377" spans="1:1" x14ac:dyDescent="0.2">
      <c r="A3377" s="6"/>
    </row>
    <row r="3378" spans="1:1" x14ac:dyDescent="0.2">
      <c r="A3378" s="6"/>
    </row>
    <row r="3379" spans="1:1" x14ac:dyDescent="0.2">
      <c r="A3379" s="6"/>
    </row>
    <row r="3380" spans="1:1" x14ac:dyDescent="0.2">
      <c r="A3380" s="6"/>
    </row>
    <row r="3381" spans="1:1" x14ac:dyDescent="0.2">
      <c r="A3381" s="6"/>
    </row>
    <row r="3382" spans="1:1" x14ac:dyDescent="0.2">
      <c r="A3382" s="6"/>
    </row>
    <row r="3383" spans="1:1" x14ac:dyDescent="0.2">
      <c r="A3383" s="6"/>
    </row>
    <row r="3384" spans="1:1" x14ac:dyDescent="0.2">
      <c r="A3384" s="6"/>
    </row>
    <row r="3385" spans="1:1" x14ac:dyDescent="0.2">
      <c r="A3385" s="6"/>
    </row>
    <row r="3386" spans="1:1" x14ac:dyDescent="0.2">
      <c r="A3386" s="6"/>
    </row>
    <row r="3387" spans="1:1" x14ac:dyDescent="0.2">
      <c r="A3387" s="6"/>
    </row>
    <row r="3388" spans="1:1" x14ac:dyDescent="0.2">
      <c r="A3388" s="6"/>
    </row>
    <row r="3389" spans="1:1" x14ac:dyDescent="0.2">
      <c r="A3389" s="6"/>
    </row>
    <row r="3390" spans="1:1" x14ac:dyDescent="0.2">
      <c r="A3390" s="6"/>
    </row>
    <row r="3391" spans="1:1" x14ac:dyDescent="0.2">
      <c r="A3391" s="6"/>
    </row>
    <row r="3392" spans="1:1" x14ac:dyDescent="0.2">
      <c r="A3392" s="6"/>
    </row>
    <row r="3393" spans="1:1" x14ac:dyDescent="0.2">
      <c r="A3393" s="6"/>
    </row>
    <row r="3394" spans="1:1" x14ac:dyDescent="0.2">
      <c r="A3394" s="6"/>
    </row>
    <row r="3395" spans="1:1" x14ac:dyDescent="0.2">
      <c r="A3395" s="6"/>
    </row>
    <row r="3396" spans="1:1" x14ac:dyDescent="0.2">
      <c r="A3396" s="6"/>
    </row>
    <row r="3397" spans="1:1" x14ac:dyDescent="0.2">
      <c r="A3397" s="6"/>
    </row>
    <row r="3398" spans="1:1" x14ac:dyDescent="0.2">
      <c r="A3398" s="6"/>
    </row>
    <row r="3399" spans="1:1" x14ac:dyDescent="0.2">
      <c r="A3399" s="6"/>
    </row>
    <row r="3400" spans="1:1" x14ac:dyDescent="0.2">
      <c r="A3400" s="6"/>
    </row>
    <row r="3401" spans="1:1" x14ac:dyDescent="0.2">
      <c r="A3401" s="6"/>
    </row>
    <row r="3402" spans="1:1" x14ac:dyDescent="0.2">
      <c r="A3402" s="6"/>
    </row>
    <row r="3403" spans="1:1" x14ac:dyDescent="0.2">
      <c r="A3403" s="6"/>
    </row>
    <row r="3404" spans="1:1" x14ac:dyDescent="0.2">
      <c r="A3404" s="6"/>
    </row>
    <row r="3405" spans="1:1" x14ac:dyDescent="0.2">
      <c r="A3405" s="6"/>
    </row>
    <row r="3406" spans="1:1" x14ac:dyDescent="0.2">
      <c r="A3406" s="6"/>
    </row>
    <row r="3407" spans="1:1" x14ac:dyDescent="0.2">
      <c r="A3407" s="6"/>
    </row>
    <row r="3408" spans="1:1" x14ac:dyDescent="0.2">
      <c r="A3408" s="6"/>
    </row>
    <row r="3409" spans="1:1" x14ac:dyDescent="0.2">
      <c r="A3409" s="6"/>
    </row>
    <row r="3410" spans="1:1" x14ac:dyDescent="0.2">
      <c r="A3410" s="6"/>
    </row>
    <row r="3411" spans="1:1" x14ac:dyDescent="0.2">
      <c r="A3411" s="6"/>
    </row>
    <row r="3412" spans="1:1" x14ac:dyDescent="0.2">
      <c r="A3412" s="6"/>
    </row>
    <row r="3413" spans="1:1" x14ac:dyDescent="0.2">
      <c r="A3413" s="6"/>
    </row>
    <row r="3414" spans="1:1" x14ac:dyDescent="0.2">
      <c r="A3414" s="6"/>
    </row>
    <row r="3415" spans="1:1" x14ac:dyDescent="0.2">
      <c r="A3415" s="6"/>
    </row>
    <row r="3416" spans="1:1" x14ac:dyDescent="0.2">
      <c r="A3416" s="6"/>
    </row>
    <row r="3417" spans="1:1" x14ac:dyDescent="0.2">
      <c r="A3417" s="6"/>
    </row>
    <row r="3418" spans="1:1" x14ac:dyDescent="0.2">
      <c r="A3418" s="6"/>
    </row>
    <row r="3419" spans="1:1" x14ac:dyDescent="0.2">
      <c r="A3419" s="6"/>
    </row>
    <row r="3420" spans="1:1" x14ac:dyDescent="0.2">
      <c r="A3420" s="6"/>
    </row>
    <row r="3421" spans="1:1" x14ac:dyDescent="0.2">
      <c r="A3421" s="6"/>
    </row>
    <row r="3422" spans="1:1" x14ac:dyDescent="0.2">
      <c r="A3422" s="6"/>
    </row>
    <row r="3423" spans="1:1" x14ac:dyDescent="0.2">
      <c r="A3423" s="6"/>
    </row>
    <row r="3424" spans="1:1" x14ac:dyDescent="0.2">
      <c r="A3424" s="6"/>
    </row>
    <row r="3425" spans="1:1" x14ac:dyDescent="0.2">
      <c r="A3425" s="6"/>
    </row>
    <row r="3426" spans="1:1" x14ac:dyDescent="0.2">
      <c r="A3426" s="6"/>
    </row>
    <row r="3427" spans="1:1" x14ac:dyDescent="0.2">
      <c r="A3427" s="6"/>
    </row>
    <row r="3428" spans="1:1" x14ac:dyDescent="0.2">
      <c r="A3428" s="6"/>
    </row>
    <row r="3429" spans="1:1" x14ac:dyDescent="0.2">
      <c r="A3429" s="6"/>
    </row>
    <row r="3430" spans="1:1" x14ac:dyDescent="0.2">
      <c r="A3430" s="6"/>
    </row>
    <row r="3431" spans="1:1" x14ac:dyDescent="0.2">
      <c r="A3431" s="6"/>
    </row>
    <row r="3432" spans="1:1" x14ac:dyDescent="0.2">
      <c r="A3432" s="6"/>
    </row>
    <row r="3433" spans="1:1" x14ac:dyDescent="0.2">
      <c r="A3433" s="6"/>
    </row>
    <row r="3434" spans="1:1" x14ac:dyDescent="0.2">
      <c r="A3434" s="6"/>
    </row>
    <row r="3435" spans="1:1" x14ac:dyDescent="0.2">
      <c r="A3435" s="6"/>
    </row>
    <row r="3436" spans="1:1" x14ac:dyDescent="0.2">
      <c r="A3436" s="6"/>
    </row>
    <row r="3437" spans="1:1" x14ac:dyDescent="0.2">
      <c r="A3437" s="6"/>
    </row>
    <row r="3438" spans="1:1" x14ac:dyDescent="0.2">
      <c r="A3438" s="6"/>
    </row>
    <row r="3439" spans="1:1" x14ac:dyDescent="0.2">
      <c r="A3439" s="6"/>
    </row>
    <row r="3440" spans="1:1" x14ac:dyDescent="0.2">
      <c r="A3440" s="6"/>
    </row>
    <row r="3441" spans="1:1" x14ac:dyDescent="0.2">
      <c r="A3441" s="6"/>
    </row>
    <row r="3442" spans="1:1" x14ac:dyDescent="0.2">
      <c r="A3442" s="6"/>
    </row>
    <row r="3443" spans="1:1" x14ac:dyDescent="0.2">
      <c r="A3443" s="6"/>
    </row>
    <row r="3444" spans="1:1" x14ac:dyDescent="0.2">
      <c r="A3444" s="6"/>
    </row>
    <row r="3445" spans="1:1" x14ac:dyDescent="0.2">
      <c r="A3445" s="6"/>
    </row>
    <row r="3446" spans="1:1" x14ac:dyDescent="0.2">
      <c r="A3446" s="6"/>
    </row>
    <row r="3447" spans="1:1" x14ac:dyDescent="0.2">
      <c r="A3447" s="6"/>
    </row>
    <row r="3448" spans="1:1" x14ac:dyDescent="0.2">
      <c r="A3448" s="6"/>
    </row>
    <row r="3449" spans="1:1" x14ac:dyDescent="0.2">
      <c r="A3449" s="6"/>
    </row>
    <row r="3450" spans="1:1" x14ac:dyDescent="0.2">
      <c r="A3450" s="6"/>
    </row>
    <row r="3451" spans="1:1" x14ac:dyDescent="0.2">
      <c r="A3451" s="6"/>
    </row>
    <row r="3452" spans="1:1" x14ac:dyDescent="0.2">
      <c r="A3452" s="6"/>
    </row>
    <row r="3453" spans="1:1" x14ac:dyDescent="0.2">
      <c r="A3453" s="6"/>
    </row>
    <row r="3454" spans="1:1" x14ac:dyDescent="0.2">
      <c r="A3454" s="6"/>
    </row>
    <row r="3455" spans="1:1" x14ac:dyDescent="0.2">
      <c r="A3455" s="6"/>
    </row>
    <row r="3456" spans="1:1" x14ac:dyDescent="0.2">
      <c r="A3456" s="6"/>
    </row>
    <row r="3457" spans="1:1" x14ac:dyDescent="0.2">
      <c r="A3457" s="6"/>
    </row>
    <row r="3458" spans="1:1" x14ac:dyDescent="0.2">
      <c r="A3458" s="6"/>
    </row>
    <row r="3459" spans="1:1" x14ac:dyDescent="0.2">
      <c r="A3459" s="6"/>
    </row>
    <row r="3460" spans="1:1" x14ac:dyDescent="0.2">
      <c r="A3460" s="6"/>
    </row>
    <row r="3461" spans="1:1" x14ac:dyDescent="0.2">
      <c r="A3461" s="6"/>
    </row>
    <row r="3462" spans="1:1" x14ac:dyDescent="0.2">
      <c r="A3462" s="6"/>
    </row>
    <row r="3463" spans="1:1" x14ac:dyDescent="0.2">
      <c r="A3463" s="6"/>
    </row>
    <row r="3464" spans="1:1" x14ac:dyDescent="0.2">
      <c r="A3464" s="6"/>
    </row>
    <row r="3465" spans="1:1" x14ac:dyDescent="0.2">
      <c r="A3465" s="6"/>
    </row>
    <row r="3466" spans="1:1" x14ac:dyDescent="0.2">
      <c r="A3466" s="6"/>
    </row>
    <row r="3467" spans="1:1" x14ac:dyDescent="0.2">
      <c r="A3467" s="6"/>
    </row>
    <row r="3468" spans="1:1" x14ac:dyDescent="0.2">
      <c r="A3468" s="6"/>
    </row>
    <row r="3469" spans="1:1" x14ac:dyDescent="0.2">
      <c r="A3469" s="6"/>
    </row>
    <row r="3470" spans="1:1" x14ac:dyDescent="0.2">
      <c r="A3470" s="6"/>
    </row>
    <row r="3471" spans="1:1" x14ac:dyDescent="0.2">
      <c r="A3471" s="6"/>
    </row>
    <row r="3472" spans="1:1" x14ac:dyDescent="0.2">
      <c r="A3472" s="6"/>
    </row>
    <row r="3473" spans="1:1" x14ac:dyDescent="0.2">
      <c r="A3473" s="6"/>
    </row>
    <row r="3474" spans="1:1" x14ac:dyDescent="0.2">
      <c r="A3474" s="6"/>
    </row>
    <row r="3475" spans="1:1" x14ac:dyDescent="0.2">
      <c r="A3475" s="6"/>
    </row>
    <row r="3476" spans="1:1" x14ac:dyDescent="0.2">
      <c r="A3476" s="6"/>
    </row>
    <row r="3477" spans="1:1" x14ac:dyDescent="0.2">
      <c r="A3477" s="6"/>
    </row>
    <row r="3478" spans="1:1" x14ac:dyDescent="0.2">
      <c r="A3478" s="6"/>
    </row>
    <row r="3479" spans="1:1" x14ac:dyDescent="0.2">
      <c r="A3479" s="6"/>
    </row>
    <row r="3480" spans="1:1" x14ac:dyDescent="0.2">
      <c r="A3480" s="6"/>
    </row>
    <row r="3481" spans="1:1" x14ac:dyDescent="0.2">
      <c r="A3481" s="6"/>
    </row>
    <row r="3482" spans="1:1" x14ac:dyDescent="0.2">
      <c r="A3482" s="6"/>
    </row>
    <row r="3483" spans="1:1" x14ac:dyDescent="0.2">
      <c r="A3483" s="6"/>
    </row>
    <row r="3484" spans="1:1" x14ac:dyDescent="0.2">
      <c r="A3484" s="6"/>
    </row>
    <row r="3485" spans="1:1" x14ac:dyDescent="0.2">
      <c r="A3485" s="6"/>
    </row>
    <row r="3486" spans="1:1" x14ac:dyDescent="0.2">
      <c r="A3486" s="6"/>
    </row>
    <row r="3487" spans="1:1" x14ac:dyDescent="0.2">
      <c r="A3487" s="6"/>
    </row>
    <row r="3488" spans="1:1" x14ac:dyDescent="0.2">
      <c r="A3488" s="6"/>
    </row>
    <row r="3489" spans="1:1" x14ac:dyDescent="0.2">
      <c r="A3489" s="6"/>
    </row>
    <row r="3490" spans="1:1" x14ac:dyDescent="0.2">
      <c r="A3490" s="6"/>
    </row>
    <row r="3491" spans="1:1" x14ac:dyDescent="0.2">
      <c r="A3491" s="6"/>
    </row>
    <row r="3492" spans="1:1" x14ac:dyDescent="0.2">
      <c r="A3492" s="6"/>
    </row>
    <row r="3493" spans="1:1" x14ac:dyDescent="0.2">
      <c r="A3493" s="6"/>
    </row>
    <row r="3494" spans="1:1" x14ac:dyDescent="0.2">
      <c r="A3494" s="6"/>
    </row>
    <row r="3495" spans="1:1" x14ac:dyDescent="0.2">
      <c r="A3495" s="6"/>
    </row>
    <row r="3496" spans="1:1" x14ac:dyDescent="0.2">
      <c r="A3496" s="6"/>
    </row>
    <row r="3497" spans="1:1" x14ac:dyDescent="0.2">
      <c r="A3497" s="6"/>
    </row>
    <row r="3498" spans="1:1" x14ac:dyDescent="0.2">
      <c r="A3498" s="6"/>
    </row>
    <row r="3499" spans="1:1" x14ac:dyDescent="0.2">
      <c r="A3499" s="6"/>
    </row>
    <row r="3500" spans="1:1" x14ac:dyDescent="0.2">
      <c r="A3500" s="6"/>
    </row>
    <row r="3501" spans="1:1" x14ac:dyDescent="0.2">
      <c r="A3501" s="6"/>
    </row>
    <row r="3502" spans="1:1" x14ac:dyDescent="0.2">
      <c r="A3502" s="6"/>
    </row>
    <row r="3503" spans="1:1" x14ac:dyDescent="0.2">
      <c r="A3503" s="6"/>
    </row>
    <row r="3504" spans="1:1" x14ac:dyDescent="0.2">
      <c r="A3504" s="6"/>
    </row>
    <row r="3505" spans="1:1" x14ac:dyDescent="0.2">
      <c r="A3505" s="6"/>
    </row>
    <row r="3506" spans="1:1" x14ac:dyDescent="0.2">
      <c r="A3506" s="6"/>
    </row>
    <row r="3507" spans="1:1" x14ac:dyDescent="0.2">
      <c r="A3507" s="6"/>
    </row>
    <row r="3508" spans="1:1" x14ac:dyDescent="0.2">
      <c r="A3508" s="6"/>
    </row>
    <row r="3509" spans="1:1" x14ac:dyDescent="0.2">
      <c r="A3509" s="6"/>
    </row>
    <row r="3510" spans="1:1" x14ac:dyDescent="0.2">
      <c r="A3510" s="6"/>
    </row>
    <row r="3511" spans="1:1" x14ac:dyDescent="0.2">
      <c r="A3511" s="6"/>
    </row>
    <row r="3512" spans="1:1" x14ac:dyDescent="0.2">
      <c r="A3512" s="6"/>
    </row>
    <row r="3513" spans="1:1" x14ac:dyDescent="0.2">
      <c r="A3513" s="6"/>
    </row>
    <row r="3514" spans="1:1" x14ac:dyDescent="0.2">
      <c r="A3514" s="6"/>
    </row>
    <row r="3515" spans="1:1" x14ac:dyDescent="0.2">
      <c r="A3515" s="6"/>
    </row>
    <row r="3516" spans="1:1" x14ac:dyDescent="0.2">
      <c r="A3516" s="6"/>
    </row>
    <row r="3517" spans="1:1" x14ac:dyDescent="0.2">
      <c r="A3517" s="6"/>
    </row>
    <row r="3518" spans="1:1" x14ac:dyDescent="0.2">
      <c r="A3518" s="6"/>
    </row>
    <row r="3519" spans="1:1" x14ac:dyDescent="0.2">
      <c r="A3519" s="6"/>
    </row>
    <row r="3520" spans="1:1" x14ac:dyDescent="0.2">
      <c r="A3520" s="6"/>
    </row>
    <row r="3521" spans="1:1" x14ac:dyDescent="0.2">
      <c r="A3521" s="6"/>
    </row>
    <row r="3522" spans="1:1" x14ac:dyDescent="0.2">
      <c r="A3522" s="6"/>
    </row>
    <row r="3523" spans="1:1" x14ac:dyDescent="0.2">
      <c r="A3523" s="6"/>
    </row>
    <row r="3524" spans="1:1" x14ac:dyDescent="0.2">
      <c r="A3524" s="6"/>
    </row>
    <row r="3525" spans="1:1" x14ac:dyDescent="0.2">
      <c r="A3525" s="6"/>
    </row>
    <row r="3526" spans="1:1" x14ac:dyDescent="0.2">
      <c r="A3526" s="6"/>
    </row>
    <row r="3527" spans="1:1" x14ac:dyDescent="0.2">
      <c r="A3527" s="6"/>
    </row>
    <row r="3528" spans="1:1" x14ac:dyDescent="0.2">
      <c r="A3528" s="6"/>
    </row>
    <row r="3529" spans="1:1" x14ac:dyDescent="0.2">
      <c r="A3529" s="6"/>
    </row>
    <row r="3530" spans="1:1" x14ac:dyDescent="0.2">
      <c r="A3530" s="6"/>
    </row>
    <row r="3531" spans="1:1" x14ac:dyDescent="0.2">
      <c r="A3531" s="6"/>
    </row>
    <row r="3532" spans="1:1" x14ac:dyDescent="0.2">
      <c r="A3532" s="6"/>
    </row>
    <row r="3533" spans="1:1" x14ac:dyDescent="0.2">
      <c r="A3533" s="6"/>
    </row>
    <row r="3534" spans="1:1" x14ac:dyDescent="0.2">
      <c r="A3534" s="6"/>
    </row>
    <row r="3535" spans="1:1" x14ac:dyDescent="0.2">
      <c r="A3535" s="6"/>
    </row>
    <row r="3536" spans="1:1" x14ac:dyDescent="0.2">
      <c r="A3536" s="6"/>
    </row>
    <row r="3537" spans="1:1" x14ac:dyDescent="0.2">
      <c r="A3537" s="6"/>
    </row>
    <row r="3538" spans="1:1" x14ac:dyDescent="0.2">
      <c r="A3538" s="6"/>
    </row>
    <row r="3539" spans="1:1" x14ac:dyDescent="0.2">
      <c r="A3539" s="6"/>
    </row>
    <row r="3540" spans="1:1" x14ac:dyDescent="0.2">
      <c r="A3540" s="6"/>
    </row>
    <row r="3541" spans="1:1" x14ac:dyDescent="0.2">
      <c r="A3541" s="6"/>
    </row>
    <row r="3542" spans="1:1" x14ac:dyDescent="0.2">
      <c r="A3542" s="6"/>
    </row>
    <row r="3543" spans="1:1" x14ac:dyDescent="0.2">
      <c r="A3543" s="6"/>
    </row>
    <row r="3544" spans="1:1" x14ac:dyDescent="0.2">
      <c r="A3544" s="6"/>
    </row>
    <row r="3545" spans="1:1" x14ac:dyDescent="0.2">
      <c r="A3545" s="6"/>
    </row>
    <row r="3546" spans="1:1" x14ac:dyDescent="0.2">
      <c r="A3546" s="6"/>
    </row>
    <row r="3547" spans="1:1" x14ac:dyDescent="0.2">
      <c r="A3547" s="6"/>
    </row>
    <row r="3548" spans="1:1" x14ac:dyDescent="0.2">
      <c r="A3548" s="6"/>
    </row>
    <row r="3549" spans="1:1" x14ac:dyDescent="0.2">
      <c r="A3549" s="6"/>
    </row>
    <row r="3550" spans="1:1" x14ac:dyDescent="0.2">
      <c r="A3550" s="6"/>
    </row>
    <row r="3551" spans="1:1" x14ac:dyDescent="0.2">
      <c r="A3551" s="6"/>
    </row>
    <row r="3552" spans="1:1" x14ac:dyDescent="0.2">
      <c r="A3552" s="6"/>
    </row>
    <row r="3553" spans="1:1" x14ac:dyDescent="0.2">
      <c r="A3553" s="6"/>
    </row>
    <row r="3554" spans="1:1" x14ac:dyDescent="0.2">
      <c r="A3554" s="6"/>
    </row>
    <row r="3555" spans="1:1" x14ac:dyDescent="0.2">
      <c r="A3555" s="6"/>
    </row>
    <row r="3556" spans="1:1" x14ac:dyDescent="0.2">
      <c r="A3556" s="6"/>
    </row>
    <row r="3557" spans="1:1" x14ac:dyDescent="0.2">
      <c r="A3557" s="6"/>
    </row>
    <row r="3558" spans="1:1" x14ac:dyDescent="0.2">
      <c r="A3558" s="6"/>
    </row>
    <row r="3559" spans="1:1" x14ac:dyDescent="0.2">
      <c r="A3559" s="6"/>
    </row>
    <row r="3560" spans="1:1" x14ac:dyDescent="0.2">
      <c r="A3560" s="6"/>
    </row>
    <row r="3561" spans="1:1" x14ac:dyDescent="0.2">
      <c r="A3561" s="6"/>
    </row>
    <row r="3562" spans="1:1" x14ac:dyDescent="0.2">
      <c r="A3562" s="6"/>
    </row>
    <row r="3563" spans="1:1" x14ac:dyDescent="0.2">
      <c r="A3563" s="6"/>
    </row>
    <row r="3564" spans="1:1" x14ac:dyDescent="0.2">
      <c r="A3564" s="6"/>
    </row>
    <row r="3565" spans="1:1" x14ac:dyDescent="0.2">
      <c r="A3565" s="6"/>
    </row>
    <row r="3566" spans="1:1" x14ac:dyDescent="0.2">
      <c r="A3566" s="6"/>
    </row>
    <row r="3567" spans="1:1" x14ac:dyDescent="0.2">
      <c r="A3567" s="6"/>
    </row>
    <row r="3568" spans="1:1" x14ac:dyDescent="0.2">
      <c r="A3568" s="6"/>
    </row>
    <row r="3569" spans="1:1" x14ac:dyDescent="0.2">
      <c r="A3569" s="6"/>
    </row>
    <row r="3570" spans="1:1" x14ac:dyDescent="0.2">
      <c r="A3570" s="6"/>
    </row>
    <row r="3571" spans="1:1" x14ac:dyDescent="0.2">
      <c r="A3571" s="6"/>
    </row>
    <row r="3572" spans="1:1" x14ac:dyDescent="0.2">
      <c r="A3572" s="6"/>
    </row>
    <row r="3573" spans="1:1" x14ac:dyDescent="0.2">
      <c r="A3573" s="6"/>
    </row>
    <row r="3574" spans="1:1" x14ac:dyDescent="0.2">
      <c r="A3574" s="6"/>
    </row>
    <row r="3575" spans="1:1" x14ac:dyDescent="0.2">
      <c r="A3575" s="6"/>
    </row>
    <row r="3576" spans="1:1" x14ac:dyDescent="0.2">
      <c r="A3576" s="6"/>
    </row>
    <row r="3577" spans="1:1" x14ac:dyDescent="0.2">
      <c r="A3577" s="6"/>
    </row>
    <row r="3578" spans="1:1" x14ac:dyDescent="0.2">
      <c r="A3578" s="6"/>
    </row>
    <row r="3579" spans="1:1" x14ac:dyDescent="0.2">
      <c r="A3579" s="6"/>
    </row>
    <row r="3580" spans="1:1" x14ac:dyDescent="0.2">
      <c r="A3580" s="6"/>
    </row>
    <row r="3581" spans="1:1" x14ac:dyDescent="0.2">
      <c r="A3581" s="6"/>
    </row>
    <row r="3582" spans="1:1" x14ac:dyDescent="0.2">
      <c r="A3582" s="6"/>
    </row>
    <row r="3583" spans="1:1" x14ac:dyDescent="0.2">
      <c r="A3583" s="6"/>
    </row>
    <row r="3584" spans="1:1" x14ac:dyDescent="0.2">
      <c r="A3584" s="6"/>
    </row>
    <row r="3585" spans="1:1" x14ac:dyDescent="0.2">
      <c r="A3585" s="6"/>
    </row>
    <row r="3586" spans="1:1" x14ac:dyDescent="0.2">
      <c r="A3586" s="6"/>
    </row>
    <row r="3587" spans="1:1" x14ac:dyDescent="0.2">
      <c r="A3587" s="6"/>
    </row>
    <row r="3588" spans="1:1" x14ac:dyDescent="0.2">
      <c r="A3588" s="6"/>
    </row>
    <row r="3589" spans="1:1" x14ac:dyDescent="0.2">
      <c r="A3589" s="6"/>
    </row>
    <row r="3590" spans="1:1" x14ac:dyDescent="0.2">
      <c r="A3590" s="6"/>
    </row>
    <row r="3591" spans="1:1" x14ac:dyDescent="0.2">
      <c r="A3591" s="6"/>
    </row>
    <row r="3592" spans="1:1" x14ac:dyDescent="0.2">
      <c r="A3592" s="6"/>
    </row>
    <row r="3593" spans="1:1" x14ac:dyDescent="0.2">
      <c r="A3593" s="6"/>
    </row>
    <row r="3594" spans="1:1" x14ac:dyDescent="0.2">
      <c r="A3594" s="6"/>
    </row>
    <row r="3595" spans="1:1" x14ac:dyDescent="0.2">
      <c r="A3595" s="6"/>
    </row>
    <row r="3596" spans="1:1" x14ac:dyDescent="0.2">
      <c r="A3596" s="6"/>
    </row>
    <row r="3597" spans="1:1" x14ac:dyDescent="0.2">
      <c r="A3597" s="6"/>
    </row>
    <row r="3598" spans="1:1" x14ac:dyDescent="0.2">
      <c r="A3598" s="6"/>
    </row>
    <row r="3599" spans="1:1" x14ac:dyDescent="0.2">
      <c r="A3599" s="6"/>
    </row>
    <row r="3600" spans="1:1" x14ac:dyDescent="0.2">
      <c r="A3600" s="6"/>
    </row>
    <row r="3601" spans="1:1" x14ac:dyDescent="0.2">
      <c r="A3601" s="6"/>
    </row>
    <row r="3602" spans="1:1" x14ac:dyDescent="0.2">
      <c r="A3602" s="6"/>
    </row>
    <row r="3603" spans="1:1" x14ac:dyDescent="0.2">
      <c r="A3603" s="6"/>
    </row>
    <row r="3604" spans="1:1" x14ac:dyDescent="0.2">
      <c r="A3604" s="6"/>
    </row>
    <row r="3605" spans="1:1" x14ac:dyDescent="0.2">
      <c r="A3605" s="6"/>
    </row>
    <row r="3606" spans="1:1" x14ac:dyDescent="0.2">
      <c r="A3606" s="6"/>
    </row>
    <row r="3607" spans="1:1" x14ac:dyDescent="0.2">
      <c r="A3607" s="6"/>
    </row>
    <row r="3608" spans="1:1" x14ac:dyDescent="0.2">
      <c r="A3608" s="6"/>
    </row>
    <row r="3609" spans="1:1" x14ac:dyDescent="0.2">
      <c r="A3609" s="6"/>
    </row>
    <row r="3610" spans="1:1" x14ac:dyDescent="0.2">
      <c r="A3610" s="6"/>
    </row>
    <row r="3611" spans="1:1" x14ac:dyDescent="0.2">
      <c r="A3611" s="6"/>
    </row>
    <row r="3612" spans="1:1" x14ac:dyDescent="0.2">
      <c r="A3612" s="6"/>
    </row>
    <row r="3613" spans="1:1" x14ac:dyDescent="0.2">
      <c r="A3613" s="6"/>
    </row>
    <row r="3614" spans="1:1" x14ac:dyDescent="0.2">
      <c r="A3614" s="6"/>
    </row>
    <row r="3615" spans="1:1" x14ac:dyDescent="0.2">
      <c r="A3615" s="6"/>
    </row>
    <row r="3616" spans="1:1" x14ac:dyDescent="0.2">
      <c r="A3616" s="6"/>
    </row>
    <row r="3617" spans="1:1" x14ac:dyDescent="0.2">
      <c r="A3617" s="6"/>
    </row>
    <row r="3618" spans="1:1" x14ac:dyDescent="0.2">
      <c r="A3618" s="6"/>
    </row>
    <row r="3619" spans="1:1" x14ac:dyDescent="0.2">
      <c r="A3619" s="6"/>
    </row>
    <row r="3620" spans="1:1" x14ac:dyDescent="0.2">
      <c r="A3620" s="6"/>
    </row>
    <row r="3621" spans="1:1" x14ac:dyDescent="0.2">
      <c r="A3621" s="6"/>
    </row>
    <row r="3622" spans="1:1" x14ac:dyDescent="0.2">
      <c r="A3622" s="6"/>
    </row>
    <row r="3623" spans="1:1" x14ac:dyDescent="0.2">
      <c r="A3623" s="6"/>
    </row>
    <row r="3624" spans="1:1" x14ac:dyDescent="0.2">
      <c r="A3624" s="6"/>
    </row>
    <row r="3625" spans="1:1" x14ac:dyDescent="0.2">
      <c r="A3625" s="6"/>
    </row>
    <row r="3626" spans="1:1" x14ac:dyDescent="0.2">
      <c r="A3626" s="6"/>
    </row>
    <row r="3627" spans="1:1" x14ac:dyDescent="0.2">
      <c r="A3627" s="6"/>
    </row>
    <row r="3628" spans="1:1" x14ac:dyDescent="0.2">
      <c r="A3628" s="6"/>
    </row>
    <row r="3629" spans="1:1" x14ac:dyDescent="0.2">
      <c r="A3629" s="6"/>
    </row>
    <row r="3630" spans="1:1" x14ac:dyDescent="0.2">
      <c r="A3630" s="6"/>
    </row>
    <row r="3631" spans="1:1" x14ac:dyDescent="0.2">
      <c r="A3631" s="6"/>
    </row>
    <row r="3632" spans="1:1" x14ac:dyDescent="0.2">
      <c r="A3632" s="6"/>
    </row>
    <row r="3633" spans="1:1" x14ac:dyDescent="0.2">
      <c r="A3633" s="6"/>
    </row>
    <row r="3634" spans="1:1" x14ac:dyDescent="0.2">
      <c r="A3634" s="6"/>
    </row>
    <row r="3635" spans="1:1" x14ac:dyDescent="0.2">
      <c r="A3635" s="6"/>
    </row>
    <row r="3636" spans="1:1" x14ac:dyDescent="0.2">
      <c r="A3636" s="6"/>
    </row>
    <row r="3637" spans="1:1" x14ac:dyDescent="0.2">
      <c r="A3637" s="6"/>
    </row>
    <row r="3638" spans="1:1" x14ac:dyDescent="0.2">
      <c r="A3638" s="6"/>
    </row>
    <row r="3639" spans="1:1" x14ac:dyDescent="0.2">
      <c r="A3639" s="6"/>
    </row>
    <row r="3640" spans="1:1" x14ac:dyDescent="0.2">
      <c r="A3640" s="6"/>
    </row>
    <row r="3641" spans="1:1" x14ac:dyDescent="0.2">
      <c r="A3641" s="6"/>
    </row>
    <row r="3642" spans="1:1" x14ac:dyDescent="0.2">
      <c r="A3642" s="6"/>
    </row>
    <row r="3643" spans="1:1" x14ac:dyDescent="0.2">
      <c r="A3643" s="6"/>
    </row>
    <row r="3644" spans="1:1" x14ac:dyDescent="0.2">
      <c r="A3644" s="6"/>
    </row>
    <row r="3645" spans="1:1" x14ac:dyDescent="0.2">
      <c r="A3645" s="6"/>
    </row>
    <row r="3646" spans="1:1" x14ac:dyDescent="0.2">
      <c r="A3646" s="6"/>
    </row>
    <row r="3647" spans="1:1" x14ac:dyDescent="0.2">
      <c r="A3647" s="6"/>
    </row>
    <row r="3648" spans="1:1" x14ac:dyDescent="0.2">
      <c r="A3648" s="6"/>
    </row>
    <row r="3649" spans="1:1" x14ac:dyDescent="0.2">
      <c r="A3649" s="6"/>
    </row>
    <row r="3650" spans="1:1" x14ac:dyDescent="0.2">
      <c r="A3650" s="6"/>
    </row>
    <row r="3651" spans="1:1" x14ac:dyDescent="0.2">
      <c r="A3651" s="6"/>
    </row>
    <row r="3652" spans="1:1" x14ac:dyDescent="0.2">
      <c r="A3652" s="6"/>
    </row>
    <row r="3653" spans="1:1" x14ac:dyDescent="0.2">
      <c r="A3653" s="6"/>
    </row>
    <row r="3654" spans="1:1" x14ac:dyDescent="0.2">
      <c r="A3654" s="6"/>
    </row>
    <row r="3655" spans="1:1" x14ac:dyDescent="0.2">
      <c r="A3655" s="6"/>
    </row>
    <row r="3656" spans="1:1" x14ac:dyDescent="0.2">
      <c r="A3656" s="6"/>
    </row>
    <row r="3657" spans="1:1" x14ac:dyDescent="0.2">
      <c r="A3657" s="6"/>
    </row>
    <row r="3658" spans="1:1" x14ac:dyDescent="0.2">
      <c r="A3658" s="6"/>
    </row>
    <row r="3659" spans="1:1" x14ac:dyDescent="0.2">
      <c r="A3659" s="6"/>
    </row>
    <row r="3660" spans="1:1" x14ac:dyDescent="0.2">
      <c r="A3660" s="6"/>
    </row>
    <row r="3661" spans="1:1" x14ac:dyDescent="0.2">
      <c r="A3661" s="6"/>
    </row>
    <row r="3662" spans="1:1" x14ac:dyDescent="0.2">
      <c r="A3662" s="6"/>
    </row>
    <row r="3663" spans="1:1" x14ac:dyDescent="0.2">
      <c r="A3663" s="6"/>
    </row>
    <row r="3664" spans="1:1" x14ac:dyDescent="0.2">
      <c r="A3664" s="6"/>
    </row>
    <row r="3665" spans="1:1" x14ac:dyDescent="0.2">
      <c r="A3665" s="6"/>
    </row>
    <row r="3666" spans="1:1" x14ac:dyDescent="0.2">
      <c r="A3666" s="6"/>
    </row>
    <row r="3667" spans="1:1" x14ac:dyDescent="0.2">
      <c r="A3667" s="6"/>
    </row>
    <row r="3668" spans="1:1" x14ac:dyDescent="0.2">
      <c r="A3668" s="6"/>
    </row>
    <row r="3669" spans="1:1" x14ac:dyDescent="0.2">
      <c r="A3669" s="6"/>
    </row>
    <row r="3670" spans="1:1" x14ac:dyDescent="0.2">
      <c r="A3670" s="6"/>
    </row>
    <row r="3671" spans="1:1" x14ac:dyDescent="0.2">
      <c r="A3671" s="6"/>
    </row>
    <row r="3672" spans="1:1" x14ac:dyDescent="0.2">
      <c r="A3672" s="6"/>
    </row>
    <row r="3673" spans="1:1" x14ac:dyDescent="0.2">
      <c r="A3673" s="6"/>
    </row>
    <row r="3674" spans="1:1" x14ac:dyDescent="0.2">
      <c r="A3674" s="6"/>
    </row>
    <row r="3675" spans="1:1" x14ac:dyDescent="0.2">
      <c r="A3675" s="6"/>
    </row>
    <row r="3676" spans="1:1" x14ac:dyDescent="0.2">
      <c r="A3676" s="6"/>
    </row>
    <row r="3677" spans="1:1" x14ac:dyDescent="0.2">
      <c r="A3677" s="6"/>
    </row>
    <row r="3678" spans="1:1" x14ac:dyDescent="0.2">
      <c r="A3678" s="6"/>
    </row>
    <row r="3679" spans="1:1" x14ac:dyDescent="0.2">
      <c r="A3679" s="6"/>
    </row>
    <row r="3680" spans="1:1" x14ac:dyDescent="0.2">
      <c r="A3680" s="6"/>
    </row>
    <row r="3681" spans="1:1" x14ac:dyDescent="0.2">
      <c r="A3681" s="6"/>
    </row>
    <row r="3682" spans="1:1" x14ac:dyDescent="0.2">
      <c r="A3682" s="6"/>
    </row>
    <row r="3683" spans="1:1" x14ac:dyDescent="0.2">
      <c r="A3683" s="6"/>
    </row>
    <row r="3684" spans="1:1" x14ac:dyDescent="0.2">
      <c r="A3684" s="6"/>
    </row>
    <row r="3685" spans="1:1" x14ac:dyDescent="0.2">
      <c r="A3685" s="6"/>
    </row>
    <row r="3686" spans="1:1" x14ac:dyDescent="0.2">
      <c r="A3686" s="6"/>
    </row>
    <row r="3687" spans="1:1" x14ac:dyDescent="0.2">
      <c r="A3687" s="6"/>
    </row>
    <row r="3688" spans="1:1" x14ac:dyDescent="0.2">
      <c r="A3688" s="6"/>
    </row>
    <row r="3689" spans="1:1" x14ac:dyDescent="0.2">
      <c r="A3689" s="6"/>
    </row>
    <row r="3690" spans="1:1" x14ac:dyDescent="0.2">
      <c r="A3690" s="6"/>
    </row>
    <row r="3691" spans="1:1" x14ac:dyDescent="0.2">
      <c r="A3691" s="6"/>
    </row>
    <row r="3692" spans="1:1" x14ac:dyDescent="0.2">
      <c r="A3692" s="6"/>
    </row>
    <row r="3693" spans="1:1" x14ac:dyDescent="0.2">
      <c r="A3693" s="6"/>
    </row>
    <row r="3694" spans="1:1" x14ac:dyDescent="0.2">
      <c r="A3694" s="6"/>
    </row>
    <row r="3695" spans="1:1" x14ac:dyDescent="0.2">
      <c r="A3695" s="6"/>
    </row>
    <row r="3696" spans="1:1" x14ac:dyDescent="0.2">
      <c r="A3696" s="6"/>
    </row>
    <row r="3697" spans="1:1" x14ac:dyDescent="0.2">
      <c r="A3697" s="6"/>
    </row>
    <row r="3698" spans="1:1" x14ac:dyDescent="0.2">
      <c r="A3698" s="6"/>
    </row>
    <row r="3699" spans="1:1" x14ac:dyDescent="0.2">
      <c r="A3699" s="6"/>
    </row>
    <row r="3700" spans="1:1" x14ac:dyDescent="0.2">
      <c r="A3700" s="6"/>
    </row>
    <row r="3701" spans="1:1" x14ac:dyDescent="0.2">
      <c r="A3701" s="6"/>
    </row>
    <row r="3702" spans="1:1" x14ac:dyDescent="0.2">
      <c r="A3702" s="6"/>
    </row>
    <row r="3703" spans="1:1" x14ac:dyDescent="0.2">
      <c r="A3703" s="6"/>
    </row>
    <row r="3704" spans="1:1" x14ac:dyDescent="0.2">
      <c r="A3704" s="6"/>
    </row>
    <row r="3705" spans="1:1" x14ac:dyDescent="0.2">
      <c r="A3705" s="6"/>
    </row>
    <row r="3706" spans="1:1" x14ac:dyDescent="0.2">
      <c r="A3706" s="6"/>
    </row>
    <row r="3707" spans="1:1" x14ac:dyDescent="0.2">
      <c r="A3707" s="6"/>
    </row>
    <row r="3708" spans="1:1" x14ac:dyDescent="0.2">
      <c r="A3708" s="6"/>
    </row>
    <row r="3709" spans="1:1" x14ac:dyDescent="0.2">
      <c r="A3709" s="6"/>
    </row>
    <row r="3710" spans="1:1" x14ac:dyDescent="0.2">
      <c r="A3710" s="6"/>
    </row>
    <row r="3711" spans="1:1" x14ac:dyDescent="0.2">
      <c r="A3711" s="6"/>
    </row>
    <row r="3712" spans="1:1" x14ac:dyDescent="0.2">
      <c r="A3712" s="6"/>
    </row>
    <row r="3713" spans="1:1" x14ac:dyDescent="0.2">
      <c r="A3713" s="6"/>
    </row>
    <row r="3714" spans="1:1" x14ac:dyDescent="0.2">
      <c r="A3714" s="6"/>
    </row>
    <row r="3715" spans="1:1" x14ac:dyDescent="0.2">
      <c r="A3715" s="6"/>
    </row>
    <row r="3716" spans="1:1" x14ac:dyDescent="0.2">
      <c r="A3716" s="6"/>
    </row>
    <row r="3717" spans="1:1" x14ac:dyDescent="0.2">
      <c r="A3717" s="6"/>
    </row>
    <row r="3718" spans="1:1" x14ac:dyDescent="0.2">
      <c r="A3718" s="6"/>
    </row>
    <row r="3719" spans="1:1" x14ac:dyDescent="0.2">
      <c r="A3719" s="6"/>
    </row>
    <row r="3720" spans="1:1" x14ac:dyDescent="0.2">
      <c r="A3720" s="6"/>
    </row>
    <row r="3721" spans="1:1" x14ac:dyDescent="0.2">
      <c r="A3721" s="6"/>
    </row>
    <row r="3722" spans="1:1" x14ac:dyDescent="0.2">
      <c r="A3722" s="6"/>
    </row>
    <row r="3723" spans="1:1" x14ac:dyDescent="0.2">
      <c r="A3723" s="6"/>
    </row>
    <row r="3724" spans="1:1" x14ac:dyDescent="0.2">
      <c r="A3724" s="6"/>
    </row>
    <row r="3725" spans="1:1" x14ac:dyDescent="0.2">
      <c r="A3725" s="6"/>
    </row>
    <row r="3726" spans="1:1" x14ac:dyDescent="0.2">
      <c r="A3726" s="6"/>
    </row>
    <row r="3727" spans="1:1" x14ac:dyDescent="0.2">
      <c r="A3727" s="6"/>
    </row>
    <row r="3728" spans="1:1" x14ac:dyDescent="0.2">
      <c r="A3728" s="6"/>
    </row>
    <row r="3729" spans="1:1" x14ac:dyDescent="0.2">
      <c r="A3729" s="6"/>
    </row>
    <row r="3730" spans="1:1" x14ac:dyDescent="0.2">
      <c r="A3730" s="6"/>
    </row>
    <row r="3731" spans="1:1" x14ac:dyDescent="0.2">
      <c r="A3731" s="6"/>
    </row>
    <row r="3732" spans="1:1" x14ac:dyDescent="0.2">
      <c r="A3732" s="6"/>
    </row>
    <row r="3733" spans="1:1" x14ac:dyDescent="0.2">
      <c r="A3733" s="6"/>
    </row>
    <row r="3734" spans="1:1" x14ac:dyDescent="0.2">
      <c r="A3734" s="6"/>
    </row>
    <row r="3735" spans="1:1" x14ac:dyDescent="0.2">
      <c r="A3735" s="6"/>
    </row>
    <row r="3736" spans="1:1" x14ac:dyDescent="0.2">
      <c r="A3736" s="6"/>
    </row>
    <row r="3737" spans="1:1" x14ac:dyDescent="0.2">
      <c r="A3737" s="6"/>
    </row>
    <row r="3738" spans="1:1" x14ac:dyDescent="0.2">
      <c r="A3738" s="6"/>
    </row>
    <row r="3739" spans="1:1" x14ac:dyDescent="0.2">
      <c r="A3739" s="6"/>
    </row>
    <row r="3740" spans="1:1" x14ac:dyDescent="0.2">
      <c r="A3740" s="6"/>
    </row>
    <row r="3741" spans="1:1" x14ac:dyDescent="0.2">
      <c r="A3741" s="6"/>
    </row>
    <row r="3742" spans="1:1" x14ac:dyDescent="0.2">
      <c r="A3742" s="6"/>
    </row>
    <row r="3743" spans="1:1" x14ac:dyDescent="0.2">
      <c r="A3743" s="6"/>
    </row>
    <row r="3744" spans="1:1" x14ac:dyDescent="0.2">
      <c r="A3744" s="6"/>
    </row>
    <row r="3745" spans="1:1" x14ac:dyDescent="0.2">
      <c r="A3745" s="6"/>
    </row>
    <row r="3746" spans="1:1" x14ac:dyDescent="0.2">
      <c r="A3746" s="6"/>
    </row>
    <row r="3747" spans="1:1" x14ac:dyDescent="0.2">
      <c r="A3747" s="6"/>
    </row>
    <row r="3748" spans="1:1" x14ac:dyDescent="0.2">
      <c r="A3748" s="6"/>
    </row>
    <row r="3749" spans="1:1" x14ac:dyDescent="0.2">
      <c r="A3749" s="6"/>
    </row>
    <row r="3750" spans="1:1" x14ac:dyDescent="0.2">
      <c r="A3750" s="6"/>
    </row>
    <row r="3751" spans="1:1" x14ac:dyDescent="0.2">
      <c r="A3751" s="6"/>
    </row>
    <row r="3752" spans="1:1" x14ac:dyDescent="0.2">
      <c r="A3752" s="6"/>
    </row>
    <row r="3753" spans="1:1" x14ac:dyDescent="0.2">
      <c r="A3753" s="6"/>
    </row>
    <row r="3754" spans="1:1" x14ac:dyDescent="0.2">
      <c r="A3754" s="6"/>
    </row>
    <row r="3755" spans="1:1" x14ac:dyDescent="0.2">
      <c r="A3755" s="6"/>
    </row>
    <row r="3756" spans="1:1" x14ac:dyDescent="0.2">
      <c r="A3756" s="6"/>
    </row>
    <row r="3757" spans="1:1" x14ac:dyDescent="0.2">
      <c r="A3757" s="6"/>
    </row>
    <row r="3758" spans="1:1" x14ac:dyDescent="0.2">
      <c r="A3758" s="6"/>
    </row>
    <row r="3759" spans="1:1" x14ac:dyDescent="0.2">
      <c r="A3759" s="6"/>
    </row>
    <row r="3760" spans="1:1" x14ac:dyDescent="0.2">
      <c r="A3760" s="6"/>
    </row>
    <row r="3761" spans="1:1" x14ac:dyDescent="0.2">
      <c r="A3761" s="6"/>
    </row>
    <row r="3762" spans="1:1" x14ac:dyDescent="0.2">
      <c r="A3762" s="6"/>
    </row>
    <row r="3763" spans="1:1" x14ac:dyDescent="0.2">
      <c r="A3763" s="6"/>
    </row>
    <row r="3764" spans="1:1" x14ac:dyDescent="0.2">
      <c r="A3764" s="6"/>
    </row>
    <row r="3765" spans="1:1" x14ac:dyDescent="0.2">
      <c r="A3765" s="6"/>
    </row>
    <row r="3766" spans="1:1" x14ac:dyDescent="0.2">
      <c r="A3766" s="6"/>
    </row>
    <row r="3767" spans="1:1" x14ac:dyDescent="0.2">
      <c r="A3767" s="6"/>
    </row>
    <row r="3768" spans="1:1" x14ac:dyDescent="0.2">
      <c r="A3768" s="6"/>
    </row>
    <row r="3769" spans="1:1" x14ac:dyDescent="0.2">
      <c r="A3769" s="6"/>
    </row>
    <row r="3770" spans="1:1" x14ac:dyDescent="0.2">
      <c r="A3770" s="6"/>
    </row>
    <row r="3771" spans="1:1" x14ac:dyDescent="0.2">
      <c r="A3771" s="6"/>
    </row>
    <row r="3772" spans="1:1" x14ac:dyDescent="0.2">
      <c r="A3772" s="6"/>
    </row>
    <row r="3773" spans="1:1" x14ac:dyDescent="0.2">
      <c r="A3773" s="6"/>
    </row>
    <row r="3774" spans="1:1" x14ac:dyDescent="0.2">
      <c r="A3774" s="6"/>
    </row>
    <row r="3775" spans="1:1" x14ac:dyDescent="0.2">
      <c r="A3775" s="6"/>
    </row>
    <row r="3776" spans="1:1" x14ac:dyDescent="0.2">
      <c r="A3776" s="6"/>
    </row>
    <row r="3777" spans="1:1" x14ac:dyDescent="0.2">
      <c r="A3777" s="6"/>
    </row>
    <row r="3778" spans="1:1" x14ac:dyDescent="0.2">
      <c r="A3778" s="6"/>
    </row>
    <row r="3779" spans="1:1" x14ac:dyDescent="0.2">
      <c r="A3779" s="6"/>
    </row>
    <row r="3780" spans="1:1" x14ac:dyDescent="0.2">
      <c r="A3780" s="6"/>
    </row>
    <row r="3781" spans="1:1" x14ac:dyDescent="0.2">
      <c r="A3781" s="6"/>
    </row>
    <row r="3782" spans="1:1" x14ac:dyDescent="0.2">
      <c r="A3782" s="6"/>
    </row>
    <row r="3783" spans="1:1" x14ac:dyDescent="0.2">
      <c r="A3783" s="6"/>
    </row>
    <row r="3784" spans="1:1" x14ac:dyDescent="0.2">
      <c r="A3784" s="6"/>
    </row>
    <row r="3785" spans="1:1" x14ac:dyDescent="0.2">
      <c r="A3785" s="6"/>
    </row>
    <row r="3786" spans="1:1" x14ac:dyDescent="0.2">
      <c r="A3786" s="6"/>
    </row>
    <row r="3787" spans="1:1" x14ac:dyDescent="0.2">
      <c r="A3787" s="6"/>
    </row>
    <row r="3788" spans="1:1" x14ac:dyDescent="0.2">
      <c r="A3788" s="6"/>
    </row>
    <row r="3789" spans="1:1" x14ac:dyDescent="0.2">
      <c r="A3789" s="6"/>
    </row>
    <row r="3790" spans="1:1" x14ac:dyDescent="0.2">
      <c r="A3790" s="6"/>
    </row>
    <row r="3791" spans="1:1" x14ac:dyDescent="0.2">
      <c r="A3791" s="6"/>
    </row>
    <row r="3792" spans="1:1" x14ac:dyDescent="0.2">
      <c r="A3792" s="6"/>
    </row>
    <row r="3793" spans="1:1" x14ac:dyDescent="0.2">
      <c r="A3793" s="6"/>
    </row>
    <row r="3794" spans="1:1" x14ac:dyDescent="0.2">
      <c r="A3794" s="6"/>
    </row>
    <row r="3795" spans="1:1" x14ac:dyDescent="0.2">
      <c r="A3795" s="6"/>
    </row>
    <row r="3796" spans="1:1" x14ac:dyDescent="0.2">
      <c r="A3796" s="6"/>
    </row>
    <row r="3797" spans="1:1" x14ac:dyDescent="0.2">
      <c r="A3797" s="6"/>
    </row>
    <row r="3798" spans="1:1" x14ac:dyDescent="0.2">
      <c r="A3798" s="6"/>
    </row>
    <row r="3799" spans="1:1" x14ac:dyDescent="0.2">
      <c r="A3799" s="6"/>
    </row>
    <row r="3800" spans="1:1" x14ac:dyDescent="0.2">
      <c r="A3800" s="6"/>
    </row>
    <row r="3801" spans="1:1" x14ac:dyDescent="0.2">
      <c r="A3801" s="6"/>
    </row>
    <row r="3802" spans="1:1" x14ac:dyDescent="0.2">
      <c r="A3802" s="6"/>
    </row>
    <row r="3803" spans="1:1" x14ac:dyDescent="0.2">
      <c r="A3803" s="6"/>
    </row>
    <row r="3804" spans="1:1" x14ac:dyDescent="0.2">
      <c r="A3804" s="6"/>
    </row>
    <row r="3805" spans="1:1" x14ac:dyDescent="0.2">
      <c r="A3805" s="6"/>
    </row>
    <row r="3806" spans="1:1" x14ac:dyDescent="0.2">
      <c r="A3806" s="6"/>
    </row>
    <row r="3807" spans="1:1" x14ac:dyDescent="0.2">
      <c r="A3807" s="6"/>
    </row>
    <row r="3808" spans="1:1" x14ac:dyDescent="0.2">
      <c r="A3808" s="6"/>
    </row>
    <row r="3809" spans="1:1" x14ac:dyDescent="0.2">
      <c r="A3809" s="6"/>
    </row>
    <row r="3810" spans="1:1" x14ac:dyDescent="0.2">
      <c r="A3810" s="6"/>
    </row>
    <row r="3811" spans="1:1" x14ac:dyDescent="0.2">
      <c r="A3811" s="6"/>
    </row>
    <row r="3812" spans="1:1" x14ac:dyDescent="0.2">
      <c r="A3812" s="6"/>
    </row>
    <row r="3813" spans="1:1" x14ac:dyDescent="0.2">
      <c r="A3813" s="6"/>
    </row>
    <row r="3814" spans="1:1" x14ac:dyDescent="0.2">
      <c r="A3814" s="6"/>
    </row>
    <row r="3815" spans="1:1" x14ac:dyDescent="0.2">
      <c r="A3815" s="6"/>
    </row>
    <row r="3816" spans="1:1" x14ac:dyDescent="0.2">
      <c r="A3816" s="6"/>
    </row>
    <row r="3817" spans="1:1" x14ac:dyDescent="0.2">
      <c r="A3817" s="6"/>
    </row>
    <row r="3818" spans="1:1" x14ac:dyDescent="0.2">
      <c r="A3818" s="6"/>
    </row>
    <row r="3819" spans="1:1" x14ac:dyDescent="0.2">
      <c r="A3819" s="6"/>
    </row>
    <row r="3820" spans="1:1" x14ac:dyDescent="0.2">
      <c r="A3820" s="6"/>
    </row>
    <row r="3821" spans="1:1" x14ac:dyDescent="0.2">
      <c r="A3821" s="6"/>
    </row>
    <row r="3822" spans="1:1" x14ac:dyDescent="0.2">
      <c r="A3822" s="6"/>
    </row>
    <row r="3823" spans="1:1" x14ac:dyDescent="0.2">
      <c r="A3823" s="6"/>
    </row>
    <row r="3824" spans="1:1" x14ac:dyDescent="0.2">
      <c r="A3824" s="6"/>
    </row>
    <row r="3825" spans="1:1" x14ac:dyDescent="0.2">
      <c r="A3825" s="6"/>
    </row>
    <row r="3826" spans="1:1" x14ac:dyDescent="0.2">
      <c r="A3826" s="6"/>
    </row>
    <row r="3827" spans="1:1" x14ac:dyDescent="0.2">
      <c r="A3827" s="6"/>
    </row>
    <row r="3828" spans="1:1" x14ac:dyDescent="0.2">
      <c r="A3828" s="6"/>
    </row>
    <row r="3829" spans="1:1" x14ac:dyDescent="0.2">
      <c r="A3829" s="6"/>
    </row>
    <row r="3830" spans="1:1" x14ac:dyDescent="0.2">
      <c r="A3830" s="6"/>
    </row>
    <row r="3831" spans="1:1" x14ac:dyDescent="0.2">
      <c r="A3831" s="6"/>
    </row>
    <row r="3832" spans="1:1" x14ac:dyDescent="0.2">
      <c r="A3832" s="6"/>
    </row>
    <row r="3833" spans="1:1" x14ac:dyDescent="0.2">
      <c r="A3833" s="6"/>
    </row>
    <row r="3834" spans="1:1" x14ac:dyDescent="0.2">
      <c r="A3834" s="6"/>
    </row>
    <row r="3835" spans="1:1" x14ac:dyDescent="0.2">
      <c r="A3835" s="6"/>
    </row>
    <row r="3836" spans="1:1" x14ac:dyDescent="0.2">
      <c r="A3836" s="6"/>
    </row>
    <row r="3837" spans="1:1" x14ac:dyDescent="0.2">
      <c r="A3837" s="6"/>
    </row>
    <row r="3838" spans="1:1" x14ac:dyDescent="0.2">
      <c r="A3838" s="6"/>
    </row>
    <row r="3839" spans="1:1" x14ac:dyDescent="0.2">
      <c r="A3839" s="6"/>
    </row>
    <row r="3840" spans="1:1" x14ac:dyDescent="0.2">
      <c r="A3840" s="6"/>
    </row>
    <row r="3841" spans="1:1" x14ac:dyDescent="0.2">
      <c r="A3841" s="6"/>
    </row>
    <row r="3842" spans="1:1" x14ac:dyDescent="0.2">
      <c r="A3842" s="6"/>
    </row>
    <row r="3843" spans="1:1" x14ac:dyDescent="0.2">
      <c r="A3843" s="6"/>
    </row>
    <row r="3844" spans="1:1" x14ac:dyDescent="0.2">
      <c r="A3844" s="6"/>
    </row>
    <row r="3845" spans="1:1" x14ac:dyDescent="0.2">
      <c r="A3845" s="6"/>
    </row>
    <row r="3846" spans="1:1" x14ac:dyDescent="0.2">
      <c r="A3846" s="6"/>
    </row>
    <row r="3847" spans="1:1" x14ac:dyDescent="0.2">
      <c r="A3847" s="6"/>
    </row>
    <row r="3848" spans="1:1" x14ac:dyDescent="0.2">
      <c r="A3848" s="6"/>
    </row>
    <row r="3849" spans="1:1" x14ac:dyDescent="0.2">
      <c r="A3849" s="6"/>
    </row>
    <row r="3850" spans="1:1" x14ac:dyDescent="0.2">
      <c r="A3850" s="6"/>
    </row>
    <row r="3851" spans="1:1" x14ac:dyDescent="0.2">
      <c r="A3851" s="6"/>
    </row>
    <row r="3852" spans="1:1" x14ac:dyDescent="0.2">
      <c r="A3852" s="6"/>
    </row>
    <row r="3853" spans="1:1" x14ac:dyDescent="0.2">
      <c r="A3853" s="6"/>
    </row>
    <row r="3854" spans="1:1" x14ac:dyDescent="0.2">
      <c r="A3854" s="6"/>
    </row>
    <row r="3855" spans="1:1" x14ac:dyDescent="0.2">
      <c r="A3855" s="6"/>
    </row>
    <row r="3856" spans="1:1" x14ac:dyDescent="0.2">
      <c r="A3856" s="6"/>
    </row>
    <row r="3857" spans="1:1" x14ac:dyDescent="0.2">
      <c r="A3857" s="6"/>
    </row>
    <row r="3858" spans="1:1" x14ac:dyDescent="0.2">
      <c r="A3858" s="6"/>
    </row>
    <row r="3859" spans="1:1" x14ac:dyDescent="0.2">
      <c r="A3859" s="6"/>
    </row>
    <row r="3860" spans="1:1" x14ac:dyDescent="0.2">
      <c r="A3860" s="6"/>
    </row>
    <row r="3861" spans="1:1" x14ac:dyDescent="0.2">
      <c r="A3861" s="6"/>
    </row>
    <row r="3862" spans="1:1" x14ac:dyDescent="0.2">
      <c r="A3862" s="6"/>
    </row>
    <row r="3863" spans="1:1" x14ac:dyDescent="0.2">
      <c r="A3863" s="6"/>
    </row>
    <row r="3864" spans="1:1" x14ac:dyDescent="0.2">
      <c r="A3864" s="6"/>
    </row>
    <row r="3865" spans="1:1" x14ac:dyDescent="0.2">
      <c r="A3865" s="6"/>
    </row>
    <row r="3866" spans="1:1" x14ac:dyDescent="0.2">
      <c r="A3866" s="6"/>
    </row>
    <row r="3867" spans="1:1" x14ac:dyDescent="0.2">
      <c r="A3867" s="6"/>
    </row>
    <row r="3868" spans="1:1" x14ac:dyDescent="0.2">
      <c r="A3868" s="6"/>
    </row>
    <row r="3869" spans="1:1" x14ac:dyDescent="0.2">
      <c r="A3869" s="6"/>
    </row>
    <row r="3870" spans="1:1" x14ac:dyDescent="0.2">
      <c r="A3870" s="6"/>
    </row>
    <row r="3871" spans="1:1" x14ac:dyDescent="0.2">
      <c r="A3871" s="6"/>
    </row>
    <row r="3872" spans="1:1" x14ac:dyDescent="0.2">
      <c r="A3872" s="6"/>
    </row>
    <row r="3873" spans="1:1" x14ac:dyDescent="0.2">
      <c r="A3873" s="6"/>
    </row>
    <row r="3874" spans="1:1" x14ac:dyDescent="0.2">
      <c r="A3874" s="6"/>
    </row>
    <row r="3875" spans="1:1" x14ac:dyDescent="0.2">
      <c r="A3875" s="6"/>
    </row>
    <row r="3876" spans="1:1" x14ac:dyDescent="0.2">
      <c r="A3876" s="6"/>
    </row>
    <row r="3877" spans="1:1" x14ac:dyDescent="0.2">
      <c r="A3877" s="6"/>
    </row>
    <row r="3878" spans="1:1" x14ac:dyDescent="0.2">
      <c r="A3878" s="6"/>
    </row>
    <row r="3879" spans="1:1" x14ac:dyDescent="0.2">
      <c r="A3879" s="6"/>
    </row>
    <row r="3880" spans="1:1" x14ac:dyDescent="0.2">
      <c r="A3880" s="6"/>
    </row>
    <row r="3881" spans="1:1" x14ac:dyDescent="0.2">
      <c r="A3881" s="6"/>
    </row>
    <row r="3882" spans="1:1" x14ac:dyDescent="0.2">
      <c r="A3882" s="6"/>
    </row>
    <row r="3883" spans="1:1" x14ac:dyDescent="0.2">
      <c r="A3883" s="6"/>
    </row>
    <row r="3884" spans="1:1" x14ac:dyDescent="0.2">
      <c r="A3884" s="6"/>
    </row>
    <row r="3885" spans="1:1" x14ac:dyDescent="0.2">
      <c r="A3885" s="6"/>
    </row>
    <row r="3886" spans="1:1" x14ac:dyDescent="0.2">
      <c r="A3886" s="6"/>
    </row>
    <row r="3887" spans="1:1" x14ac:dyDescent="0.2">
      <c r="A3887" s="6"/>
    </row>
    <row r="3888" spans="1:1" x14ac:dyDescent="0.2">
      <c r="A3888" s="6"/>
    </row>
    <row r="3889" spans="1:1" x14ac:dyDescent="0.2">
      <c r="A3889" s="6"/>
    </row>
    <row r="3890" spans="1:1" x14ac:dyDescent="0.2">
      <c r="A3890" s="6"/>
    </row>
    <row r="3891" spans="1:1" x14ac:dyDescent="0.2">
      <c r="A3891" s="6"/>
    </row>
    <row r="3892" spans="1:1" x14ac:dyDescent="0.2">
      <c r="A3892" s="6"/>
    </row>
    <row r="3893" spans="1:1" x14ac:dyDescent="0.2">
      <c r="A3893" s="6"/>
    </row>
    <row r="3894" spans="1:1" x14ac:dyDescent="0.2">
      <c r="A3894" s="6"/>
    </row>
    <row r="3895" spans="1:1" x14ac:dyDescent="0.2">
      <c r="A3895" s="6"/>
    </row>
    <row r="3896" spans="1:1" x14ac:dyDescent="0.2">
      <c r="A3896" s="6"/>
    </row>
    <row r="3897" spans="1:1" x14ac:dyDescent="0.2">
      <c r="A3897" s="6"/>
    </row>
    <row r="3898" spans="1:1" x14ac:dyDescent="0.2">
      <c r="A3898" s="6"/>
    </row>
    <row r="3899" spans="1:1" x14ac:dyDescent="0.2">
      <c r="A3899" s="6"/>
    </row>
    <row r="3900" spans="1:1" x14ac:dyDescent="0.2">
      <c r="A3900" s="6"/>
    </row>
    <row r="3901" spans="1:1" x14ac:dyDescent="0.2">
      <c r="A3901" s="6"/>
    </row>
    <row r="3902" spans="1:1" x14ac:dyDescent="0.2">
      <c r="A3902" s="6"/>
    </row>
    <row r="3903" spans="1:1" x14ac:dyDescent="0.2">
      <c r="A3903" s="6"/>
    </row>
    <row r="3904" spans="1:1" x14ac:dyDescent="0.2">
      <c r="A3904" s="6"/>
    </row>
    <row r="3905" spans="1:1" x14ac:dyDescent="0.2">
      <c r="A3905" s="6"/>
    </row>
    <row r="3906" spans="1:1" x14ac:dyDescent="0.2">
      <c r="A3906" s="6"/>
    </row>
    <row r="3907" spans="1:1" x14ac:dyDescent="0.2">
      <c r="A3907" s="6"/>
    </row>
    <row r="3908" spans="1:1" x14ac:dyDescent="0.2">
      <c r="A3908" s="6"/>
    </row>
    <row r="3909" spans="1:1" x14ac:dyDescent="0.2">
      <c r="A3909" s="6"/>
    </row>
    <row r="3910" spans="1:1" x14ac:dyDescent="0.2">
      <c r="A3910" s="6"/>
    </row>
    <row r="3911" spans="1:1" x14ac:dyDescent="0.2">
      <c r="A3911" s="6"/>
    </row>
    <row r="3912" spans="1:1" x14ac:dyDescent="0.2">
      <c r="A3912" s="6"/>
    </row>
    <row r="3913" spans="1:1" x14ac:dyDescent="0.2">
      <c r="A3913" s="6"/>
    </row>
    <row r="3914" spans="1:1" x14ac:dyDescent="0.2">
      <c r="A3914" s="6"/>
    </row>
    <row r="3915" spans="1:1" x14ac:dyDescent="0.2">
      <c r="A3915" s="6"/>
    </row>
    <row r="3916" spans="1:1" x14ac:dyDescent="0.2">
      <c r="A3916" s="6"/>
    </row>
    <row r="3917" spans="1:1" x14ac:dyDescent="0.2">
      <c r="A3917" s="6"/>
    </row>
    <row r="3918" spans="1:1" x14ac:dyDescent="0.2">
      <c r="A3918" s="6"/>
    </row>
    <row r="3919" spans="1:1" x14ac:dyDescent="0.2">
      <c r="A3919" s="6"/>
    </row>
    <row r="3920" spans="1:1" x14ac:dyDescent="0.2">
      <c r="A3920" s="6"/>
    </row>
    <row r="3921" spans="1:1" x14ac:dyDescent="0.2">
      <c r="A3921" s="6"/>
    </row>
    <row r="3922" spans="1:1" x14ac:dyDescent="0.2">
      <c r="A3922" s="6"/>
    </row>
    <row r="3923" spans="1:1" x14ac:dyDescent="0.2">
      <c r="A3923" s="6"/>
    </row>
    <row r="3924" spans="1:1" x14ac:dyDescent="0.2">
      <c r="A3924" s="6"/>
    </row>
    <row r="3925" spans="1:1" x14ac:dyDescent="0.2">
      <c r="A3925" s="6"/>
    </row>
    <row r="3926" spans="1:1" x14ac:dyDescent="0.2">
      <c r="A3926" s="6"/>
    </row>
    <row r="3927" spans="1:1" x14ac:dyDescent="0.2">
      <c r="A3927" s="6"/>
    </row>
    <row r="3928" spans="1:1" x14ac:dyDescent="0.2">
      <c r="A3928" s="6"/>
    </row>
    <row r="3929" spans="1:1" x14ac:dyDescent="0.2">
      <c r="A3929" s="6"/>
    </row>
    <row r="3930" spans="1:1" x14ac:dyDescent="0.2">
      <c r="A3930" s="6"/>
    </row>
    <row r="3931" spans="1:1" x14ac:dyDescent="0.2">
      <c r="A3931" s="6"/>
    </row>
    <row r="3932" spans="1:1" x14ac:dyDescent="0.2">
      <c r="A3932" s="6"/>
    </row>
    <row r="3933" spans="1:1" x14ac:dyDescent="0.2">
      <c r="A3933" s="6"/>
    </row>
    <row r="3934" spans="1:1" x14ac:dyDescent="0.2">
      <c r="A3934" s="6"/>
    </row>
    <row r="3935" spans="1:1" x14ac:dyDescent="0.2">
      <c r="A3935" s="6"/>
    </row>
    <row r="3936" spans="1:1" x14ac:dyDescent="0.2">
      <c r="A3936" s="6"/>
    </row>
    <row r="3937" spans="1:1" x14ac:dyDescent="0.2">
      <c r="A3937" s="6"/>
    </row>
    <row r="3938" spans="1:1" x14ac:dyDescent="0.2">
      <c r="A3938" s="6"/>
    </row>
    <row r="3939" spans="1:1" x14ac:dyDescent="0.2">
      <c r="A3939" s="6"/>
    </row>
    <row r="3940" spans="1:1" x14ac:dyDescent="0.2">
      <c r="A3940" s="6"/>
    </row>
    <row r="3941" spans="1:1" x14ac:dyDescent="0.2">
      <c r="A3941" s="6"/>
    </row>
    <row r="3942" spans="1:1" x14ac:dyDescent="0.2">
      <c r="A3942" s="6"/>
    </row>
    <row r="3943" spans="1:1" x14ac:dyDescent="0.2">
      <c r="A3943" s="6"/>
    </row>
    <row r="3944" spans="1:1" x14ac:dyDescent="0.2">
      <c r="A3944" s="6"/>
    </row>
    <row r="3945" spans="1:1" x14ac:dyDescent="0.2">
      <c r="A3945" s="6"/>
    </row>
    <row r="3946" spans="1:1" x14ac:dyDescent="0.2">
      <c r="A3946" s="6"/>
    </row>
    <row r="3947" spans="1:1" x14ac:dyDescent="0.2">
      <c r="A3947" s="6"/>
    </row>
    <row r="3948" spans="1:1" x14ac:dyDescent="0.2">
      <c r="A3948" s="6"/>
    </row>
    <row r="3949" spans="1:1" x14ac:dyDescent="0.2">
      <c r="A3949" s="6"/>
    </row>
    <row r="3950" spans="1:1" x14ac:dyDescent="0.2">
      <c r="A3950" s="6"/>
    </row>
    <row r="3951" spans="1:1" x14ac:dyDescent="0.2">
      <c r="A3951" s="6"/>
    </row>
    <row r="3952" spans="1:1" x14ac:dyDescent="0.2">
      <c r="A3952" s="6"/>
    </row>
    <row r="3953" spans="1:1" x14ac:dyDescent="0.2">
      <c r="A3953" s="6"/>
    </row>
    <row r="3954" spans="1:1" x14ac:dyDescent="0.2">
      <c r="A3954" s="6"/>
    </row>
    <row r="3955" spans="1:1" x14ac:dyDescent="0.2">
      <c r="A3955" s="6"/>
    </row>
    <row r="3956" spans="1:1" x14ac:dyDescent="0.2">
      <c r="A3956" s="6"/>
    </row>
    <row r="3957" spans="1:1" x14ac:dyDescent="0.2">
      <c r="A3957" s="6"/>
    </row>
    <row r="3958" spans="1:1" x14ac:dyDescent="0.2">
      <c r="A3958" s="6"/>
    </row>
    <row r="3959" spans="1:1" x14ac:dyDescent="0.2">
      <c r="A3959" s="6"/>
    </row>
    <row r="3960" spans="1:1" x14ac:dyDescent="0.2">
      <c r="A3960" s="6"/>
    </row>
    <row r="3961" spans="1:1" x14ac:dyDescent="0.2">
      <c r="A3961" s="6"/>
    </row>
    <row r="3962" spans="1:1" x14ac:dyDescent="0.2">
      <c r="A3962" s="6"/>
    </row>
    <row r="3963" spans="1:1" x14ac:dyDescent="0.2">
      <c r="A3963" s="6"/>
    </row>
    <row r="3964" spans="1:1" x14ac:dyDescent="0.2">
      <c r="A3964" s="6"/>
    </row>
    <row r="3965" spans="1:1" x14ac:dyDescent="0.2">
      <c r="A3965" s="6"/>
    </row>
    <row r="3966" spans="1:1" x14ac:dyDescent="0.2">
      <c r="A3966" s="6"/>
    </row>
    <row r="3967" spans="1:1" x14ac:dyDescent="0.2">
      <c r="A3967" s="6"/>
    </row>
    <row r="3968" spans="1:1" x14ac:dyDescent="0.2">
      <c r="A3968" s="6"/>
    </row>
    <row r="3969" spans="1:1" x14ac:dyDescent="0.2">
      <c r="A3969" s="6"/>
    </row>
    <row r="3970" spans="1:1" x14ac:dyDescent="0.2">
      <c r="A3970" s="6"/>
    </row>
    <row r="3971" spans="1:1" x14ac:dyDescent="0.2">
      <c r="A3971" s="6"/>
    </row>
    <row r="3972" spans="1:1" x14ac:dyDescent="0.2">
      <c r="A3972" s="6"/>
    </row>
    <row r="3973" spans="1:1" x14ac:dyDescent="0.2">
      <c r="A3973" s="6"/>
    </row>
    <row r="3974" spans="1:1" x14ac:dyDescent="0.2">
      <c r="A3974" s="6"/>
    </row>
    <row r="3975" spans="1:1" x14ac:dyDescent="0.2">
      <c r="A3975" s="6"/>
    </row>
    <row r="3976" spans="1:1" x14ac:dyDescent="0.2">
      <c r="A3976" s="6"/>
    </row>
    <row r="3977" spans="1:1" x14ac:dyDescent="0.2">
      <c r="A3977" s="6"/>
    </row>
    <row r="3978" spans="1:1" x14ac:dyDescent="0.2">
      <c r="A3978" s="6"/>
    </row>
    <row r="3979" spans="1:1" x14ac:dyDescent="0.2">
      <c r="A3979" s="6"/>
    </row>
    <row r="3980" spans="1:1" x14ac:dyDescent="0.2">
      <c r="A3980" s="6"/>
    </row>
    <row r="3981" spans="1:1" x14ac:dyDescent="0.2">
      <c r="A3981" s="6"/>
    </row>
    <row r="3982" spans="1:1" x14ac:dyDescent="0.2">
      <c r="A3982" s="6"/>
    </row>
    <row r="3983" spans="1:1" x14ac:dyDescent="0.2">
      <c r="A3983" s="6"/>
    </row>
    <row r="3984" spans="1:1" x14ac:dyDescent="0.2">
      <c r="A3984" s="6"/>
    </row>
    <row r="3985" spans="1:1" x14ac:dyDescent="0.2">
      <c r="A3985" s="6"/>
    </row>
    <row r="3986" spans="1:1" x14ac:dyDescent="0.2">
      <c r="A3986" s="6"/>
    </row>
    <row r="3987" spans="1:1" x14ac:dyDescent="0.2">
      <c r="A3987" s="6"/>
    </row>
    <row r="3988" spans="1:1" x14ac:dyDescent="0.2">
      <c r="A3988" s="6"/>
    </row>
    <row r="3989" spans="1:1" x14ac:dyDescent="0.2">
      <c r="A3989" s="6"/>
    </row>
    <row r="3990" spans="1:1" x14ac:dyDescent="0.2">
      <c r="A3990" s="6"/>
    </row>
    <row r="3991" spans="1:1" x14ac:dyDescent="0.2">
      <c r="A3991" s="6"/>
    </row>
    <row r="3992" spans="1:1" x14ac:dyDescent="0.2">
      <c r="A3992" s="6"/>
    </row>
    <row r="3993" spans="1:1" x14ac:dyDescent="0.2">
      <c r="A3993" s="6"/>
    </row>
    <row r="3994" spans="1:1" x14ac:dyDescent="0.2">
      <c r="A3994" s="6"/>
    </row>
    <row r="3995" spans="1:1" x14ac:dyDescent="0.2">
      <c r="A3995" s="6"/>
    </row>
    <row r="3996" spans="1:1" x14ac:dyDescent="0.2">
      <c r="A3996" s="6"/>
    </row>
    <row r="3997" spans="1:1" x14ac:dyDescent="0.2">
      <c r="A3997" s="6"/>
    </row>
    <row r="3998" spans="1:1" x14ac:dyDescent="0.2">
      <c r="A3998" s="6"/>
    </row>
    <row r="3999" spans="1:1" x14ac:dyDescent="0.2">
      <c r="A3999" s="6"/>
    </row>
    <row r="4000" spans="1:1" x14ac:dyDescent="0.2">
      <c r="A4000" s="6"/>
    </row>
    <row r="4001" spans="1:1" x14ac:dyDescent="0.2">
      <c r="A4001" s="6"/>
    </row>
    <row r="4002" spans="1:1" x14ac:dyDescent="0.2">
      <c r="A4002" s="6"/>
    </row>
    <row r="4003" spans="1:1" x14ac:dyDescent="0.2">
      <c r="A4003" s="6"/>
    </row>
    <row r="4004" spans="1:1" x14ac:dyDescent="0.2">
      <c r="A4004" s="6"/>
    </row>
    <row r="4005" spans="1:1" x14ac:dyDescent="0.2">
      <c r="A4005" s="6"/>
    </row>
    <row r="4006" spans="1:1" x14ac:dyDescent="0.2">
      <c r="A4006" s="6"/>
    </row>
    <row r="4007" spans="1:1" x14ac:dyDescent="0.2">
      <c r="A4007" s="6"/>
    </row>
    <row r="4008" spans="1:1" x14ac:dyDescent="0.2">
      <c r="A4008" s="6"/>
    </row>
    <row r="4009" spans="1:1" x14ac:dyDescent="0.2">
      <c r="A4009" s="6"/>
    </row>
    <row r="4010" spans="1:1" x14ac:dyDescent="0.2">
      <c r="A4010" s="6"/>
    </row>
    <row r="4011" spans="1:1" x14ac:dyDescent="0.2">
      <c r="A4011" s="6"/>
    </row>
    <row r="4012" spans="1:1" x14ac:dyDescent="0.2">
      <c r="A4012" s="6"/>
    </row>
    <row r="4013" spans="1:1" x14ac:dyDescent="0.2">
      <c r="A4013" s="6"/>
    </row>
    <row r="4014" spans="1:1" x14ac:dyDescent="0.2">
      <c r="A4014" s="6"/>
    </row>
    <row r="4015" spans="1:1" x14ac:dyDescent="0.2">
      <c r="A4015" s="6"/>
    </row>
    <row r="4016" spans="1:1" x14ac:dyDescent="0.2">
      <c r="A4016" s="6"/>
    </row>
    <row r="4017" spans="1:1" x14ac:dyDescent="0.2">
      <c r="A4017" s="6"/>
    </row>
    <row r="4018" spans="1:1" x14ac:dyDescent="0.2">
      <c r="A4018" s="6"/>
    </row>
    <row r="4019" spans="1:1" x14ac:dyDescent="0.2">
      <c r="A4019" s="6"/>
    </row>
    <row r="4020" spans="1:1" x14ac:dyDescent="0.2">
      <c r="A4020" s="6"/>
    </row>
    <row r="4021" spans="1:1" x14ac:dyDescent="0.2">
      <c r="A4021" s="6"/>
    </row>
    <row r="4022" spans="1:1" x14ac:dyDescent="0.2">
      <c r="A4022" s="6"/>
    </row>
    <row r="4023" spans="1:1" x14ac:dyDescent="0.2">
      <c r="A4023" s="6"/>
    </row>
    <row r="4024" spans="1:1" x14ac:dyDescent="0.2">
      <c r="A4024" s="6"/>
    </row>
    <row r="4025" spans="1:1" x14ac:dyDescent="0.2">
      <c r="A4025" s="6"/>
    </row>
    <row r="4026" spans="1:1" x14ac:dyDescent="0.2">
      <c r="A4026" s="6"/>
    </row>
    <row r="4027" spans="1:1" x14ac:dyDescent="0.2">
      <c r="A4027" s="6"/>
    </row>
    <row r="4028" spans="1:1" x14ac:dyDescent="0.2">
      <c r="A4028" s="6"/>
    </row>
    <row r="4029" spans="1:1" x14ac:dyDescent="0.2">
      <c r="A4029" s="6"/>
    </row>
    <row r="4030" spans="1:1" x14ac:dyDescent="0.2">
      <c r="A4030" s="6"/>
    </row>
    <row r="4031" spans="1:1" x14ac:dyDescent="0.2">
      <c r="A4031" s="6"/>
    </row>
    <row r="4032" spans="1:1" x14ac:dyDescent="0.2">
      <c r="A4032" s="6"/>
    </row>
    <row r="4033" spans="1:1" x14ac:dyDescent="0.2">
      <c r="A4033" s="6"/>
    </row>
    <row r="4034" spans="1:1" x14ac:dyDescent="0.2">
      <c r="A4034" s="6"/>
    </row>
    <row r="4035" spans="1:1" x14ac:dyDescent="0.2">
      <c r="A4035" s="6"/>
    </row>
    <row r="4036" spans="1:1" x14ac:dyDescent="0.2">
      <c r="A4036" s="6"/>
    </row>
    <row r="4037" spans="1:1" x14ac:dyDescent="0.2">
      <c r="A4037" s="6"/>
    </row>
    <row r="4038" spans="1:1" x14ac:dyDescent="0.2">
      <c r="A4038" s="6"/>
    </row>
    <row r="4039" spans="1:1" x14ac:dyDescent="0.2">
      <c r="A4039" s="6"/>
    </row>
    <row r="4040" spans="1:1" x14ac:dyDescent="0.2">
      <c r="A4040" s="6"/>
    </row>
    <row r="4041" spans="1:1" x14ac:dyDescent="0.2">
      <c r="A4041" s="6"/>
    </row>
    <row r="4042" spans="1:1" x14ac:dyDescent="0.2">
      <c r="A4042" s="6"/>
    </row>
    <row r="4043" spans="1:1" x14ac:dyDescent="0.2">
      <c r="A4043" s="6"/>
    </row>
    <row r="4044" spans="1:1" x14ac:dyDescent="0.2">
      <c r="A4044" s="6"/>
    </row>
    <row r="4045" spans="1:1" x14ac:dyDescent="0.2">
      <c r="A4045" s="6"/>
    </row>
    <row r="4046" spans="1:1" x14ac:dyDescent="0.2">
      <c r="A4046" s="6"/>
    </row>
    <row r="4047" spans="1:1" x14ac:dyDescent="0.2">
      <c r="A4047" s="6"/>
    </row>
    <row r="4048" spans="1:1" x14ac:dyDescent="0.2">
      <c r="A4048" s="6"/>
    </row>
    <row r="4049" spans="1:1" x14ac:dyDescent="0.2">
      <c r="A4049" s="6"/>
    </row>
    <row r="4050" spans="1:1" x14ac:dyDescent="0.2">
      <c r="A4050" s="6"/>
    </row>
    <row r="4051" spans="1:1" x14ac:dyDescent="0.2">
      <c r="A4051" s="6"/>
    </row>
    <row r="4052" spans="1:1" x14ac:dyDescent="0.2">
      <c r="A4052" s="6"/>
    </row>
    <row r="4053" spans="1:1" x14ac:dyDescent="0.2">
      <c r="A4053" s="6"/>
    </row>
    <row r="4054" spans="1:1" x14ac:dyDescent="0.2">
      <c r="A4054" s="6"/>
    </row>
    <row r="4055" spans="1:1" x14ac:dyDescent="0.2">
      <c r="A4055" s="6"/>
    </row>
    <row r="4056" spans="1:1" x14ac:dyDescent="0.2">
      <c r="A4056" s="6"/>
    </row>
    <row r="4057" spans="1:1" x14ac:dyDescent="0.2">
      <c r="A4057" s="6"/>
    </row>
    <row r="4058" spans="1:1" x14ac:dyDescent="0.2">
      <c r="A4058" s="6"/>
    </row>
    <row r="4059" spans="1:1" x14ac:dyDescent="0.2">
      <c r="A4059" s="6"/>
    </row>
    <row r="4060" spans="1:1" x14ac:dyDescent="0.2">
      <c r="A4060" s="6"/>
    </row>
    <row r="4061" spans="1:1" x14ac:dyDescent="0.2">
      <c r="A4061" s="6"/>
    </row>
    <row r="4062" spans="1:1" x14ac:dyDescent="0.2">
      <c r="A4062" s="6"/>
    </row>
    <row r="4063" spans="1:1" x14ac:dyDescent="0.2">
      <c r="A4063" s="6"/>
    </row>
    <row r="4064" spans="1:1" x14ac:dyDescent="0.2">
      <c r="A4064" s="6"/>
    </row>
    <row r="4065" spans="1:1" x14ac:dyDescent="0.2">
      <c r="A4065" s="6"/>
    </row>
    <row r="4066" spans="1:1" x14ac:dyDescent="0.2">
      <c r="A4066" s="6"/>
    </row>
    <row r="4067" spans="1:1" x14ac:dyDescent="0.2">
      <c r="A4067" s="6"/>
    </row>
    <row r="4068" spans="1:1" x14ac:dyDescent="0.2">
      <c r="A4068" s="6"/>
    </row>
    <row r="4069" spans="1:1" x14ac:dyDescent="0.2">
      <c r="A4069" s="6"/>
    </row>
    <row r="4070" spans="1:1" x14ac:dyDescent="0.2">
      <c r="A4070" s="6"/>
    </row>
    <row r="4071" spans="1:1" x14ac:dyDescent="0.2">
      <c r="A4071" s="6"/>
    </row>
    <row r="4072" spans="1:1" x14ac:dyDescent="0.2">
      <c r="A4072" s="6"/>
    </row>
    <row r="4073" spans="1:1" x14ac:dyDescent="0.2">
      <c r="A4073" s="6"/>
    </row>
    <row r="4074" spans="1:1" x14ac:dyDescent="0.2">
      <c r="A4074" s="6"/>
    </row>
    <row r="4075" spans="1:1" x14ac:dyDescent="0.2">
      <c r="A4075" s="6"/>
    </row>
    <row r="4076" spans="1:1" x14ac:dyDescent="0.2">
      <c r="A4076" s="6"/>
    </row>
    <row r="4077" spans="1:1" x14ac:dyDescent="0.2">
      <c r="A4077" s="6"/>
    </row>
    <row r="4078" spans="1:1" x14ac:dyDescent="0.2">
      <c r="A4078" s="6"/>
    </row>
    <row r="4079" spans="1:1" x14ac:dyDescent="0.2">
      <c r="A4079" s="6"/>
    </row>
    <row r="4080" spans="1:1" x14ac:dyDescent="0.2">
      <c r="A4080" s="6"/>
    </row>
    <row r="4081" spans="1:1" x14ac:dyDescent="0.2">
      <c r="A4081" s="6"/>
    </row>
    <row r="4082" spans="1:1" x14ac:dyDescent="0.2">
      <c r="A4082" s="6"/>
    </row>
    <row r="4083" spans="1:1" x14ac:dyDescent="0.2">
      <c r="A4083" s="6"/>
    </row>
    <row r="4084" spans="1:1" x14ac:dyDescent="0.2">
      <c r="A4084" s="6"/>
    </row>
    <row r="4085" spans="1:1" x14ac:dyDescent="0.2">
      <c r="A4085" s="6"/>
    </row>
    <row r="4086" spans="1:1" x14ac:dyDescent="0.2">
      <c r="A4086" s="6"/>
    </row>
    <row r="4087" spans="1:1" x14ac:dyDescent="0.2">
      <c r="A4087" s="6"/>
    </row>
    <row r="4088" spans="1:1" x14ac:dyDescent="0.2">
      <c r="A4088" s="6"/>
    </row>
    <row r="4089" spans="1:1" x14ac:dyDescent="0.2">
      <c r="A4089" s="6"/>
    </row>
    <row r="4090" spans="1:1" x14ac:dyDescent="0.2">
      <c r="A4090" s="6"/>
    </row>
    <row r="4091" spans="1:1" x14ac:dyDescent="0.2">
      <c r="A4091" s="6"/>
    </row>
    <row r="4092" spans="1:1" x14ac:dyDescent="0.2">
      <c r="A4092" s="6"/>
    </row>
    <row r="4093" spans="1:1" x14ac:dyDescent="0.2">
      <c r="A4093" s="6"/>
    </row>
    <row r="4094" spans="1:1" x14ac:dyDescent="0.2">
      <c r="A4094" s="6"/>
    </row>
    <row r="4095" spans="1:1" x14ac:dyDescent="0.2">
      <c r="A4095" s="6"/>
    </row>
    <row r="4096" spans="1:1" x14ac:dyDescent="0.2">
      <c r="A4096" s="6"/>
    </row>
    <row r="4097" spans="1:1" x14ac:dyDescent="0.2">
      <c r="A4097" s="6"/>
    </row>
    <row r="4098" spans="1:1" x14ac:dyDescent="0.2">
      <c r="A4098" s="6"/>
    </row>
    <row r="4099" spans="1:1" x14ac:dyDescent="0.2">
      <c r="A4099" s="6"/>
    </row>
    <row r="4100" spans="1:1" x14ac:dyDescent="0.2">
      <c r="A4100" s="6"/>
    </row>
    <row r="4101" spans="1:1" x14ac:dyDescent="0.2">
      <c r="A4101" s="6"/>
    </row>
    <row r="4102" spans="1:1" x14ac:dyDescent="0.2">
      <c r="A4102" s="6"/>
    </row>
    <row r="4103" spans="1:1" x14ac:dyDescent="0.2">
      <c r="A4103" s="6"/>
    </row>
    <row r="4104" spans="1:1" x14ac:dyDescent="0.2">
      <c r="A4104" s="6"/>
    </row>
    <row r="4105" spans="1:1" x14ac:dyDescent="0.2">
      <c r="A4105" s="6"/>
    </row>
    <row r="4106" spans="1:1" x14ac:dyDescent="0.2">
      <c r="A4106" s="6"/>
    </row>
    <row r="4107" spans="1:1" x14ac:dyDescent="0.2">
      <c r="A4107" s="6"/>
    </row>
    <row r="4108" spans="1:1" x14ac:dyDescent="0.2">
      <c r="A4108" s="6"/>
    </row>
    <row r="4109" spans="1:1" x14ac:dyDescent="0.2">
      <c r="A4109" s="6"/>
    </row>
    <row r="4110" spans="1:1" x14ac:dyDescent="0.2">
      <c r="A4110" s="6"/>
    </row>
    <row r="4111" spans="1:1" x14ac:dyDescent="0.2">
      <c r="A4111" s="6"/>
    </row>
    <row r="4112" spans="1:1" x14ac:dyDescent="0.2">
      <c r="A4112" s="6"/>
    </row>
    <row r="4113" spans="1:1" x14ac:dyDescent="0.2">
      <c r="A4113" s="6"/>
    </row>
    <row r="4114" spans="1:1" x14ac:dyDescent="0.2">
      <c r="A4114" s="6"/>
    </row>
    <row r="4115" spans="1:1" x14ac:dyDescent="0.2">
      <c r="A4115" s="6"/>
    </row>
    <row r="4116" spans="1:1" x14ac:dyDescent="0.2">
      <c r="A4116" s="6"/>
    </row>
    <row r="4117" spans="1:1" x14ac:dyDescent="0.2">
      <c r="A4117" s="6"/>
    </row>
    <row r="4118" spans="1:1" x14ac:dyDescent="0.2">
      <c r="A4118" s="6"/>
    </row>
    <row r="4119" spans="1:1" x14ac:dyDescent="0.2">
      <c r="A4119" s="6"/>
    </row>
    <row r="4120" spans="1:1" x14ac:dyDescent="0.2">
      <c r="A4120" s="6"/>
    </row>
    <row r="4121" spans="1:1" x14ac:dyDescent="0.2">
      <c r="A4121" s="6"/>
    </row>
    <row r="4122" spans="1:1" x14ac:dyDescent="0.2">
      <c r="A4122" s="6"/>
    </row>
    <row r="4123" spans="1:1" x14ac:dyDescent="0.2">
      <c r="A4123" s="6"/>
    </row>
    <row r="4124" spans="1:1" x14ac:dyDescent="0.2">
      <c r="A4124" s="6"/>
    </row>
    <row r="4125" spans="1:1" x14ac:dyDescent="0.2">
      <c r="A4125" s="6"/>
    </row>
    <row r="4126" spans="1:1" x14ac:dyDescent="0.2">
      <c r="A4126" s="6"/>
    </row>
    <row r="4127" spans="1:1" x14ac:dyDescent="0.2">
      <c r="A4127" s="6"/>
    </row>
    <row r="4128" spans="1:1" x14ac:dyDescent="0.2">
      <c r="A4128" s="6"/>
    </row>
    <row r="4129" spans="1:1" x14ac:dyDescent="0.2">
      <c r="A4129" s="6"/>
    </row>
    <row r="4130" spans="1:1" x14ac:dyDescent="0.2">
      <c r="A4130" s="6"/>
    </row>
    <row r="4131" spans="1:1" x14ac:dyDescent="0.2">
      <c r="A4131" s="6"/>
    </row>
    <row r="4132" spans="1:1" x14ac:dyDescent="0.2">
      <c r="A4132" s="6"/>
    </row>
    <row r="4133" spans="1:1" x14ac:dyDescent="0.2">
      <c r="A4133" s="6"/>
    </row>
    <row r="4134" spans="1:1" x14ac:dyDescent="0.2">
      <c r="A4134" s="6"/>
    </row>
    <row r="4135" spans="1:1" x14ac:dyDescent="0.2">
      <c r="A4135" s="6"/>
    </row>
    <row r="4136" spans="1:1" x14ac:dyDescent="0.2">
      <c r="A4136" s="6"/>
    </row>
    <row r="4137" spans="1:1" x14ac:dyDescent="0.2">
      <c r="A4137" s="6"/>
    </row>
    <row r="4138" spans="1:1" x14ac:dyDescent="0.2">
      <c r="A4138" s="6"/>
    </row>
    <row r="4139" spans="1:1" x14ac:dyDescent="0.2">
      <c r="A4139" s="6"/>
    </row>
    <row r="4140" spans="1:1" x14ac:dyDescent="0.2">
      <c r="A4140" s="6"/>
    </row>
    <row r="4141" spans="1:1" x14ac:dyDescent="0.2">
      <c r="A4141" s="6"/>
    </row>
    <row r="4142" spans="1:1" x14ac:dyDescent="0.2">
      <c r="A4142" s="6"/>
    </row>
    <row r="4143" spans="1:1" x14ac:dyDescent="0.2">
      <c r="A4143" s="6"/>
    </row>
    <row r="4144" spans="1:1" x14ac:dyDescent="0.2">
      <c r="A4144" s="6"/>
    </row>
    <row r="4145" spans="1:1" x14ac:dyDescent="0.2">
      <c r="A4145" s="6"/>
    </row>
    <row r="4146" spans="1:1" x14ac:dyDescent="0.2">
      <c r="A4146" s="6"/>
    </row>
    <row r="4147" spans="1:1" x14ac:dyDescent="0.2">
      <c r="A4147" s="6"/>
    </row>
    <row r="4148" spans="1:1" x14ac:dyDescent="0.2">
      <c r="A4148" s="6"/>
    </row>
    <row r="4149" spans="1:1" x14ac:dyDescent="0.2">
      <c r="A4149" s="6"/>
    </row>
    <row r="4150" spans="1:1" x14ac:dyDescent="0.2">
      <c r="A4150" s="6"/>
    </row>
    <row r="4151" spans="1:1" x14ac:dyDescent="0.2">
      <c r="A4151" s="6"/>
    </row>
    <row r="4152" spans="1:1" x14ac:dyDescent="0.2">
      <c r="A4152" s="6"/>
    </row>
    <row r="4153" spans="1:1" x14ac:dyDescent="0.2">
      <c r="A4153" s="6"/>
    </row>
    <row r="4154" spans="1:1" x14ac:dyDescent="0.2">
      <c r="A4154" s="6"/>
    </row>
    <row r="4155" spans="1:1" x14ac:dyDescent="0.2">
      <c r="A4155" s="6"/>
    </row>
    <row r="4156" spans="1:1" x14ac:dyDescent="0.2">
      <c r="A4156" s="6"/>
    </row>
    <row r="4157" spans="1:1" x14ac:dyDescent="0.2">
      <c r="A4157" s="6"/>
    </row>
    <row r="4158" spans="1:1" x14ac:dyDescent="0.2">
      <c r="A4158" s="6"/>
    </row>
    <row r="4159" spans="1:1" x14ac:dyDescent="0.2">
      <c r="A4159" s="6"/>
    </row>
    <row r="4160" spans="1:1" x14ac:dyDescent="0.2">
      <c r="A4160" s="6"/>
    </row>
    <row r="4161" spans="1:1" x14ac:dyDescent="0.2">
      <c r="A4161" s="6"/>
    </row>
    <row r="4162" spans="1:1" x14ac:dyDescent="0.2">
      <c r="A4162" s="6"/>
    </row>
    <row r="4163" spans="1:1" x14ac:dyDescent="0.2">
      <c r="A4163" s="6"/>
    </row>
    <row r="4164" spans="1:1" x14ac:dyDescent="0.2">
      <c r="A4164" s="6"/>
    </row>
    <row r="4165" spans="1:1" x14ac:dyDescent="0.2">
      <c r="A4165" s="6"/>
    </row>
    <row r="4166" spans="1:1" x14ac:dyDescent="0.2">
      <c r="A4166" s="6"/>
    </row>
    <row r="4167" spans="1:1" x14ac:dyDescent="0.2">
      <c r="A4167" s="6"/>
    </row>
    <row r="4168" spans="1:1" x14ac:dyDescent="0.2">
      <c r="A4168" s="6"/>
    </row>
    <row r="4169" spans="1:1" x14ac:dyDescent="0.2">
      <c r="A4169" s="6"/>
    </row>
    <row r="4170" spans="1:1" x14ac:dyDescent="0.2">
      <c r="A4170" s="6"/>
    </row>
    <row r="4171" spans="1:1" x14ac:dyDescent="0.2">
      <c r="A4171" s="6"/>
    </row>
    <row r="4172" spans="1:1" x14ac:dyDescent="0.2">
      <c r="A4172" s="6"/>
    </row>
    <row r="4173" spans="1:1" x14ac:dyDescent="0.2">
      <c r="A4173" s="6"/>
    </row>
    <row r="4174" spans="1:1" x14ac:dyDescent="0.2">
      <c r="A4174" s="6"/>
    </row>
    <row r="4175" spans="1:1" x14ac:dyDescent="0.2">
      <c r="A4175" s="6"/>
    </row>
    <row r="4176" spans="1:1" x14ac:dyDescent="0.2">
      <c r="A4176" s="6"/>
    </row>
    <row r="4177" spans="1:1" x14ac:dyDescent="0.2">
      <c r="A4177" s="6"/>
    </row>
    <row r="4178" spans="1:1" x14ac:dyDescent="0.2">
      <c r="A4178" s="6"/>
    </row>
    <row r="4179" spans="1:1" x14ac:dyDescent="0.2">
      <c r="A4179" s="6"/>
    </row>
    <row r="4180" spans="1:1" x14ac:dyDescent="0.2">
      <c r="A4180" s="6"/>
    </row>
    <row r="4181" spans="1:1" x14ac:dyDescent="0.2">
      <c r="A4181" s="6"/>
    </row>
    <row r="4182" spans="1:1" x14ac:dyDescent="0.2">
      <c r="A4182" s="6"/>
    </row>
    <row r="4183" spans="1:1" x14ac:dyDescent="0.2">
      <c r="A4183" s="6"/>
    </row>
    <row r="4184" spans="1:1" x14ac:dyDescent="0.2">
      <c r="A4184" s="6"/>
    </row>
    <row r="4185" spans="1:1" x14ac:dyDescent="0.2">
      <c r="A4185" s="6"/>
    </row>
    <row r="4186" spans="1:1" x14ac:dyDescent="0.2">
      <c r="A4186" s="6"/>
    </row>
    <row r="4187" spans="1:1" x14ac:dyDescent="0.2">
      <c r="A4187" s="6"/>
    </row>
    <row r="4188" spans="1:1" x14ac:dyDescent="0.2">
      <c r="A4188" s="6"/>
    </row>
    <row r="4189" spans="1:1" x14ac:dyDescent="0.2">
      <c r="A4189" s="6"/>
    </row>
    <row r="4190" spans="1:1" x14ac:dyDescent="0.2">
      <c r="A4190" s="6"/>
    </row>
    <row r="4191" spans="1:1" x14ac:dyDescent="0.2">
      <c r="A4191" s="6"/>
    </row>
    <row r="4192" spans="1:1" x14ac:dyDescent="0.2">
      <c r="A4192" s="6"/>
    </row>
    <row r="4193" spans="1:1" x14ac:dyDescent="0.2">
      <c r="A4193" s="6"/>
    </row>
    <row r="4194" spans="1:1" x14ac:dyDescent="0.2">
      <c r="A4194" s="6"/>
    </row>
    <row r="4195" spans="1:1" x14ac:dyDescent="0.2">
      <c r="A4195" s="6"/>
    </row>
    <row r="4196" spans="1:1" x14ac:dyDescent="0.2">
      <c r="A4196" s="6"/>
    </row>
    <row r="4197" spans="1:1" x14ac:dyDescent="0.2">
      <c r="A4197" s="6"/>
    </row>
    <row r="4198" spans="1:1" x14ac:dyDescent="0.2">
      <c r="A4198" s="6"/>
    </row>
    <row r="4199" spans="1:1" x14ac:dyDescent="0.2">
      <c r="A4199" s="6"/>
    </row>
    <row r="4200" spans="1:1" x14ac:dyDescent="0.2">
      <c r="A4200" s="6"/>
    </row>
    <row r="4201" spans="1:1" x14ac:dyDescent="0.2">
      <c r="A4201" s="6"/>
    </row>
    <row r="4202" spans="1:1" x14ac:dyDescent="0.2">
      <c r="A4202" s="6"/>
    </row>
    <row r="4203" spans="1:1" x14ac:dyDescent="0.2">
      <c r="A4203" s="6"/>
    </row>
    <row r="4204" spans="1:1" x14ac:dyDescent="0.2">
      <c r="A4204" s="6"/>
    </row>
    <row r="4205" spans="1:1" x14ac:dyDescent="0.2">
      <c r="A4205" s="6"/>
    </row>
    <row r="4206" spans="1:1" x14ac:dyDescent="0.2">
      <c r="A4206" s="6"/>
    </row>
    <row r="4207" spans="1:1" x14ac:dyDescent="0.2">
      <c r="A4207" s="6"/>
    </row>
    <row r="4208" spans="1:1" x14ac:dyDescent="0.2">
      <c r="A4208" s="6"/>
    </row>
    <row r="4209" spans="1:1" x14ac:dyDescent="0.2">
      <c r="A4209" s="6"/>
    </row>
    <row r="4210" spans="1:1" x14ac:dyDescent="0.2">
      <c r="A4210" s="6"/>
    </row>
    <row r="4211" spans="1:1" x14ac:dyDescent="0.2">
      <c r="A4211" s="6"/>
    </row>
    <row r="4212" spans="1:1" x14ac:dyDescent="0.2">
      <c r="A4212" s="6"/>
    </row>
    <row r="4213" spans="1:1" x14ac:dyDescent="0.2">
      <c r="A4213" s="6"/>
    </row>
    <row r="4214" spans="1:1" x14ac:dyDescent="0.2">
      <c r="A4214" s="6"/>
    </row>
    <row r="4215" spans="1:1" x14ac:dyDescent="0.2">
      <c r="A4215" s="6"/>
    </row>
    <row r="4216" spans="1:1" x14ac:dyDescent="0.2">
      <c r="A4216" s="6"/>
    </row>
    <row r="4217" spans="1:1" x14ac:dyDescent="0.2">
      <c r="A4217" s="6"/>
    </row>
    <row r="4218" spans="1:1" x14ac:dyDescent="0.2">
      <c r="A4218" s="6"/>
    </row>
    <row r="4219" spans="1:1" x14ac:dyDescent="0.2">
      <c r="A4219" s="6"/>
    </row>
    <row r="4220" spans="1:1" x14ac:dyDescent="0.2">
      <c r="A4220" s="6"/>
    </row>
    <row r="4221" spans="1:1" x14ac:dyDescent="0.2">
      <c r="A4221" s="6"/>
    </row>
    <row r="4222" spans="1:1" x14ac:dyDescent="0.2">
      <c r="A4222" s="6"/>
    </row>
    <row r="4223" spans="1:1" x14ac:dyDescent="0.2">
      <c r="A4223" s="6"/>
    </row>
    <row r="4224" spans="1:1" x14ac:dyDescent="0.2">
      <c r="A4224" s="6"/>
    </row>
    <row r="4225" spans="1:1" x14ac:dyDescent="0.2">
      <c r="A4225" s="6"/>
    </row>
    <row r="4226" spans="1:1" x14ac:dyDescent="0.2">
      <c r="A4226" s="6"/>
    </row>
    <row r="4227" spans="1:1" x14ac:dyDescent="0.2">
      <c r="A4227" s="6"/>
    </row>
    <row r="4228" spans="1:1" x14ac:dyDescent="0.2">
      <c r="A4228" s="6"/>
    </row>
    <row r="4229" spans="1:1" x14ac:dyDescent="0.2">
      <c r="A4229" s="6"/>
    </row>
    <row r="4230" spans="1:1" x14ac:dyDescent="0.2">
      <c r="A4230" s="6"/>
    </row>
    <row r="4231" spans="1:1" x14ac:dyDescent="0.2">
      <c r="A4231" s="6"/>
    </row>
    <row r="4232" spans="1:1" x14ac:dyDescent="0.2">
      <c r="A4232" s="6"/>
    </row>
    <row r="4233" spans="1:1" x14ac:dyDescent="0.2">
      <c r="A4233" s="6"/>
    </row>
    <row r="4234" spans="1:1" x14ac:dyDescent="0.2">
      <c r="A4234" s="6"/>
    </row>
    <row r="4235" spans="1:1" x14ac:dyDescent="0.2">
      <c r="A4235" s="6"/>
    </row>
    <row r="4236" spans="1:1" x14ac:dyDescent="0.2">
      <c r="A4236" s="6"/>
    </row>
    <row r="4237" spans="1:1" x14ac:dyDescent="0.2">
      <c r="A4237" s="6"/>
    </row>
    <row r="4238" spans="1:1" x14ac:dyDescent="0.2">
      <c r="A4238" s="6"/>
    </row>
    <row r="4239" spans="1:1" x14ac:dyDescent="0.2">
      <c r="A4239" s="6"/>
    </row>
    <row r="4240" spans="1:1" x14ac:dyDescent="0.2">
      <c r="A4240" s="6"/>
    </row>
    <row r="4241" spans="1:1" x14ac:dyDescent="0.2">
      <c r="A4241" s="6"/>
    </row>
    <row r="4242" spans="1:1" x14ac:dyDescent="0.2">
      <c r="A4242" s="6"/>
    </row>
    <row r="4243" spans="1:1" x14ac:dyDescent="0.2">
      <c r="A4243" s="6"/>
    </row>
    <row r="4244" spans="1:1" x14ac:dyDescent="0.2">
      <c r="A4244" s="6"/>
    </row>
    <row r="4245" spans="1:1" x14ac:dyDescent="0.2">
      <c r="A4245" s="6"/>
    </row>
    <row r="4246" spans="1:1" x14ac:dyDescent="0.2">
      <c r="A4246" s="6"/>
    </row>
    <row r="4247" spans="1:1" x14ac:dyDescent="0.2">
      <c r="A4247" s="6"/>
    </row>
    <row r="4248" spans="1:1" x14ac:dyDescent="0.2">
      <c r="A4248" s="6"/>
    </row>
    <row r="4249" spans="1:1" x14ac:dyDescent="0.2">
      <c r="A4249" s="6"/>
    </row>
    <row r="4250" spans="1:1" x14ac:dyDescent="0.2">
      <c r="A4250" s="6"/>
    </row>
    <row r="4251" spans="1:1" x14ac:dyDescent="0.2">
      <c r="A4251" s="6"/>
    </row>
    <row r="4252" spans="1:1" x14ac:dyDescent="0.2">
      <c r="A4252" s="6"/>
    </row>
    <row r="4253" spans="1:1" x14ac:dyDescent="0.2">
      <c r="A4253" s="6"/>
    </row>
    <row r="4254" spans="1:1" x14ac:dyDescent="0.2">
      <c r="A4254" s="6"/>
    </row>
    <row r="4255" spans="1:1" x14ac:dyDescent="0.2">
      <c r="A4255" s="6"/>
    </row>
    <row r="4256" spans="1:1" x14ac:dyDescent="0.2">
      <c r="A4256" s="6"/>
    </row>
    <row r="4257" spans="1:1" x14ac:dyDescent="0.2">
      <c r="A4257" s="6"/>
    </row>
    <row r="4258" spans="1:1" x14ac:dyDescent="0.2">
      <c r="A4258" s="6"/>
    </row>
    <row r="4259" spans="1:1" x14ac:dyDescent="0.2">
      <c r="A4259" s="6"/>
    </row>
    <row r="4260" spans="1:1" x14ac:dyDescent="0.2">
      <c r="A4260" s="6"/>
    </row>
    <row r="4261" spans="1:1" x14ac:dyDescent="0.2">
      <c r="A4261" s="6"/>
    </row>
    <row r="4262" spans="1:1" x14ac:dyDescent="0.2">
      <c r="A4262" s="6"/>
    </row>
    <row r="4263" spans="1:1" x14ac:dyDescent="0.2">
      <c r="A4263" s="6"/>
    </row>
    <row r="4264" spans="1:1" x14ac:dyDescent="0.2">
      <c r="A4264" s="6"/>
    </row>
    <row r="4265" spans="1:1" x14ac:dyDescent="0.2">
      <c r="A4265" s="6"/>
    </row>
    <row r="4266" spans="1:1" x14ac:dyDescent="0.2">
      <c r="A4266" s="6"/>
    </row>
    <row r="4267" spans="1:1" x14ac:dyDescent="0.2">
      <c r="A4267" s="6"/>
    </row>
    <row r="4268" spans="1:1" x14ac:dyDescent="0.2">
      <c r="A4268" s="6"/>
    </row>
    <row r="4269" spans="1:1" x14ac:dyDescent="0.2">
      <c r="A4269" s="6"/>
    </row>
    <row r="4270" spans="1:1" x14ac:dyDescent="0.2">
      <c r="A4270" s="6"/>
    </row>
    <row r="4271" spans="1:1" x14ac:dyDescent="0.2">
      <c r="A4271" s="6"/>
    </row>
    <row r="4272" spans="1:1" x14ac:dyDescent="0.2">
      <c r="A4272" s="6"/>
    </row>
    <row r="4273" spans="1:1" x14ac:dyDescent="0.2">
      <c r="A4273" s="6"/>
    </row>
    <row r="4274" spans="1:1" x14ac:dyDescent="0.2">
      <c r="A4274" s="6"/>
    </row>
    <row r="4275" spans="1:1" x14ac:dyDescent="0.2">
      <c r="A4275" s="6"/>
    </row>
    <row r="4276" spans="1:1" x14ac:dyDescent="0.2">
      <c r="A4276" s="6"/>
    </row>
    <row r="4277" spans="1:1" x14ac:dyDescent="0.2">
      <c r="A4277" s="6"/>
    </row>
    <row r="4278" spans="1:1" x14ac:dyDescent="0.2">
      <c r="A4278" s="6"/>
    </row>
    <row r="4279" spans="1:1" x14ac:dyDescent="0.2">
      <c r="A4279" s="6"/>
    </row>
    <row r="4280" spans="1:1" x14ac:dyDescent="0.2">
      <c r="A4280" s="6"/>
    </row>
    <row r="4281" spans="1:1" x14ac:dyDescent="0.2">
      <c r="A4281" s="6"/>
    </row>
    <row r="4282" spans="1:1" x14ac:dyDescent="0.2">
      <c r="A4282" s="6"/>
    </row>
    <row r="4283" spans="1:1" x14ac:dyDescent="0.2">
      <c r="A4283" s="6"/>
    </row>
    <row r="4284" spans="1:1" x14ac:dyDescent="0.2">
      <c r="A4284" s="6"/>
    </row>
    <row r="4285" spans="1:1" x14ac:dyDescent="0.2">
      <c r="A4285" s="6"/>
    </row>
    <row r="4286" spans="1:1" x14ac:dyDescent="0.2">
      <c r="A4286" s="6"/>
    </row>
    <row r="4287" spans="1:1" x14ac:dyDescent="0.2">
      <c r="A4287" s="6"/>
    </row>
    <row r="4288" spans="1:1" x14ac:dyDescent="0.2">
      <c r="A4288" s="6"/>
    </row>
    <row r="4289" spans="1:1" x14ac:dyDescent="0.2">
      <c r="A4289" s="6"/>
    </row>
    <row r="4290" spans="1:1" x14ac:dyDescent="0.2">
      <c r="A4290" s="6"/>
    </row>
    <row r="4291" spans="1:1" x14ac:dyDescent="0.2">
      <c r="A4291" s="6"/>
    </row>
    <row r="4292" spans="1:1" x14ac:dyDescent="0.2">
      <c r="A4292" s="6"/>
    </row>
    <row r="4293" spans="1:1" x14ac:dyDescent="0.2">
      <c r="A4293" s="6"/>
    </row>
    <row r="4294" spans="1:1" x14ac:dyDescent="0.2">
      <c r="A4294" s="6"/>
    </row>
    <row r="4295" spans="1:1" x14ac:dyDescent="0.2">
      <c r="A4295" s="6"/>
    </row>
    <row r="4296" spans="1:1" x14ac:dyDescent="0.2">
      <c r="A4296" s="6"/>
    </row>
    <row r="4297" spans="1:1" x14ac:dyDescent="0.2">
      <c r="A4297" s="6"/>
    </row>
    <row r="4298" spans="1:1" x14ac:dyDescent="0.2">
      <c r="A4298" s="6"/>
    </row>
    <row r="4299" spans="1:1" x14ac:dyDescent="0.2">
      <c r="A4299" s="6"/>
    </row>
    <row r="4300" spans="1:1" x14ac:dyDescent="0.2">
      <c r="A4300" s="6"/>
    </row>
    <row r="4301" spans="1:1" x14ac:dyDescent="0.2">
      <c r="A4301" s="6"/>
    </row>
    <row r="4302" spans="1:1" x14ac:dyDescent="0.2">
      <c r="A4302" s="6"/>
    </row>
    <row r="4303" spans="1:1" x14ac:dyDescent="0.2">
      <c r="A4303" s="6"/>
    </row>
    <row r="4304" spans="1:1" x14ac:dyDescent="0.2">
      <c r="A4304" s="6"/>
    </row>
    <row r="4305" spans="1:1" x14ac:dyDescent="0.2">
      <c r="A4305" s="6"/>
    </row>
    <row r="4306" spans="1:1" x14ac:dyDescent="0.2">
      <c r="A4306" s="6"/>
    </row>
    <row r="4307" spans="1:1" x14ac:dyDescent="0.2">
      <c r="A4307" s="6"/>
    </row>
    <row r="4308" spans="1:1" x14ac:dyDescent="0.2">
      <c r="A4308" s="6"/>
    </row>
    <row r="4309" spans="1:1" x14ac:dyDescent="0.2">
      <c r="A4309" s="6"/>
    </row>
    <row r="4310" spans="1:1" x14ac:dyDescent="0.2">
      <c r="A4310" s="6"/>
    </row>
    <row r="4311" spans="1:1" x14ac:dyDescent="0.2">
      <c r="A4311" s="6"/>
    </row>
    <row r="4312" spans="1:1" x14ac:dyDescent="0.2">
      <c r="A4312" s="6"/>
    </row>
    <row r="4313" spans="1:1" x14ac:dyDescent="0.2">
      <c r="A4313" s="6"/>
    </row>
    <row r="4314" spans="1:1" x14ac:dyDescent="0.2">
      <c r="A4314" s="6"/>
    </row>
    <row r="4315" spans="1:1" x14ac:dyDescent="0.2">
      <c r="A4315" s="6"/>
    </row>
    <row r="4316" spans="1:1" x14ac:dyDescent="0.2">
      <c r="A4316" s="6"/>
    </row>
    <row r="4317" spans="1:1" x14ac:dyDescent="0.2">
      <c r="A4317" s="6"/>
    </row>
    <row r="4318" spans="1:1" x14ac:dyDescent="0.2">
      <c r="A4318" s="6"/>
    </row>
    <row r="4319" spans="1:1" x14ac:dyDescent="0.2">
      <c r="A4319" s="6"/>
    </row>
    <row r="4320" spans="1:1" x14ac:dyDescent="0.2">
      <c r="A4320" s="6"/>
    </row>
    <row r="4321" spans="1:1" x14ac:dyDescent="0.2">
      <c r="A4321" s="6"/>
    </row>
    <row r="4322" spans="1:1" x14ac:dyDescent="0.2">
      <c r="A4322" s="6"/>
    </row>
    <row r="4323" spans="1:1" x14ac:dyDescent="0.2">
      <c r="A4323" s="6"/>
    </row>
    <row r="4324" spans="1:1" x14ac:dyDescent="0.2">
      <c r="A4324" s="6"/>
    </row>
    <row r="4325" spans="1:1" x14ac:dyDescent="0.2">
      <c r="A4325" s="6"/>
    </row>
    <row r="4326" spans="1:1" x14ac:dyDescent="0.2">
      <c r="A4326" s="6"/>
    </row>
    <row r="4327" spans="1:1" x14ac:dyDescent="0.2">
      <c r="A4327" s="6"/>
    </row>
    <row r="4328" spans="1:1" x14ac:dyDescent="0.2">
      <c r="A4328" s="6"/>
    </row>
    <row r="4329" spans="1:1" x14ac:dyDescent="0.2">
      <c r="A4329" s="6"/>
    </row>
    <row r="4330" spans="1:1" x14ac:dyDescent="0.2">
      <c r="A4330" s="6"/>
    </row>
    <row r="4331" spans="1:1" x14ac:dyDescent="0.2">
      <c r="A4331" s="6"/>
    </row>
    <row r="4332" spans="1:1" x14ac:dyDescent="0.2">
      <c r="A4332" s="6"/>
    </row>
    <row r="4333" spans="1:1" x14ac:dyDescent="0.2">
      <c r="A4333" s="6"/>
    </row>
    <row r="4334" spans="1:1" x14ac:dyDescent="0.2">
      <c r="A4334" s="6"/>
    </row>
    <row r="4335" spans="1:1" x14ac:dyDescent="0.2">
      <c r="A4335" s="6"/>
    </row>
    <row r="4336" spans="1:1" x14ac:dyDescent="0.2">
      <c r="A4336" s="6"/>
    </row>
    <row r="4337" spans="1:1" x14ac:dyDescent="0.2">
      <c r="A4337" s="6"/>
    </row>
    <row r="4338" spans="1:1" x14ac:dyDescent="0.2">
      <c r="A4338" s="6"/>
    </row>
    <row r="4339" spans="1:1" x14ac:dyDescent="0.2">
      <c r="A4339" s="6"/>
    </row>
    <row r="4340" spans="1:1" x14ac:dyDescent="0.2">
      <c r="A4340" s="6"/>
    </row>
    <row r="4341" spans="1:1" x14ac:dyDescent="0.2">
      <c r="A4341" s="6"/>
    </row>
    <row r="4342" spans="1:1" x14ac:dyDescent="0.2">
      <c r="A4342" s="6"/>
    </row>
    <row r="4343" spans="1:1" x14ac:dyDescent="0.2">
      <c r="A4343" s="6"/>
    </row>
    <row r="4344" spans="1:1" x14ac:dyDescent="0.2">
      <c r="A4344" s="6"/>
    </row>
    <row r="4345" spans="1:1" x14ac:dyDescent="0.2">
      <c r="A4345" s="6"/>
    </row>
    <row r="4346" spans="1:1" x14ac:dyDescent="0.2">
      <c r="A4346" s="6"/>
    </row>
    <row r="4347" spans="1:1" x14ac:dyDescent="0.2">
      <c r="A4347" s="6"/>
    </row>
    <row r="4348" spans="1:1" x14ac:dyDescent="0.2">
      <c r="A4348" s="6"/>
    </row>
    <row r="4349" spans="1:1" x14ac:dyDescent="0.2">
      <c r="A4349" s="6"/>
    </row>
    <row r="4350" spans="1:1" x14ac:dyDescent="0.2">
      <c r="A4350" s="6"/>
    </row>
    <row r="4351" spans="1:1" x14ac:dyDescent="0.2">
      <c r="A4351" s="6"/>
    </row>
    <row r="4352" spans="1:1" x14ac:dyDescent="0.2">
      <c r="A4352" s="6"/>
    </row>
    <row r="4353" spans="1:1" x14ac:dyDescent="0.2">
      <c r="A4353" s="6"/>
    </row>
    <row r="4354" spans="1:1" x14ac:dyDescent="0.2">
      <c r="A4354" s="6"/>
    </row>
    <row r="4355" spans="1:1" x14ac:dyDescent="0.2">
      <c r="A4355" s="6"/>
    </row>
    <row r="4356" spans="1:1" x14ac:dyDescent="0.2">
      <c r="A4356" s="6"/>
    </row>
    <row r="4357" spans="1:1" x14ac:dyDescent="0.2">
      <c r="A4357" s="6"/>
    </row>
    <row r="4358" spans="1:1" x14ac:dyDescent="0.2">
      <c r="A4358" s="6"/>
    </row>
    <row r="4359" spans="1:1" x14ac:dyDescent="0.2">
      <c r="A4359" s="6"/>
    </row>
    <row r="4360" spans="1:1" x14ac:dyDescent="0.2">
      <c r="A4360" s="6"/>
    </row>
    <row r="4361" spans="1:1" x14ac:dyDescent="0.2">
      <c r="A4361" s="6"/>
    </row>
    <row r="4362" spans="1:1" x14ac:dyDescent="0.2">
      <c r="A4362" s="6"/>
    </row>
    <row r="4363" spans="1:1" x14ac:dyDescent="0.2">
      <c r="A4363" s="6"/>
    </row>
    <row r="4364" spans="1:1" x14ac:dyDescent="0.2">
      <c r="A4364" s="6"/>
    </row>
    <row r="4365" spans="1:1" x14ac:dyDescent="0.2">
      <c r="A4365" s="6"/>
    </row>
    <row r="4366" spans="1:1" x14ac:dyDescent="0.2">
      <c r="A4366" s="6"/>
    </row>
    <row r="4367" spans="1:1" x14ac:dyDescent="0.2">
      <c r="A4367" s="6"/>
    </row>
    <row r="4368" spans="1:1" x14ac:dyDescent="0.2">
      <c r="A4368" s="6"/>
    </row>
    <row r="4369" spans="1:1" x14ac:dyDescent="0.2">
      <c r="A4369" s="6"/>
    </row>
    <row r="4370" spans="1:1" x14ac:dyDescent="0.2">
      <c r="A4370" s="6"/>
    </row>
    <row r="4371" spans="1:1" x14ac:dyDescent="0.2">
      <c r="A4371" s="6"/>
    </row>
    <row r="4372" spans="1:1" x14ac:dyDescent="0.2">
      <c r="A4372" s="6"/>
    </row>
    <row r="4373" spans="1:1" x14ac:dyDescent="0.2">
      <c r="A4373" s="6"/>
    </row>
    <row r="4374" spans="1:1" x14ac:dyDescent="0.2">
      <c r="A4374" s="6"/>
    </row>
    <row r="4375" spans="1:1" x14ac:dyDescent="0.2">
      <c r="A4375" s="6"/>
    </row>
    <row r="4376" spans="1:1" x14ac:dyDescent="0.2">
      <c r="A4376" s="6"/>
    </row>
    <row r="4377" spans="1:1" x14ac:dyDescent="0.2">
      <c r="A4377" s="6"/>
    </row>
    <row r="4378" spans="1:1" x14ac:dyDescent="0.2">
      <c r="A4378" s="6"/>
    </row>
    <row r="4379" spans="1:1" x14ac:dyDescent="0.2">
      <c r="A4379" s="6"/>
    </row>
    <row r="4380" spans="1:1" x14ac:dyDescent="0.2">
      <c r="A4380" s="6"/>
    </row>
    <row r="4381" spans="1:1" x14ac:dyDescent="0.2">
      <c r="A4381" s="6"/>
    </row>
    <row r="4382" spans="1:1" x14ac:dyDescent="0.2">
      <c r="A4382" s="6"/>
    </row>
    <row r="4383" spans="1:1" x14ac:dyDescent="0.2">
      <c r="A4383" s="6"/>
    </row>
    <row r="4384" spans="1:1" x14ac:dyDescent="0.2">
      <c r="A4384" s="6"/>
    </row>
    <row r="4385" spans="1:1" x14ac:dyDescent="0.2">
      <c r="A4385" s="6"/>
    </row>
    <row r="4386" spans="1:1" x14ac:dyDescent="0.2">
      <c r="A4386" s="6"/>
    </row>
    <row r="4387" spans="1:1" x14ac:dyDescent="0.2">
      <c r="A4387" s="6"/>
    </row>
    <row r="4388" spans="1:1" x14ac:dyDescent="0.2">
      <c r="A4388" s="6"/>
    </row>
    <row r="4389" spans="1:1" x14ac:dyDescent="0.2">
      <c r="A4389" s="6"/>
    </row>
    <row r="4390" spans="1:1" x14ac:dyDescent="0.2">
      <c r="A4390" s="6"/>
    </row>
    <row r="4391" spans="1:1" x14ac:dyDescent="0.2">
      <c r="A4391" s="6"/>
    </row>
    <row r="4392" spans="1:1" x14ac:dyDescent="0.2">
      <c r="A4392" s="6"/>
    </row>
    <row r="4393" spans="1:1" x14ac:dyDescent="0.2">
      <c r="A4393" s="6"/>
    </row>
    <row r="4394" spans="1:1" x14ac:dyDescent="0.2">
      <c r="A4394" s="6"/>
    </row>
    <row r="4395" spans="1:1" x14ac:dyDescent="0.2">
      <c r="A4395" s="6"/>
    </row>
    <row r="4396" spans="1:1" x14ac:dyDescent="0.2">
      <c r="A4396" s="6"/>
    </row>
    <row r="4397" spans="1:1" x14ac:dyDescent="0.2">
      <c r="A4397" s="6"/>
    </row>
    <row r="4398" spans="1:1" x14ac:dyDescent="0.2">
      <c r="A4398" s="6"/>
    </row>
    <row r="4399" spans="1:1" x14ac:dyDescent="0.2">
      <c r="A4399" s="6"/>
    </row>
    <row r="4400" spans="1:1" x14ac:dyDescent="0.2">
      <c r="A4400" s="6"/>
    </row>
    <row r="4401" spans="1:1" x14ac:dyDescent="0.2">
      <c r="A4401" s="6"/>
    </row>
    <row r="4402" spans="1:1" x14ac:dyDescent="0.2">
      <c r="A4402" s="6"/>
    </row>
    <row r="4403" spans="1:1" x14ac:dyDescent="0.2">
      <c r="A4403" s="6"/>
    </row>
    <row r="4404" spans="1:1" x14ac:dyDescent="0.2">
      <c r="A4404" s="6"/>
    </row>
    <row r="4405" spans="1:1" x14ac:dyDescent="0.2">
      <c r="A4405" s="6"/>
    </row>
    <row r="4406" spans="1:1" x14ac:dyDescent="0.2">
      <c r="A4406" s="6"/>
    </row>
    <row r="4407" spans="1:1" x14ac:dyDescent="0.2">
      <c r="A4407" s="6"/>
    </row>
    <row r="4408" spans="1:1" x14ac:dyDescent="0.2">
      <c r="A4408" s="6"/>
    </row>
    <row r="4409" spans="1:1" x14ac:dyDescent="0.2">
      <c r="A4409" s="6"/>
    </row>
    <row r="4410" spans="1:1" x14ac:dyDescent="0.2">
      <c r="A4410" s="6"/>
    </row>
    <row r="4411" spans="1:1" x14ac:dyDescent="0.2">
      <c r="A4411" s="6"/>
    </row>
    <row r="4412" spans="1:1" x14ac:dyDescent="0.2">
      <c r="A4412" s="6"/>
    </row>
    <row r="4413" spans="1:1" x14ac:dyDescent="0.2">
      <c r="A4413" s="6"/>
    </row>
    <row r="4414" spans="1:1" x14ac:dyDescent="0.2">
      <c r="A4414" s="6"/>
    </row>
    <row r="4415" spans="1:1" x14ac:dyDescent="0.2">
      <c r="A4415" s="6"/>
    </row>
    <row r="4416" spans="1:1" x14ac:dyDescent="0.2">
      <c r="A4416" s="6"/>
    </row>
    <row r="4417" spans="1:1" x14ac:dyDescent="0.2">
      <c r="A4417" s="6"/>
    </row>
    <row r="4418" spans="1:1" x14ac:dyDescent="0.2">
      <c r="A4418" s="6"/>
    </row>
    <row r="4419" spans="1:1" x14ac:dyDescent="0.2">
      <c r="A4419" s="6"/>
    </row>
    <row r="4420" spans="1:1" x14ac:dyDescent="0.2">
      <c r="A4420" s="6"/>
    </row>
    <row r="4421" spans="1:1" x14ac:dyDescent="0.2">
      <c r="A4421" s="6"/>
    </row>
    <row r="4422" spans="1:1" x14ac:dyDescent="0.2">
      <c r="A4422" s="6"/>
    </row>
    <row r="4423" spans="1:1" x14ac:dyDescent="0.2">
      <c r="A4423" s="6"/>
    </row>
    <row r="4424" spans="1:1" x14ac:dyDescent="0.2">
      <c r="A4424" s="6"/>
    </row>
    <row r="4425" spans="1:1" x14ac:dyDescent="0.2">
      <c r="A4425" s="6"/>
    </row>
    <row r="4426" spans="1:1" x14ac:dyDescent="0.2">
      <c r="A4426" s="6"/>
    </row>
    <row r="4427" spans="1:1" x14ac:dyDescent="0.2">
      <c r="A4427" s="6"/>
    </row>
    <row r="4428" spans="1:1" x14ac:dyDescent="0.2">
      <c r="A4428" s="6"/>
    </row>
    <row r="4429" spans="1:1" x14ac:dyDescent="0.2">
      <c r="A4429" s="6"/>
    </row>
    <row r="4430" spans="1:1" x14ac:dyDescent="0.2">
      <c r="A4430" s="6"/>
    </row>
    <row r="4431" spans="1:1" x14ac:dyDescent="0.2">
      <c r="A4431" s="6"/>
    </row>
    <row r="4432" spans="1:1" x14ac:dyDescent="0.2">
      <c r="A4432" s="6"/>
    </row>
    <row r="4433" spans="1:1" x14ac:dyDescent="0.2">
      <c r="A4433" s="6"/>
    </row>
    <row r="4434" spans="1:1" x14ac:dyDescent="0.2">
      <c r="A4434" s="6"/>
    </row>
    <row r="4435" spans="1:1" x14ac:dyDescent="0.2">
      <c r="A4435" s="6"/>
    </row>
    <row r="4436" spans="1:1" x14ac:dyDescent="0.2">
      <c r="A4436" s="6"/>
    </row>
    <row r="4437" spans="1:1" x14ac:dyDescent="0.2">
      <c r="A4437" s="6"/>
    </row>
    <row r="4438" spans="1:1" x14ac:dyDescent="0.2">
      <c r="A4438" s="6"/>
    </row>
    <row r="4439" spans="1:1" x14ac:dyDescent="0.2">
      <c r="A4439" s="6"/>
    </row>
    <row r="4440" spans="1:1" x14ac:dyDescent="0.2">
      <c r="A4440" s="6"/>
    </row>
    <row r="4441" spans="1:1" x14ac:dyDescent="0.2">
      <c r="A4441" s="6"/>
    </row>
    <row r="4442" spans="1:1" x14ac:dyDescent="0.2">
      <c r="A4442" s="6"/>
    </row>
    <row r="4443" spans="1:1" x14ac:dyDescent="0.2">
      <c r="A4443" s="6"/>
    </row>
    <row r="4444" spans="1:1" x14ac:dyDescent="0.2">
      <c r="A4444" s="6"/>
    </row>
    <row r="4445" spans="1:1" x14ac:dyDescent="0.2">
      <c r="A4445" s="6"/>
    </row>
    <row r="4446" spans="1:1" x14ac:dyDescent="0.2">
      <c r="A4446" s="6"/>
    </row>
    <row r="4447" spans="1:1" x14ac:dyDescent="0.2">
      <c r="A4447" s="6"/>
    </row>
    <row r="4448" spans="1:1" x14ac:dyDescent="0.2">
      <c r="A4448" s="6"/>
    </row>
    <row r="4449" spans="1:1" x14ac:dyDescent="0.2">
      <c r="A4449" s="6"/>
    </row>
    <row r="4450" spans="1:1" x14ac:dyDescent="0.2">
      <c r="A4450" s="6"/>
    </row>
    <row r="4451" spans="1:1" x14ac:dyDescent="0.2">
      <c r="A4451" s="6"/>
    </row>
    <row r="4452" spans="1:1" x14ac:dyDescent="0.2">
      <c r="A4452" s="6"/>
    </row>
    <row r="4453" spans="1:1" x14ac:dyDescent="0.2">
      <c r="A4453" s="6"/>
    </row>
    <row r="4454" spans="1:1" x14ac:dyDescent="0.2">
      <c r="A4454" s="6"/>
    </row>
    <row r="4455" spans="1:1" x14ac:dyDescent="0.2">
      <c r="A4455" s="6"/>
    </row>
    <row r="4456" spans="1:1" x14ac:dyDescent="0.2">
      <c r="A4456" s="6"/>
    </row>
    <row r="4457" spans="1:1" x14ac:dyDescent="0.2">
      <c r="A4457" s="6"/>
    </row>
    <row r="4458" spans="1:1" x14ac:dyDescent="0.2">
      <c r="A4458" s="6"/>
    </row>
    <row r="4459" spans="1:1" x14ac:dyDescent="0.2">
      <c r="A4459" s="6"/>
    </row>
    <row r="4460" spans="1:1" x14ac:dyDescent="0.2">
      <c r="A4460" s="6"/>
    </row>
    <row r="4461" spans="1:1" x14ac:dyDescent="0.2">
      <c r="A4461" s="6"/>
    </row>
    <row r="4462" spans="1:1" x14ac:dyDescent="0.2">
      <c r="A4462" s="6"/>
    </row>
    <row r="4463" spans="1:1" x14ac:dyDescent="0.2">
      <c r="A4463" s="6"/>
    </row>
    <row r="4464" spans="1:1" x14ac:dyDescent="0.2">
      <c r="A4464" s="6"/>
    </row>
    <row r="4465" spans="1:1" x14ac:dyDescent="0.2">
      <c r="A4465" s="6"/>
    </row>
    <row r="4466" spans="1:1" x14ac:dyDescent="0.2">
      <c r="A4466" s="6"/>
    </row>
    <row r="4467" spans="1:1" x14ac:dyDescent="0.2">
      <c r="A4467" s="6"/>
    </row>
    <row r="4468" spans="1:1" x14ac:dyDescent="0.2">
      <c r="A4468" s="6"/>
    </row>
    <row r="4469" spans="1:1" x14ac:dyDescent="0.2">
      <c r="A4469" s="6"/>
    </row>
    <row r="4470" spans="1:1" x14ac:dyDescent="0.2">
      <c r="A4470" s="6"/>
    </row>
    <row r="4471" spans="1:1" x14ac:dyDescent="0.2">
      <c r="A4471" s="6"/>
    </row>
    <row r="4472" spans="1:1" x14ac:dyDescent="0.2">
      <c r="A4472" s="6"/>
    </row>
    <row r="4473" spans="1:1" x14ac:dyDescent="0.2">
      <c r="A4473" s="6"/>
    </row>
    <row r="4474" spans="1:1" x14ac:dyDescent="0.2">
      <c r="A4474" s="6"/>
    </row>
    <row r="4475" spans="1:1" x14ac:dyDescent="0.2">
      <c r="A4475" s="6"/>
    </row>
    <row r="4476" spans="1:1" x14ac:dyDescent="0.2">
      <c r="A4476" s="6"/>
    </row>
    <row r="4477" spans="1:1" x14ac:dyDescent="0.2">
      <c r="A4477" s="6"/>
    </row>
    <row r="4478" spans="1:1" x14ac:dyDescent="0.2">
      <c r="A4478" s="6"/>
    </row>
    <row r="4479" spans="1:1" x14ac:dyDescent="0.2">
      <c r="A4479" s="6"/>
    </row>
    <row r="4480" spans="1:1" x14ac:dyDescent="0.2">
      <c r="A4480" s="6"/>
    </row>
    <row r="4481" spans="1:1" x14ac:dyDescent="0.2">
      <c r="A4481" s="6"/>
    </row>
    <row r="4482" spans="1:1" x14ac:dyDescent="0.2">
      <c r="A4482" s="6"/>
    </row>
    <row r="4483" spans="1:1" x14ac:dyDescent="0.2">
      <c r="A4483" s="6"/>
    </row>
    <row r="4484" spans="1:1" x14ac:dyDescent="0.2">
      <c r="A4484" s="6"/>
    </row>
    <row r="4485" spans="1:1" x14ac:dyDescent="0.2">
      <c r="A4485" s="6"/>
    </row>
    <row r="4486" spans="1:1" x14ac:dyDescent="0.2">
      <c r="A4486" s="6"/>
    </row>
    <row r="4487" spans="1:1" x14ac:dyDescent="0.2">
      <c r="A4487" s="6"/>
    </row>
    <row r="4488" spans="1:1" x14ac:dyDescent="0.2">
      <c r="A4488" s="6"/>
    </row>
    <row r="4489" spans="1:1" x14ac:dyDescent="0.2">
      <c r="A4489" s="6"/>
    </row>
    <row r="4490" spans="1:1" x14ac:dyDescent="0.2">
      <c r="A4490" s="6"/>
    </row>
    <row r="4491" spans="1:1" x14ac:dyDescent="0.2">
      <c r="A4491" s="6"/>
    </row>
    <row r="4492" spans="1:1" x14ac:dyDescent="0.2">
      <c r="A4492" s="6"/>
    </row>
    <row r="4493" spans="1:1" x14ac:dyDescent="0.2">
      <c r="A4493" s="6"/>
    </row>
    <row r="4494" spans="1:1" x14ac:dyDescent="0.2">
      <c r="A4494" s="6"/>
    </row>
    <row r="4495" spans="1:1" x14ac:dyDescent="0.2">
      <c r="A4495" s="6"/>
    </row>
    <row r="4496" spans="1:1" x14ac:dyDescent="0.2">
      <c r="A4496" s="6"/>
    </row>
    <row r="4497" spans="1:1" x14ac:dyDescent="0.2">
      <c r="A4497" s="6"/>
    </row>
    <row r="4498" spans="1:1" x14ac:dyDescent="0.2">
      <c r="A4498" s="6"/>
    </row>
    <row r="4499" spans="1:1" x14ac:dyDescent="0.2">
      <c r="A4499" s="6"/>
    </row>
    <row r="4500" spans="1:1" x14ac:dyDescent="0.2">
      <c r="A4500" s="6"/>
    </row>
    <row r="4501" spans="1:1" x14ac:dyDescent="0.2">
      <c r="A4501" s="6"/>
    </row>
    <row r="4502" spans="1:1" x14ac:dyDescent="0.2">
      <c r="A4502" s="6"/>
    </row>
    <row r="4503" spans="1:1" x14ac:dyDescent="0.2">
      <c r="A4503" s="6"/>
    </row>
    <row r="4504" spans="1:1" x14ac:dyDescent="0.2">
      <c r="A4504" s="6"/>
    </row>
    <row r="4505" spans="1:1" x14ac:dyDescent="0.2">
      <c r="A4505" s="6"/>
    </row>
    <row r="4506" spans="1:1" x14ac:dyDescent="0.2">
      <c r="A4506" s="6"/>
    </row>
    <row r="4507" spans="1:1" x14ac:dyDescent="0.2">
      <c r="A4507" s="6"/>
    </row>
    <row r="4508" spans="1:1" x14ac:dyDescent="0.2">
      <c r="A4508" s="6"/>
    </row>
    <row r="4509" spans="1:1" x14ac:dyDescent="0.2">
      <c r="A4509" s="6"/>
    </row>
    <row r="4510" spans="1:1" x14ac:dyDescent="0.2">
      <c r="A4510" s="6"/>
    </row>
    <row r="4511" spans="1:1" x14ac:dyDescent="0.2">
      <c r="A4511" s="6"/>
    </row>
    <row r="4512" spans="1:1" x14ac:dyDescent="0.2">
      <c r="A4512" s="6"/>
    </row>
    <row r="4513" spans="1:1" x14ac:dyDescent="0.2">
      <c r="A4513" s="6"/>
    </row>
    <row r="4514" spans="1:1" x14ac:dyDescent="0.2">
      <c r="A4514" s="6"/>
    </row>
    <row r="4515" spans="1:1" x14ac:dyDescent="0.2">
      <c r="A4515" s="6"/>
    </row>
    <row r="4516" spans="1:1" x14ac:dyDescent="0.2">
      <c r="A4516" s="6"/>
    </row>
    <row r="4517" spans="1:1" x14ac:dyDescent="0.2">
      <c r="A4517" s="6"/>
    </row>
    <row r="4518" spans="1:1" x14ac:dyDescent="0.2">
      <c r="A4518" s="6"/>
    </row>
    <row r="4519" spans="1:1" x14ac:dyDescent="0.2">
      <c r="A4519" s="6"/>
    </row>
    <row r="4520" spans="1:1" x14ac:dyDescent="0.2">
      <c r="A4520" s="6"/>
    </row>
    <row r="4521" spans="1:1" x14ac:dyDescent="0.2">
      <c r="A4521" s="6"/>
    </row>
    <row r="4522" spans="1:1" x14ac:dyDescent="0.2">
      <c r="A4522" s="6"/>
    </row>
    <row r="4523" spans="1:1" x14ac:dyDescent="0.2">
      <c r="A4523" s="6"/>
    </row>
    <row r="4524" spans="1:1" x14ac:dyDescent="0.2">
      <c r="A4524" s="6"/>
    </row>
    <row r="4525" spans="1:1" x14ac:dyDescent="0.2">
      <c r="A4525" s="6"/>
    </row>
    <row r="4526" spans="1:1" x14ac:dyDescent="0.2">
      <c r="A4526" s="6"/>
    </row>
    <row r="4527" spans="1:1" x14ac:dyDescent="0.2">
      <c r="A4527" s="6"/>
    </row>
    <row r="4528" spans="1:1" x14ac:dyDescent="0.2">
      <c r="A4528" s="6"/>
    </row>
    <row r="4529" spans="1:1" x14ac:dyDescent="0.2">
      <c r="A4529" s="6"/>
    </row>
    <row r="4530" spans="1:1" x14ac:dyDescent="0.2">
      <c r="A4530" s="6"/>
    </row>
    <row r="4531" spans="1:1" x14ac:dyDescent="0.2">
      <c r="A4531" s="6"/>
    </row>
    <row r="4532" spans="1:1" x14ac:dyDescent="0.2">
      <c r="A4532" s="6"/>
    </row>
    <row r="4533" spans="1:1" x14ac:dyDescent="0.2">
      <c r="A4533" s="6"/>
    </row>
    <row r="4534" spans="1:1" x14ac:dyDescent="0.2">
      <c r="A4534" s="6"/>
    </row>
    <row r="4535" spans="1:1" x14ac:dyDescent="0.2">
      <c r="A4535" s="6"/>
    </row>
    <row r="4536" spans="1:1" x14ac:dyDescent="0.2">
      <c r="A4536" s="6"/>
    </row>
    <row r="4537" spans="1:1" x14ac:dyDescent="0.2">
      <c r="A4537" s="6"/>
    </row>
    <row r="4538" spans="1:1" x14ac:dyDescent="0.2">
      <c r="A4538" s="6"/>
    </row>
    <row r="4539" spans="1:1" x14ac:dyDescent="0.2">
      <c r="A4539" s="6"/>
    </row>
    <row r="4540" spans="1:1" x14ac:dyDescent="0.2">
      <c r="A4540" s="6"/>
    </row>
    <row r="4541" spans="1:1" x14ac:dyDescent="0.2">
      <c r="A4541" s="6"/>
    </row>
    <row r="4542" spans="1:1" x14ac:dyDescent="0.2">
      <c r="A4542" s="6"/>
    </row>
    <row r="4543" spans="1:1" x14ac:dyDescent="0.2">
      <c r="A4543" s="6"/>
    </row>
    <row r="4544" spans="1:1" x14ac:dyDescent="0.2">
      <c r="A4544" s="6"/>
    </row>
    <row r="4545" spans="1:1" x14ac:dyDescent="0.2">
      <c r="A4545" s="6"/>
    </row>
    <row r="4546" spans="1:1" x14ac:dyDescent="0.2">
      <c r="A4546" s="6"/>
    </row>
    <row r="4547" spans="1:1" x14ac:dyDescent="0.2">
      <c r="A4547" s="6"/>
    </row>
    <row r="4548" spans="1:1" x14ac:dyDescent="0.2">
      <c r="A4548" s="6"/>
    </row>
    <row r="4549" spans="1:1" x14ac:dyDescent="0.2">
      <c r="A4549" s="6"/>
    </row>
    <row r="4550" spans="1:1" x14ac:dyDescent="0.2">
      <c r="A4550" s="6"/>
    </row>
    <row r="4551" spans="1:1" x14ac:dyDescent="0.2">
      <c r="A4551" s="6"/>
    </row>
    <row r="4552" spans="1:1" x14ac:dyDescent="0.2">
      <c r="A4552" s="6"/>
    </row>
    <row r="4553" spans="1:1" x14ac:dyDescent="0.2">
      <c r="A4553" s="6"/>
    </row>
    <row r="4554" spans="1:1" x14ac:dyDescent="0.2">
      <c r="A4554" s="6"/>
    </row>
    <row r="4555" spans="1:1" x14ac:dyDescent="0.2">
      <c r="A4555" s="6"/>
    </row>
    <row r="4556" spans="1:1" x14ac:dyDescent="0.2">
      <c r="A4556" s="6"/>
    </row>
    <row r="4557" spans="1:1" x14ac:dyDescent="0.2">
      <c r="A4557" s="6"/>
    </row>
    <row r="4558" spans="1:1" x14ac:dyDescent="0.2">
      <c r="A4558" s="6"/>
    </row>
    <row r="4559" spans="1:1" x14ac:dyDescent="0.2">
      <c r="A4559" s="6"/>
    </row>
    <row r="4560" spans="1:1" x14ac:dyDescent="0.2">
      <c r="A4560" s="6"/>
    </row>
    <row r="4561" spans="1:1" x14ac:dyDescent="0.2">
      <c r="A4561" s="6"/>
    </row>
    <row r="4562" spans="1:1" x14ac:dyDescent="0.2">
      <c r="A4562" s="6"/>
    </row>
    <row r="4563" spans="1:1" x14ac:dyDescent="0.2">
      <c r="A4563" s="6"/>
    </row>
    <row r="4564" spans="1:1" x14ac:dyDescent="0.2">
      <c r="A4564" s="6"/>
    </row>
    <row r="4565" spans="1:1" x14ac:dyDescent="0.2">
      <c r="A4565" s="6"/>
    </row>
    <row r="4566" spans="1:1" x14ac:dyDescent="0.2">
      <c r="A4566" s="6"/>
    </row>
    <row r="4567" spans="1:1" x14ac:dyDescent="0.2">
      <c r="A4567" s="6"/>
    </row>
    <row r="4568" spans="1:1" x14ac:dyDescent="0.2">
      <c r="A4568" s="6"/>
    </row>
    <row r="4569" spans="1:1" x14ac:dyDescent="0.2">
      <c r="A4569" s="6"/>
    </row>
    <row r="4570" spans="1:1" x14ac:dyDescent="0.2">
      <c r="A4570" s="6"/>
    </row>
    <row r="4571" spans="1:1" x14ac:dyDescent="0.2">
      <c r="A4571" s="6"/>
    </row>
    <row r="4572" spans="1:1" x14ac:dyDescent="0.2">
      <c r="A4572" s="6"/>
    </row>
    <row r="4573" spans="1:1" x14ac:dyDescent="0.2">
      <c r="A4573" s="6"/>
    </row>
    <row r="4574" spans="1:1" x14ac:dyDescent="0.2">
      <c r="A4574" s="6"/>
    </row>
    <row r="4575" spans="1:1" x14ac:dyDescent="0.2">
      <c r="A4575" s="6"/>
    </row>
    <row r="4576" spans="1:1" x14ac:dyDescent="0.2">
      <c r="A4576" s="6"/>
    </row>
    <row r="4577" spans="1:1" x14ac:dyDescent="0.2">
      <c r="A4577" s="6"/>
    </row>
    <row r="4578" spans="1:1" x14ac:dyDescent="0.2">
      <c r="A4578" s="6"/>
    </row>
    <row r="4579" spans="1:1" x14ac:dyDescent="0.2">
      <c r="A4579" s="6"/>
    </row>
    <row r="4580" spans="1:1" x14ac:dyDescent="0.2">
      <c r="A4580" s="6"/>
    </row>
    <row r="4581" spans="1:1" x14ac:dyDescent="0.2">
      <c r="A4581" s="6"/>
    </row>
    <row r="4582" spans="1:1" x14ac:dyDescent="0.2">
      <c r="A4582" s="6"/>
    </row>
    <row r="4583" spans="1:1" x14ac:dyDescent="0.2">
      <c r="A4583" s="6"/>
    </row>
    <row r="4584" spans="1:1" x14ac:dyDescent="0.2">
      <c r="A4584" s="6"/>
    </row>
    <row r="4585" spans="1:1" x14ac:dyDescent="0.2">
      <c r="A4585" s="6"/>
    </row>
    <row r="4586" spans="1:1" x14ac:dyDescent="0.2">
      <c r="A4586" s="6"/>
    </row>
    <row r="4587" spans="1:1" x14ac:dyDescent="0.2">
      <c r="A4587" s="6"/>
    </row>
    <row r="4588" spans="1:1" x14ac:dyDescent="0.2">
      <c r="A4588" s="6"/>
    </row>
    <row r="4589" spans="1:1" x14ac:dyDescent="0.2">
      <c r="A4589" s="6"/>
    </row>
    <row r="4590" spans="1:1" x14ac:dyDescent="0.2">
      <c r="A4590" s="6"/>
    </row>
    <row r="4591" spans="1:1" x14ac:dyDescent="0.2">
      <c r="A4591" s="6"/>
    </row>
    <row r="4592" spans="1:1" x14ac:dyDescent="0.2">
      <c r="A4592" s="6"/>
    </row>
    <row r="4593" spans="1:1" x14ac:dyDescent="0.2">
      <c r="A4593" s="6"/>
    </row>
    <row r="4594" spans="1:1" x14ac:dyDescent="0.2">
      <c r="A4594" s="6"/>
    </row>
    <row r="4595" spans="1:1" x14ac:dyDescent="0.2">
      <c r="A4595" s="6"/>
    </row>
    <row r="4596" spans="1:1" x14ac:dyDescent="0.2">
      <c r="A4596" s="6"/>
    </row>
    <row r="4597" spans="1:1" x14ac:dyDescent="0.2">
      <c r="A4597" s="6"/>
    </row>
    <row r="4598" spans="1:1" x14ac:dyDescent="0.2">
      <c r="A4598" s="6"/>
    </row>
    <row r="4599" spans="1:1" x14ac:dyDescent="0.2">
      <c r="A4599" s="6"/>
    </row>
    <row r="4600" spans="1:1" x14ac:dyDescent="0.2">
      <c r="A4600" s="6"/>
    </row>
    <row r="4601" spans="1:1" x14ac:dyDescent="0.2">
      <c r="A4601" s="6"/>
    </row>
    <row r="4602" spans="1:1" x14ac:dyDescent="0.2">
      <c r="A4602" s="6"/>
    </row>
    <row r="4603" spans="1:1" x14ac:dyDescent="0.2">
      <c r="A4603" s="6"/>
    </row>
    <row r="4604" spans="1:1" x14ac:dyDescent="0.2">
      <c r="A4604" s="6"/>
    </row>
    <row r="4605" spans="1:1" x14ac:dyDescent="0.2">
      <c r="A4605" s="6"/>
    </row>
    <row r="4606" spans="1:1" x14ac:dyDescent="0.2">
      <c r="A4606" s="6"/>
    </row>
    <row r="4607" spans="1:1" x14ac:dyDescent="0.2">
      <c r="A4607" s="6"/>
    </row>
    <row r="4608" spans="1:1" x14ac:dyDescent="0.2">
      <c r="A4608" s="6"/>
    </row>
    <row r="4609" spans="1:1" x14ac:dyDescent="0.2">
      <c r="A4609" s="6"/>
    </row>
    <row r="4610" spans="1:1" x14ac:dyDescent="0.2">
      <c r="A4610" s="6"/>
    </row>
    <row r="4611" spans="1:1" x14ac:dyDescent="0.2">
      <c r="A4611" s="6"/>
    </row>
    <row r="4612" spans="1:1" x14ac:dyDescent="0.2">
      <c r="A4612" s="6"/>
    </row>
    <row r="4613" spans="1:1" x14ac:dyDescent="0.2">
      <c r="A4613" s="6"/>
    </row>
    <row r="4614" spans="1:1" x14ac:dyDescent="0.2">
      <c r="A4614" s="6"/>
    </row>
    <row r="4615" spans="1:1" x14ac:dyDescent="0.2">
      <c r="A4615" s="6"/>
    </row>
    <row r="4616" spans="1:1" x14ac:dyDescent="0.2">
      <c r="A4616" s="6"/>
    </row>
    <row r="4617" spans="1:1" x14ac:dyDescent="0.2">
      <c r="A4617" s="6"/>
    </row>
    <row r="4618" spans="1:1" x14ac:dyDescent="0.2">
      <c r="A4618" s="6"/>
    </row>
    <row r="4619" spans="1:1" x14ac:dyDescent="0.2">
      <c r="A4619" s="6"/>
    </row>
    <row r="4620" spans="1:1" x14ac:dyDescent="0.2">
      <c r="A4620" s="6"/>
    </row>
    <row r="4621" spans="1:1" x14ac:dyDescent="0.2">
      <c r="A4621" s="6"/>
    </row>
    <row r="4622" spans="1:1" x14ac:dyDescent="0.2">
      <c r="A4622" s="6"/>
    </row>
    <row r="4623" spans="1:1" x14ac:dyDescent="0.2">
      <c r="A4623" s="6"/>
    </row>
    <row r="4624" spans="1:1" x14ac:dyDescent="0.2">
      <c r="A4624" s="6"/>
    </row>
    <row r="4625" spans="1:1" x14ac:dyDescent="0.2">
      <c r="A4625" s="6"/>
    </row>
    <row r="4626" spans="1:1" x14ac:dyDescent="0.2">
      <c r="A4626" s="6"/>
    </row>
    <row r="4627" spans="1:1" x14ac:dyDescent="0.2">
      <c r="A4627" s="6"/>
    </row>
    <row r="4628" spans="1:1" x14ac:dyDescent="0.2">
      <c r="A4628" s="6"/>
    </row>
    <row r="4629" spans="1:1" x14ac:dyDescent="0.2">
      <c r="A4629" s="6"/>
    </row>
    <row r="4630" spans="1:1" x14ac:dyDescent="0.2">
      <c r="A4630" s="6"/>
    </row>
    <row r="4631" spans="1:1" x14ac:dyDescent="0.2">
      <c r="A4631" s="6"/>
    </row>
    <row r="4632" spans="1:1" x14ac:dyDescent="0.2">
      <c r="A4632" s="6"/>
    </row>
    <row r="4633" spans="1:1" x14ac:dyDescent="0.2">
      <c r="A4633" s="6"/>
    </row>
    <row r="4634" spans="1:1" x14ac:dyDescent="0.2">
      <c r="A4634" s="6"/>
    </row>
    <row r="4635" spans="1:1" x14ac:dyDescent="0.2">
      <c r="A4635" s="6"/>
    </row>
    <row r="4636" spans="1:1" x14ac:dyDescent="0.2">
      <c r="A4636" s="6"/>
    </row>
    <row r="4637" spans="1:1" x14ac:dyDescent="0.2">
      <c r="A4637" s="6"/>
    </row>
    <row r="4638" spans="1:1" x14ac:dyDescent="0.2">
      <c r="A4638" s="6"/>
    </row>
    <row r="4639" spans="1:1" x14ac:dyDescent="0.2">
      <c r="A4639" s="6"/>
    </row>
    <row r="4640" spans="1:1" x14ac:dyDescent="0.2">
      <c r="A4640" s="6"/>
    </row>
    <row r="4641" spans="1:1" x14ac:dyDescent="0.2">
      <c r="A4641" s="6"/>
    </row>
    <row r="4642" spans="1:1" x14ac:dyDescent="0.2">
      <c r="A4642" s="6"/>
    </row>
    <row r="4643" spans="1:1" x14ac:dyDescent="0.2">
      <c r="A4643" s="6"/>
    </row>
    <row r="4644" spans="1:1" x14ac:dyDescent="0.2">
      <c r="A4644" s="6"/>
    </row>
    <row r="4645" spans="1:1" x14ac:dyDescent="0.2">
      <c r="A4645" s="6"/>
    </row>
    <row r="4646" spans="1:1" x14ac:dyDescent="0.2">
      <c r="A4646" s="6"/>
    </row>
    <row r="4647" spans="1:1" x14ac:dyDescent="0.2">
      <c r="A4647" s="6"/>
    </row>
    <row r="4648" spans="1:1" x14ac:dyDescent="0.2">
      <c r="A4648" s="6"/>
    </row>
    <row r="4649" spans="1:1" x14ac:dyDescent="0.2">
      <c r="A4649" s="6"/>
    </row>
    <row r="4650" spans="1:1" x14ac:dyDescent="0.2">
      <c r="A4650" s="6"/>
    </row>
    <row r="4651" spans="1:1" x14ac:dyDescent="0.2">
      <c r="A4651" s="6"/>
    </row>
    <row r="4652" spans="1:1" x14ac:dyDescent="0.2">
      <c r="A4652" s="6"/>
    </row>
    <row r="4653" spans="1:1" x14ac:dyDescent="0.2">
      <c r="A4653" s="6"/>
    </row>
    <row r="4654" spans="1:1" x14ac:dyDescent="0.2">
      <c r="A4654" s="6"/>
    </row>
    <row r="4655" spans="1:1" x14ac:dyDescent="0.2">
      <c r="A4655" s="6"/>
    </row>
    <row r="4656" spans="1:1" x14ac:dyDescent="0.2">
      <c r="A4656" s="6"/>
    </row>
    <row r="4657" spans="1:1" x14ac:dyDescent="0.2">
      <c r="A4657" s="6"/>
    </row>
    <row r="4658" spans="1:1" x14ac:dyDescent="0.2">
      <c r="A4658" s="6"/>
    </row>
    <row r="4659" spans="1:1" x14ac:dyDescent="0.2">
      <c r="A4659" s="6"/>
    </row>
    <row r="4660" spans="1:1" x14ac:dyDescent="0.2">
      <c r="A4660" s="6"/>
    </row>
    <row r="4661" spans="1:1" x14ac:dyDescent="0.2">
      <c r="A4661" s="6"/>
    </row>
    <row r="4662" spans="1:1" x14ac:dyDescent="0.2">
      <c r="A4662" s="6"/>
    </row>
    <row r="4663" spans="1:1" x14ac:dyDescent="0.2">
      <c r="A4663" s="6"/>
    </row>
    <row r="4664" spans="1:1" x14ac:dyDescent="0.2">
      <c r="A4664" s="6"/>
    </row>
    <row r="4665" spans="1:1" x14ac:dyDescent="0.2">
      <c r="A4665" s="6"/>
    </row>
    <row r="4666" spans="1:1" x14ac:dyDescent="0.2">
      <c r="A4666" s="6"/>
    </row>
    <row r="4667" spans="1:1" x14ac:dyDescent="0.2">
      <c r="A4667" s="6"/>
    </row>
    <row r="4668" spans="1:1" x14ac:dyDescent="0.2">
      <c r="A4668" s="6"/>
    </row>
    <row r="4669" spans="1:1" x14ac:dyDescent="0.2">
      <c r="A4669" s="6"/>
    </row>
    <row r="4670" spans="1:1" x14ac:dyDescent="0.2">
      <c r="A4670" s="6"/>
    </row>
    <row r="4671" spans="1:1" x14ac:dyDescent="0.2">
      <c r="A4671" s="6"/>
    </row>
    <row r="4672" spans="1:1" x14ac:dyDescent="0.2">
      <c r="A4672" s="6"/>
    </row>
    <row r="4673" spans="1:1" x14ac:dyDescent="0.2">
      <c r="A4673" s="6"/>
    </row>
    <row r="4674" spans="1:1" x14ac:dyDescent="0.2">
      <c r="A4674" s="6"/>
    </row>
    <row r="4675" spans="1:1" x14ac:dyDescent="0.2">
      <c r="A4675" s="6"/>
    </row>
    <row r="4676" spans="1:1" x14ac:dyDescent="0.2">
      <c r="A4676" s="6"/>
    </row>
    <row r="4677" spans="1:1" x14ac:dyDescent="0.2">
      <c r="A4677" s="6"/>
    </row>
    <row r="4678" spans="1:1" x14ac:dyDescent="0.2">
      <c r="A4678" s="6"/>
    </row>
    <row r="4679" spans="1:1" x14ac:dyDescent="0.2">
      <c r="A4679" s="6"/>
    </row>
    <row r="4680" spans="1:1" x14ac:dyDescent="0.2">
      <c r="A4680" s="6"/>
    </row>
    <row r="4681" spans="1:1" x14ac:dyDescent="0.2">
      <c r="A4681" s="6"/>
    </row>
    <row r="4682" spans="1:1" x14ac:dyDescent="0.2">
      <c r="A4682" s="6"/>
    </row>
    <row r="4683" spans="1:1" x14ac:dyDescent="0.2">
      <c r="A4683" s="6"/>
    </row>
    <row r="4684" spans="1:1" x14ac:dyDescent="0.2">
      <c r="A4684" s="6"/>
    </row>
    <row r="4685" spans="1:1" x14ac:dyDescent="0.2">
      <c r="A4685" s="6"/>
    </row>
    <row r="4686" spans="1:1" x14ac:dyDescent="0.2">
      <c r="A4686" s="6"/>
    </row>
    <row r="4687" spans="1:1" x14ac:dyDescent="0.2">
      <c r="A4687" s="6"/>
    </row>
    <row r="4688" spans="1:1" x14ac:dyDescent="0.2">
      <c r="A4688" s="6"/>
    </row>
    <row r="4689" spans="1:1" x14ac:dyDescent="0.2">
      <c r="A4689" s="6"/>
    </row>
    <row r="4690" spans="1:1" x14ac:dyDescent="0.2">
      <c r="A4690" s="6"/>
    </row>
    <row r="4691" spans="1:1" x14ac:dyDescent="0.2">
      <c r="A4691" s="6"/>
    </row>
    <row r="4692" spans="1:1" x14ac:dyDescent="0.2">
      <c r="A4692" s="6"/>
    </row>
    <row r="4693" spans="1:1" x14ac:dyDescent="0.2">
      <c r="A4693" s="6"/>
    </row>
    <row r="4694" spans="1:1" x14ac:dyDescent="0.2">
      <c r="A4694" s="6"/>
    </row>
    <row r="4695" spans="1:1" x14ac:dyDescent="0.2">
      <c r="A4695" s="6"/>
    </row>
    <row r="4696" spans="1:1" x14ac:dyDescent="0.2">
      <c r="A4696" s="6"/>
    </row>
    <row r="4697" spans="1:1" x14ac:dyDescent="0.2">
      <c r="A4697" s="6"/>
    </row>
    <row r="4698" spans="1:1" x14ac:dyDescent="0.2">
      <c r="A4698" s="6"/>
    </row>
    <row r="4699" spans="1:1" x14ac:dyDescent="0.2">
      <c r="A4699" s="6"/>
    </row>
    <row r="4700" spans="1:1" x14ac:dyDescent="0.2">
      <c r="A4700" s="6"/>
    </row>
    <row r="4701" spans="1:1" x14ac:dyDescent="0.2">
      <c r="A4701" s="6"/>
    </row>
    <row r="4702" spans="1:1" x14ac:dyDescent="0.2">
      <c r="A4702" s="6"/>
    </row>
    <row r="4703" spans="1:1" x14ac:dyDescent="0.2">
      <c r="A4703" s="6"/>
    </row>
    <row r="4704" spans="1:1" x14ac:dyDescent="0.2">
      <c r="A4704" s="6"/>
    </row>
    <row r="4705" spans="1:1" x14ac:dyDescent="0.2">
      <c r="A4705" s="6"/>
    </row>
    <row r="4706" spans="1:1" x14ac:dyDescent="0.2">
      <c r="A4706" s="6"/>
    </row>
    <row r="4707" spans="1:1" x14ac:dyDescent="0.2">
      <c r="A4707" s="6"/>
    </row>
    <row r="4708" spans="1:1" x14ac:dyDescent="0.2">
      <c r="A4708" s="6"/>
    </row>
    <row r="4709" spans="1:1" x14ac:dyDescent="0.2">
      <c r="A4709" s="6"/>
    </row>
    <row r="4710" spans="1:1" x14ac:dyDescent="0.2">
      <c r="A4710" s="6"/>
    </row>
    <row r="4711" spans="1:1" x14ac:dyDescent="0.2">
      <c r="A4711" s="6"/>
    </row>
    <row r="4712" spans="1:1" x14ac:dyDescent="0.2">
      <c r="A4712" s="6"/>
    </row>
    <row r="4713" spans="1:1" x14ac:dyDescent="0.2">
      <c r="A4713" s="6"/>
    </row>
    <row r="4714" spans="1:1" x14ac:dyDescent="0.2">
      <c r="A4714" s="6"/>
    </row>
    <row r="4715" spans="1:1" x14ac:dyDescent="0.2">
      <c r="A4715" s="6"/>
    </row>
    <row r="4716" spans="1:1" x14ac:dyDescent="0.2">
      <c r="A4716" s="6"/>
    </row>
    <row r="4717" spans="1:1" x14ac:dyDescent="0.2">
      <c r="A4717" s="6"/>
    </row>
    <row r="4718" spans="1:1" x14ac:dyDescent="0.2">
      <c r="A4718" s="6"/>
    </row>
    <row r="4719" spans="1:1" x14ac:dyDescent="0.2">
      <c r="A4719" s="6"/>
    </row>
    <row r="4720" spans="1:1" x14ac:dyDescent="0.2">
      <c r="A4720" s="6"/>
    </row>
    <row r="4721" spans="1:1" x14ac:dyDescent="0.2">
      <c r="A4721" s="6"/>
    </row>
    <row r="4722" spans="1:1" x14ac:dyDescent="0.2">
      <c r="A4722" s="6"/>
    </row>
    <row r="4723" spans="1:1" x14ac:dyDescent="0.2">
      <c r="A4723" s="6"/>
    </row>
    <row r="4724" spans="1:1" x14ac:dyDescent="0.2">
      <c r="A4724" s="6"/>
    </row>
    <row r="4725" spans="1:1" x14ac:dyDescent="0.2">
      <c r="A4725" s="6"/>
    </row>
    <row r="4726" spans="1:1" x14ac:dyDescent="0.2">
      <c r="A4726" s="6"/>
    </row>
    <row r="4727" spans="1:1" x14ac:dyDescent="0.2">
      <c r="A4727" s="6"/>
    </row>
    <row r="4728" spans="1:1" x14ac:dyDescent="0.2">
      <c r="A4728" s="6"/>
    </row>
    <row r="4729" spans="1:1" x14ac:dyDescent="0.2">
      <c r="A4729" s="6"/>
    </row>
    <row r="4730" spans="1:1" x14ac:dyDescent="0.2">
      <c r="A4730" s="6"/>
    </row>
    <row r="4731" spans="1:1" x14ac:dyDescent="0.2">
      <c r="A4731" s="6"/>
    </row>
    <row r="4732" spans="1:1" x14ac:dyDescent="0.2">
      <c r="A4732" s="6"/>
    </row>
    <row r="4733" spans="1:1" x14ac:dyDescent="0.2">
      <c r="A4733" s="6"/>
    </row>
    <row r="4734" spans="1:1" x14ac:dyDescent="0.2">
      <c r="A4734" s="6"/>
    </row>
    <row r="4735" spans="1:1" x14ac:dyDescent="0.2">
      <c r="A4735" s="6"/>
    </row>
    <row r="4736" spans="1:1" x14ac:dyDescent="0.2">
      <c r="A4736" s="6"/>
    </row>
    <row r="4737" spans="1:1" x14ac:dyDescent="0.2">
      <c r="A4737" s="6"/>
    </row>
    <row r="4738" spans="1:1" x14ac:dyDescent="0.2">
      <c r="A4738" s="6"/>
    </row>
    <row r="4739" spans="1:1" x14ac:dyDescent="0.2">
      <c r="A4739" s="6"/>
    </row>
    <row r="4740" spans="1:1" x14ac:dyDescent="0.2">
      <c r="A4740" s="6"/>
    </row>
    <row r="4741" spans="1:1" x14ac:dyDescent="0.2">
      <c r="A4741" s="6"/>
    </row>
    <row r="4742" spans="1:1" x14ac:dyDescent="0.2">
      <c r="A4742" s="6"/>
    </row>
    <row r="4743" spans="1:1" x14ac:dyDescent="0.2">
      <c r="A4743" s="6"/>
    </row>
    <row r="4744" spans="1:1" x14ac:dyDescent="0.2">
      <c r="A4744" s="6"/>
    </row>
    <row r="4745" spans="1:1" x14ac:dyDescent="0.2">
      <c r="A4745" s="6"/>
    </row>
    <row r="4746" spans="1:1" x14ac:dyDescent="0.2">
      <c r="A4746" s="6"/>
    </row>
    <row r="4747" spans="1:1" x14ac:dyDescent="0.2">
      <c r="A4747" s="6"/>
    </row>
    <row r="4748" spans="1:1" x14ac:dyDescent="0.2">
      <c r="A4748" s="6"/>
    </row>
    <row r="4749" spans="1:1" x14ac:dyDescent="0.2">
      <c r="A4749" s="6"/>
    </row>
    <row r="4750" spans="1:1" x14ac:dyDescent="0.2">
      <c r="A4750" s="6"/>
    </row>
    <row r="4751" spans="1:1" x14ac:dyDescent="0.2">
      <c r="A4751" s="6"/>
    </row>
    <row r="4752" spans="1:1" x14ac:dyDescent="0.2">
      <c r="A4752" s="6"/>
    </row>
    <row r="4753" spans="1:1" x14ac:dyDescent="0.2">
      <c r="A4753" s="6"/>
    </row>
    <row r="4754" spans="1:1" x14ac:dyDescent="0.2">
      <c r="A4754" s="6"/>
    </row>
    <row r="4755" spans="1:1" x14ac:dyDescent="0.2">
      <c r="A4755" s="6"/>
    </row>
    <row r="4756" spans="1:1" x14ac:dyDescent="0.2">
      <c r="A4756" s="6"/>
    </row>
    <row r="4757" spans="1:1" x14ac:dyDescent="0.2">
      <c r="A4757" s="6"/>
    </row>
    <row r="4758" spans="1:1" x14ac:dyDescent="0.2">
      <c r="A4758" s="6"/>
    </row>
    <row r="4759" spans="1:1" x14ac:dyDescent="0.2">
      <c r="A4759" s="6"/>
    </row>
    <row r="4760" spans="1:1" x14ac:dyDescent="0.2">
      <c r="A4760" s="6"/>
    </row>
    <row r="4761" spans="1:1" x14ac:dyDescent="0.2">
      <c r="A4761" s="6"/>
    </row>
    <row r="4762" spans="1:1" x14ac:dyDescent="0.2">
      <c r="A4762" s="6"/>
    </row>
    <row r="4763" spans="1:1" x14ac:dyDescent="0.2">
      <c r="A4763" s="6"/>
    </row>
    <row r="4764" spans="1:1" x14ac:dyDescent="0.2">
      <c r="A4764" s="6"/>
    </row>
    <row r="4765" spans="1:1" x14ac:dyDescent="0.2">
      <c r="A4765" s="6"/>
    </row>
    <row r="4766" spans="1:1" x14ac:dyDescent="0.2">
      <c r="A4766" s="6"/>
    </row>
    <row r="4767" spans="1:1" x14ac:dyDescent="0.2">
      <c r="A4767" s="6"/>
    </row>
    <row r="4768" spans="1:1" x14ac:dyDescent="0.2">
      <c r="A4768" s="6"/>
    </row>
    <row r="4769" spans="1:1" x14ac:dyDescent="0.2">
      <c r="A4769" s="6"/>
    </row>
    <row r="4770" spans="1:1" x14ac:dyDescent="0.2">
      <c r="A4770" s="6"/>
    </row>
    <row r="4771" spans="1:1" x14ac:dyDescent="0.2">
      <c r="A4771" s="6"/>
    </row>
    <row r="4772" spans="1:1" x14ac:dyDescent="0.2">
      <c r="A4772" s="6"/>
    </row>
    <row r="4773" spans="1:1" x14ac:dyDescent="0.2">
      <c r="A4773" s="6"/>
    </row>
    <row r="4774" spans="1:1" x14ac:dyDescent="0.2">
      <c r="A4774" s="6"/>
    </row>
    <row r="4775" spans="1:1" x14ac:dyDescent="0.2">
      <c r="A4775" s="6"/>
    </row>
    <row r="4776" spans="1:1" x14ac:dyDescent="0.2">
      <c r="A4776" s="6"/>
    </row>
    <row r="4777" spans="1:1" x14ac:dyDescent="0.2">
      <c r="A4777" s="6"/>
    </row>
    <row r="4778" spans="1:1" x14ac:dyDescent="0.2">
      <c r="A4778" s="6"/>
    </row>
    <row r="4779" spans="1:1" x14ac:dyDescent="0.2">
      <c r="A4779" s="6"/>
    </row>
    <row r="4780" spans="1:1" x14ac:dyDescent="0.2">
      <c r="A4780" s="6"/>
    </row>
    <row r="4781" spans="1:1" x14ac:dyDescent="0.2">
      <c r="A4781" s="6"/>
    </row>
    <row r="4782" spans="1:1" x14ac:dyDescent="0.2">
      <c r="A4782" s="6"/>
    </row>
    <row r="4783" spans="1:1" x14ac:dyDescent="0.2">
      <c r="A4783" s="6"/>
    </row>
    <row r="4784" spans="1:1" x14ac:dyDescent="0.2">
      <c r="A4784" s="6"/>
    </row>
    <row r="4785" spans="1:1" x14ac:dyDescent="0.2">
      <c r="A4785" s="6"/>
    </row>
    <row r="4786" spans="1:1" x14ac:dyDescent="0.2">
      <c r="A4786" s="6"/>
    </row>
    <row r="4787" spans="1:1" x14ac:dyDescent="0.2">
      <c r="A4787" s="6"/>
    </row>
    <row r="4788" spans="1:1" x14ac:dyDescent="0.2">
      <c r="A4788" s="6"/>
    </row>
    <row r="4789" spans="1:1" x14ac:dyDescent="0.2">
      <c r="A4789" s="6"/>
    </row>
    <row r="4790" spans="1:1" x14ac:dyDescent="0.2">
      <c r="A4790" s="6"/>
    </row>
    <row r="4791" spans="1:1" x14ac:dyDescent="0.2">
      <c r="A4791" s="6"/>
    </row>
    <row r="4792" spans="1:1" x14ac:dyDescent="0.2">
      <c r="A4792" s="6"/>
    </row>
    <row r="4793" spans="1:1" x14ac:dyDescent="0.2">
      <c r="A4793" s="6"/>
    </row>
    <row r="4794" spans="1:1" x14ac:dyDescent="0.2">
      <c r="A4794" s="6"/>
    </row>
    <row r="4795" spans="1:1" x14ac:dyDescent="0.2">
      <c r="A4795" s="6"/>
    </row>
    <row r="4796" spans="1:1" x14ac:dyDescent="0.2">
      <c r="A4796" s="6"/>
    </row>
    <row r="4797" spans="1:1" x14ac:dyDescent="0.2">
      <c r="A4797" s="6"/>
    </row>
    <row r="4798" spans="1:1" x14ac:dyDescent="0.2">
      <c r="A4798" s="6"/>
    </row>
    <row r="4799" spans="1:1" x14ac:dyDescent="0.2">
      <c r="A4799" s="6"/>
    </row>
    <row r="4800" spans="1:1" x14ac:dyDescent="0.2">
      <c r="A4800" s="6"/>
    </row>
    <row r="4801" spans="1:1" x14ac:dyDescent="0.2">
      <c r="A4801" s="6"/>
    </row>
    <row r="4802" spans="1:1" x14ac:dyDescent="0.2">
      <c r="A4802" s="6"/>
    </row>
    <row r="4803" spans="1:1" x14ac:dyDescent="0.2">
      <c r="A4803" s="6"/>
    </row>
    <row r="4804" spans="1:1" x14ac:dyDescent="0.2">
      <c r="A4804" s="6"/>
    </row>
    <row r="4805" spans="1:1" x14ac:dyDescent="0.2">
      <c r="A4805" s="6"/>
    </row>
    <row r="4806" spans="1:1" x14ac:dyDescent="0.2">
      <c r="A4806" s="6"/>
    </row>
    <row r="4807" spans="1:1" x14ac:dyDescent="0.2">
      <c r="A4807" s="6"/>
    </row>
    <row r="4808" spans="1:1" x14ac:dyDescent="0.2">
      <c r="A4808" s="6"/>
    </row>
    <row r="4809" spans="1:1" x14ac:dyDescent="0.2">
      <c r="A4809" s="6"/>
    </row>
    <row r="4810" spans="1:1" x14ac:dyDescent="0.2">
      <c r="A4810" s="6"/>
    </row>
    <row r="4811" spans="1:1" x14ac:dyDescent="0.2">
      <c r="A4811" s="6"/>
    </row>
    <row r="4812" spans="1:1" x14ac:dyDescent="0.2">
      <c r="A4812" s="6"/>
    </row>
    <row r="4813" spans="1:1" x14ac:dyDescent="0.2">
      <c r="A4813" s="6"/>
    </row>
    <row r="4814" spans="1:1" x14ac:dyDescent="0.2">
      <c r="A4814" s="6"/>
    </row>
    <row r="4815" spans="1:1" x14ac:dyDescent="0.2">
      <c r="A4815" s="6"/>
    </row>
    <row r="4816" spans="1:1" x14ac:dyDescent="0.2">
      <c r="A4816" s="6"/>
    </row>
    <row r="4817" spans="1:1" x14ac:dyDescent="0.2">
      <c r="A4817" s="6"/>
    </row>
    <row r="4818" spans="1:1" x14ac:dyDescent="0.2">
      <c r="A4818" s="6"/>
    </row>
    <row r="4819" spans="1:1" x14ac:dyDescent="0.2">
      <c r="A4819" s="6"/>
    </row>
    <row r="4820" spans="1:1" x14ac:dyDescent="0.2">
      <c r="A4820" s="6"/>
    </row>
    <row r="4821" spans="1:1" x14ac:dyDescent="0.2">
      <c r="A4821" s="6"/>
    </row>
    <row r="4822" spans="1:1" x14ac:dyDescent="0.2">
      <c r="A4822" s="6"/>
    </row>
    <row r="4823" spans="1:1" x14ac:dyDescent="0.2">
      <c r="A4823" s="6"/>
    </row>
    <row r="4824" spans="1:1" x14ac:dyDescent="0.2">
      <c r="A4824" s="6"/>
    </row>
    <row r="4825" spans="1:1" x14ac:dyDescent="0.2">
      <c r="A4825" s="6"/>
    </row>
    <row r="4826" spans="1:1" x14ac:dyDescent="0.2">
      <c r="A4826" s="6"/>
    </row>
    <row r="4827" spans="1:1" x14ac:dyDescent="0.2">
      <c r="A4827" s="6"/>
    </row>
    <row r="4828" spans="1:1" x14ac:dyDescent="0.2">
      <c r="A4828" s="6"/>
    </row>
    <row r="4829" spans="1:1" x14ac:dyDescent="0.2">
      <c r="A4829" s="6"/>
    </row>
    <row r="4830" spans="1:1" x14ac:dyDescent="0.2">
      <c r="A4830" s="6"/>
    </row>
    <row r="4831" spans="1:1" x14ac:dyDescent="0.2">
      <c r="A4831" s="6"/>
    </row>
    <row r="4832" spans="1:1" x14ac:dyDescent="0.2">
      <c r="A4832" s="6"/>
    </row>
    <row r="4833" spans="1:1" x14ac:dyDescent="0.2">
      <c r="A4833" s="6"/>
    </row>
    <row r="4834" spans="1:1" x14ac:dyDescent="0.2">
      <c r="A4834" s="6"/>
    </row>
    <row r="4835" spans="1:1" x14ac:dyDescent="0.2">
      <c r="A4835" s="6"/>
    </row>
    <row r="4836" spans="1:1" x14ac:dyDescent="0.2">
      <c r="A4836" s="6"/>
    </row>
    <row r="4837" spans="1:1" x14ac:dyDescent="0.2">
      <c r="A4837" s="6"/>
    </row>
    <row r="4838" spans="1:1" x14ac:dyDescent="0.2">
      <c r="A4838" s="6"/>
    </row>
    <row r="4839" spans="1:1" x14ac:dyDescent="0.2">
      <c r="A4839" s="6"/>
    </row>
    <row r="4840" spans="1:1" x14ac:dyDescent="0.2">
      <c r="A4840" s="6"/>
    </row>
    <row r="4841" spans="1:1" x14ac:dyDescent="0.2">
      <c r="A4841" s="6"/>
    </row>
    <row r="4842" spans="1:1" x14ac:dyDescent="0.2">
      <c r="A4842" s="6"/>
    </row>
    <row r="4843" spans="1:1" x14ac:dyDescent="0.2">
      <c r="A4843" s="6"/>
    </row>
    <row r="4844" spans="1:1" x14ac:dyDescent="0.2">
      <c r="A4844" s="6"/>
    </row>
    <row r="4845" spans="1:1" x14ac:dyDescent="0.2">
      <c r="A4845" s="6"/>
    </row>
    <row r="4846" spans="1:1" x14ac:dyDescent="0.2">
      <c r="A4846" s="6"/>
    </row>
    <row r="4847" spans="1:1" x14ac:dyDescent="0.2">
      <c r="A4847" s="6"/>
    </row>
    <row r="4848" spans="1:1" x14ac:dyDescent="0.2">
      <c r="A4848" s="6"/>
    </row>
    <row r="4849" spans="1:1" x14ac:dyDescent="0.2">
      <c r="A4849" s="6"/>
    </row>
    <row r="4850" spans="1:1" x14ac:dyDescent="0.2">
      <c r="A4850" s="6"/>
    </row>
    <row r="4851" spans="1:1" x14ac:dyDescent="0.2">
      <c r="A4851" s="6"/>
    </row>
    <row r="4852" spans="1:1" x14ac:dyDescent="0.2">
      <c r="A4852" s="6"/>
    </row>
    <row r="4853" spans="1:1" x14ac:dyDescent="0.2">
      <c r="A4853" s="6"/>
    </row>
    <row r="4854" spans="1:1" x14ac:dyDescent="0.2">
      <c r="A4854" s="6"/>
    </row>
    <row r="4855" spans="1:1" x14ac:dyDescent="0.2">
      <c r="A4855" s="6"/>
    </row>
    <row r="4856" spans="1:1" x14ac:dyDescent="0.2">
      <c r="A4856" s="6"/>
    </row>
    <row r="4857" spans="1:1" x14ac:dyDescent="0.2">
      <c r="A4857" s="6"/>
    </row>
    <row r="4858" spans="1:1" x14ac:dyDescent="0.2">
      <c r="A4858" s="6"/>
    </row>
    <row r="4859" spans="1:1" x14ac:dyDescent="0.2">
      <c r="A4859" s="6"/>
    </row>
    <row r="4860" spans="1:1" x14ac:dyDescent="0.2">
      <c r="A4860" s="6"/>
    </row>
    <row r="4861" spans="1:1" x14ac:dyDescent="0.2">
      <c r="A4861" s="6"/>
    </row>
    <row r="4862" spans="1:1" x14ac:dyDescent="0.2">
      <c r="A4862" s="6"/>
    </row>
    <row r="4863" spans="1:1" x14ac:dyDescent="0.2">
      <c r="A4863" s="6"/>
    </row>
    <row r="4864" spans="1:1" x14ac:dyDescent="0.2">
      <c r="A4864" s="6"/>
    </row>
    <row r="4865" spans="1:1" x14ac:dyDescent="0.2">
      <c r="A4865" s="6"/>
    </row>
    <row r="4866" spans="1:1" x14ac:dyDescent="0.2">
      <c r="A4866" s="6"/>
    </row>
    <row r="4867" spans="1:1" x14ac:dyDescent="0.2">
      <c r="A4867" s="6"/>
    </row>
    <row r="4868" spans="1:1" x14ac:dyDescent="0.2">
      <c r="A4868" s="6"/>
    </row>
    <row r="4869" spans="1:1" x14ac:dyDescent="0.2">
      <c r="A4869" s="6"/>
    </row>
    <row r="4870" spans="1:1" x14ac:dyDescent="0.2">
      <c r="A4870" s="6"/>
    </row>
    <row r="4871" spans="1:1" x14ac:dyDescent="0.2">
      <c r="A4871" s="6"/>
    </row>
    <row r="4872" spans="1:1" x14ac:dyDescent="0.2">
      <c r="A4872" s="6"/>
    </row>
    <row r="4873" spans="1:1" x14ac:dyDescent="0.2">
      <c r="A4873" s="6"/>
    </row>
    <row r="4874" spans="1:1" x14ac:dyDescent="0.2">
      <c r="A4874" s="6"/>
    </row>
    <row r="4875" spans="1:1" x14ac:dyDescent="0.2">
      <c r="A4875" s="6"/>
    </row>
    <row r="4876" spans="1:1" x14ac:dyDescent="0.2">
      <c r="A4876" s="6"/>
    </row>
    <row r="4877" spans="1:1" x14ac:dyDescent="0.2">
      <c r="A4877" s="6"/>
    </row>
    <row r="4878" spans="1:1" x14ac:dyDescent="0.2">
      <c r="A4878" s="6"/>
    </row>
    <row r="4879" spans="1:1" x14ac:dyDescent="0.2">
      <c r="A4879" s="6"/>
    </row>
    <row r="4880" spans="1:1" x14ac:dyDescent="0.2">
      <c r="A4880" s="6"/>
    </row>
    <row r="4881" spans="1:1" x14ac:dyDescent="0.2">
      <c r="A4881" s="6"/>
    </row>
    <row r="4882" spans="1:1" x14ac:dyDescent="0.2">
      <c r="A4882" s="6"/>
    </row>
    <row r="4883" spans="1:1" x14ac:dyDescent="0.2">
      <c r="A4883" s="6"/>
    </row>
    <row r="4884" spans="1:1" x14ac:dyDescent="0.2">
      <c r="A4884" s="6"/>
    </row>
    <row r="4885" spans="1:1" x14ac:dyDescent="0.2">
      <c r="A4885" s="6"/>
    </row>
    <row r="4886" spans="1:1" x14ac:dyDescent="0.2">
      <c r="A4886" s="6"/>
    </row>
    <row r="4887" spans="1:1" x14ac:dyDescent="0.2">
      <c r="A4887" s="6"/>
    </row>
    <row r="4888" spans="1:1" x14ac:dyDescent="0.2">
      <c r="A4888" s="6"/>
    </row>
    <row r="4889" spans="1:1" x14ac:dyDescent="0.2">
      <c r="A4889" s="6"/>
    </row>
    <row r="4890" spans="1:1" x14ac:dyDescent="0.2">
      <c r="A4890" s="6"/>
    </row>
    <row r="4891" spans="1:1" x14ac:dyDescent="0.2">
      <c r="A4891" s="6"/>
    </row>
    <row r="4892" spans="1:1" x14ac:dyDescent="0.2">
      <c r="A4892" s="6"/>
    </row>
    <row r="4893" spans="1:1" x14ac:dyDescent="0.2">
      <c r="A4893" s="6"/>
    </row>
    <row r="4894" spans="1:1" x14ac:dyDescent="0.2">
      <c r="A4894" s="6"/>
    </row>
    <row r="4895" spans="1:1" x14ac:dyDescent="0.2">
      <c r="A4895" s="6"/>
    </row>
    <row r="4896" spans="1:1" x14ac:dyDescent="0.2">
      <c r="A4896" s="6"/>
    </row>
    <row r="4897" spans="1:1" x14ac:dyDescent="0.2">
      <c r="A4897" s="6"/>
    </row>
    <row r="4898" spans="1:1" x14ac:dyDescent="0.2">
      <c r="A4898" s="6"/>
    </row>
    <row r="4899" spans="1:1" x14ac:dyDescent="0.2">
      <c r="A4899" s="6"/>
    </row>
    <row r="4900" spans="1:1" x14ac:dyDescent="0.2">
      <c r="A4900" s="6"/>
    </row>
    <row r="4901" spans="1:1" x14ac:dyDescent="0.2">
      <c r="A4901" s="6"/>
    </row>
    <row r="4902" spans="1:1" x14ac:dyDescent="0.2">
      <c r="A4902" s="6"/>
    </row>
    <row r="4903" spans="1:1" x14ac:dyDescent="0.2">
      <c r="A4903" s="6"/>
    </row>
    <row r="4904" spans="1:1" x14ac:dyDescent="0.2">
      <c r="A4904" s="6"/>
    </row>
    <row r="4905" spans="1:1" x14ac:dyDescent="0.2">
      <c r="A4905" s="6"/>
    </row>
    <row r="4906" spans="1:1" x14ac:dyDescent="0.2">
      <c r="A4906" s="6"/>
    </row>
    <row r="4907" spans="1:1" x14ac:dyDescent="0.2">
      <c r="A4907" s="6"/>
    </row>
    <row r="4908" spans="1:1" x14ac:dyDescent="0.2">
      <c r="A4908" s="6"/>
    </row>
    <row r="4909" spans="1:1" x14ac:dyDescent="0.2">
      <c r="A4909" s="6"/>
    </row>
    <row r="4910" spans="1:1" x14ac:dyDescent="0.2">
      <c r="A4910" s="6"/>
    </row>
    <row r="4911" spans="1:1" x14ac:dyDescent="0.2">
      <c r="A4911" s="6"/>
    </row>
    <row r="4912" spans="1:1" x14ac:dyDescent="0.2">
      <c r="A4912" s="6"/>
    </row>
    <row r="4913" spans="1:1" x14ac:dyDescent="0.2">
      <c r="A4913" s="6"/>
    </row>
    <row r="4914" spans="1:1" x14ac:dyDescent="0.2">
      <c r="A4914" s="6"/>
    </row>
    <row r="4915" spans="1:1" x14ac:dyDescent="0.2">
      <c r="A4915" s="6"/>
    </row>
    <row r="4916" spans="1:1" x14ac:dyDescent="0.2">
      <c r="A4916" s="6"/>
    </row>
    <row r="4917" spans="1:1" x14ac:dyDescent="0.2">
      <c r="A4917" s="6"/>
    </row>
    <row r="4918" spans="1:1" x14ac:dyDescent="0.2">
      <c r="A4918" s="6"/>
    </row>
    <row r="4919" spans="1:1" x14ac:dyDescent="0.2">
      <c r="A4919" s="6"/>
    </row>
    <row r="4920" spans="1:1" x14ac:dyDescent="0.2">
      <c r="A4920" s="6"/>
    </row>
    <row r="4921" spans="1:1" x14ac:dyDescent="0.2">
      <c r="A4921" s="6"/>
    </row>
    <row r="4922" spans="1:1" x14ac:dyDescent="0.2">
      <c r="A4922" s="6"/>
    </row>
    <row r="4923" spans="1:1" x14ac:dyDescent="0.2">
      <c r="A4923" s="6"/>
    </row>
    <row r="4924" spans="1:1" x14ac:dyDescent="0.2">
      <c r="A4924" s="6"/>
    </row>
    <row r="4925" spans="1:1" x14ac:dyDescent="0.2">
      <c r="A4925" s="6"/>
    </row>
    <row r="4926" spans="1:1" x14ac:dyDescent="0.2">
      <c r="A4926" s="6"/>
    </row>
    <row r="4927" spans="1:1" x14ac:dyDescent="0.2">
      <c r="A4927" s="6"/>
    </row>
    <row r="4928" spans="1:1" x14ac:dyDescent="0.2">
      <c r="A4928" s="6"/>
    </row>
    <row r="4929" spans="1:1" x14ac:dyDescent="0.2">
      <c r="A4929" s="6"/>
    </row>
    <row r="4930" spans="1:1" x14ac:dyDescent="0.2">
      <c r="A4930" s="6"/>
    </row>
    <row r="4931" spans="1:1" x14ac:dyDescent="0.2">
      <c r="A4931" s="6"/>
    </row>
    <row r="4932" spans="1:1" x14ac:dyDescent="0.2">
      <c r="A4932" s="6"/>
    </row>
    <row r="4933" spans="1:1" x14ac:dyDescent="0.2">
      <c r="A4933" s="6"/>
    </row>
    <row r="4934" spans="1:1" x14ac:dyDescent="0.2">
      <c r="A4934" s="6"/>
    </row>
    <row r="4935" spans="1:1" x14ac:dyDescent="0.2">
      <c r="A4935" s="6"/>
    </row>
    <row r="4936" spans="1:1" x14ac:dyDescent="0.2">
      <c r="A4936" s="6"/>
    </row>
    <row r="4937" spans="1:1" x14ac:dyDescent="0.2">
      <c r="A4937" s="6"/>
    </row>
    <row r="4938" spans="1:1" x14ac:dyDescent="0.2">
      <c r="A4938" s="6"/>
    </row>
    <row r="4939" spans="1:1" x14ac:dyDescent="0.2">
      <c r="A4939" s="6"/>
    </row>
    <row r="4940" spans="1:1" x14ac:dyDescent="0.2">
      <c r="A4940" s="6"/>
    </row>
    <row r="4941" spans="1:1" x14ac:dyDescent="0.2">
      <c r="A4941" s="6"/>
    </row>
    <row r="4942" spans="1:1" x14ac:dyDescent="0.2">
      <c r="A4942" s="6"/>
    </row>
    <row r="4943" spans="1:1" x14ac:dyDescent="0.2">
      <c r="A4943" s="6"/>
    </row>
    <row r="4944" spans="1:1" x14ac:dyDescent="0.2">
      <c r="A4944" s="6"/>
    </row>
    <row r="4945" spans="1:1" x14ac:dyDescent="0.2">
      <c r="A4945" s="6"/>
    </row>
    <row r="4946" spans="1:1" x14ac:dyDescent="0.2">
      <c r="A4946" s="6"/>
    </row>
    <row r="4947" spans="1:1" x14ac:dyDescent="0.2">
      <c r="A4947" s="6"/>
    </row>
    <row r="4948" spans="1:1" x14ac:dyDescent="0.2">
      <c r="A4948" s="6"/>
    </row>
    <row r="4949" spans="1:1" x14ac:dyDescent="0.2">
      <c r="A4949" s="6"/>
    </row>
    <row r="4950" spans="1:1" x14ac:dyDescent="0.2">
      <c r="A4950" s="6"/>
    </row>
    <row r="4951" spans="1:1" x14ac:dyDescent="0.2">
      <c r="A4951" s="6"/>
    </row>
    <row r="4952" spans="1:1" x14ac:dyDescent="0.2">
      <c r="A4952" s="6"/>
    </row>
    <row r="4953" spans="1:1" x14ac:dyDescent="0.2">
      <c r="A4953" s="6"/>
    </row>
    <row r="4954" spans="1:1" x14ac:dyDescent="0.2">
      <c r="A4954" s="6"/>
    </row>
    <row r="4955" spans="1:1" x14ac:dyDescent="0.2">
      <c r="A4955" s="6"/>
    </row>
    <row r="4956" spans="1:1" x14ac:dyDescent="0.2">
      <c r="A4956" s="6"/>
    </row>
    <row r="4957" spans="1:1" x14ac:dyDescent="0.2">
      <c r="A4957" s="6"/>
    </row>
    <row r="4958" spans="1:1" x14ac:dyDescent="0.2">
      <c r="A4958" s="6"/>
    </row>
    <row r="4959" spans="1:1" x14ac:dyDescent="0.2">
      <c r="A4959" s="6"/>
    </row>
    <row r="4960" spans="1:1" x14ac:dyDescent="0.2">
      <c r="A4960" s="6"/>
    </row>
    <row r="4961" spans="1:1" x14ac:dyDescent="0.2">
      <c r="A4961" s="6"/>
    </row>
    <row r="4962" spans="1:1" x14ac:dyDescent="0.2">
      <c r="A4962" s="6"/>
    </row>
    <row r="4963" spans="1:1" x14ac:dyDescent="0.2">
      <c r="A4963" s="6"/>
    </row>
    <row r="4964" spans="1:1" x14ac:dyDescent="0.2">
      <c r="A4964" s="6"/>
    </row>
    <row r="4965" spans="1:1" x14ac:dyDescent="0.2">
      <c r="A4965" s="6"/>
    </row>
    <row r="4966" spans="1:1" x14ac:dyDescent="0.2">
      <c r="A4966" s="6"/>
    </row>
    <row r="4967" spans="1:1" x14ac:dyDescent="0.2">
      <c r="A4967" s="6"/>
    </row>
    <row r="4968" spans="1:1" x14ac:dyDescent="0.2">
      <c r="A4968" s="6"/>
    </row>
    <row r="4969" spans="1:1" x14ac:dyDescent="0.2">
      <c r="A4969" s="6"/>
    </row>
    <row r="4970" spans="1:1" x14ac:dyDescent="0.2">
      <c r="A4970" s="6"/>
    </row>
    <row r="4971" spans="1:1" x14ac:dyDescent="0.2">
      <c r="A4971" s="6"/>
    </row>
    <row r="4972" spans="1:1" x14ac:dyDescent="0.2">
      <c r="A4972" s="6"/>
    </row>
    <row r="4973" spans="1:1" x14ac:dyDescent="0.2">
      <c r="A4973" s="6"/>
    </row>
    <row r="4974" spans="1:1" x14ac:dyDescent="0.2">
      <c r="A4974" s="6"/>
    </row>
    <row r="4975" spans="1:1" x14ac:dyDescent="0.2">
      <c r="A4975" s="6"/>
    </row>
    <row r="4976" spans="1:1" x14ac:dyDescent="0.2">
      <c r="A4976" s="6"/>
    </row>
    <row r="4977" spans="1:1" x14ac:dyDescent="0.2">
      <c r="A4977" s="6"/>
    </row>
    <row r="4978" spans="1:1" x14ac:dyDescent="0.2">
      <c r="A4978" s="6"/>
    </row>
    <row r="4979" spans="1:1" x14ac:dyDescent="0.2">
      <c r="A4979" s="6"/>
    </row>
    <row r="4980" spans="1:1" x14ac:dyDescent="0.2">
      <c r="A4980" s="6"/>
    </row>
    <row r="4981" spans="1:1" x14ac:dyDescent="0.2">
      <c r="A4981" s="6"/>
    </row>
    <row r="4982" spans="1:1" x14ac:dyDescent="0.2">
      <c r="A4982" s="6"/>
    </row>
    <row r="4983" spans="1:1" x14ac:dyDescent="0.2">
      <c r="A4983" s="6"/>
    </row>
    <row r="4984" spans="1:1" x14ac:dyDescent="0.2">
      <c r="A4984" s="6"/>
    </row>
    <row r="4985" spans="1:1" x14ac:dyDescent="0.2">
      <c r="A4985" s="6"/>
    </row>
    <row r="4986" spans="1:1" x14ac:dyDescent="0.2">
      <c r="A4986" s="6"/>
    </row>
    <row r="4987" spans="1:1" x14ac:dyDescent="0.2">
      <c r="A4987" s="6"/>
    </row>
    <row r="4988" spans="1:1" x14ac:dyDescent="0.2">
      <c r="A4988" s="6"/>
    </row>
    <row r="4989" spans="1:1" x14ac:dyDescent="0.2">
      <c r="A4989" s="6"/>
    </row>
    <row r="4990" spans="1:1" x14ac:dyDescent="0.2">
      <c r="A4990" s="6"/>
    </row>
    <row r="4991" spans="1:1" x14ac:dyDescent="0.2">
      <c r="A4991" s="6"/>
    </row>
    <row r="4992" spans="1:1" x14ac:dyDescent="0.2">
      <c r="A4992" s="6"/>
    </row>
    <row r="4993" spans="1:1" x14ac:dyDescent="0.2">
      <c r="A4993" s="6"/>
    </row>
    <row r="4994" spans="1:1" x14ac:dyDescent="0.2">
      <c r="A4994" s="6"/>
    </row>
    <row r="4995" spans="1:1" x14ac:dyDescent="0.2">
      <c r="A4995" s="6"/>
    </row>
    <row r="4996" spans="1:1" x14ac:dyDescent="0.2">
      <c r="A4996" s="6"/>
    </row>
    <row r="4997" spans="1:1" x14ac:dyDescent="0.2">
      <c r="A4997" s="6"/>
    </row>
    <row r="4998" spans="1:1" x14ac:dyDescent="0.2">
      <c r="A4998" s="6"/>
    </row>
    <row r="4999" spans="1:1" x14ac:dyDescent="0.2">
      <c r="A4999" s="6"/>
    </row>
    <row r="5000" spans="1:1" x14ac:dyDescent="0.2">
      <c r="A5000" s="6"/>
    </row>
    <row r="5001" spans="1:1" x14ac:dyDescent="0.2">
      <c r="A5001" s="6"/>
    </row>
    <row r="5002" spans="1:1" x14ac:dyDescent="0.2">
      <c r="A5002" s="6"/>
    </row>
    <row r="5003" spans="1:1" x14ac:dyDescent="0.2">
      <c r="A5003" s="6"/>
    </row>
    <row r="5004" spans="1:1" x14ac:dyDescent="0.2">
      <c r="A5004" s="6"/>
    </row>
    <row r="5005" spans="1:1" x14ac:dyDescent="0.2">
      <c r="A5005" s="6"/>
    </row>
    <row r="5006" spans="1:1" x14ac:dyDescent="0.2">
      <c r="A5006" s="6"/>
    </row>
    <row r="5007" spans="1:1" x14ac:dyDescent="0.2">
      <c r="A5007" s="6"/>
    </row>
    <row r="5008" spans="1:1" x14ac:dyDescent="0.2">
      <c r="A5008" s="6"/>
    </row>
    <row r="5009" spans="1:1" x14ac:dyDescent="0.2">
      <c r="A5009" s="6"/>
    </row>
    <row r="5010" spans="1:1" x14ac:dyDescent="0.2">
      <c r="A5010" s="6"/>
    </row>
    <row r="5011" spans="1:1" x14ac:dyDescent="0.2">
      <c r="A5011" s="6"/>
    </row>
    <row r="5012" spans="1:1" x14ac:dyDescent="0.2">
      <c r="A5012" s="6"/>
    </row>
    <row r="5013" spans="1:1" x14ac:dyDescent="0.2">
      <c r="A5013" s="6"/>
    </row>
    <row r="5014" spans="1:1" x14ac:dyDescent="0.2">
      <c r="A5014" s="6"/>
    </row>
    <row r="5015" spans="1:1" x14ac:dyDescent="0.2">
      <c r="A5015" s="6"/>
    </row>
    <row r="5016" spans="1:1" x14ac:dyDescent="0.2">
      <c r="A5016" s="6"/>
    </row>
    <row r="5017" spans="1:1" x14ac:dyDescent="0.2">
      <c r="A5017" s="6"/>
    </row>
    <row r="5018" spans="1:1" x14ac:dyDescent="0.2">
      <c r="A5018" s="6"/>
    </row>
    <row r="5019" spans="1:1" x14ac:dyDescent="0.2">
      <c r="A5019" s="6"/>
    </row>
    <row r="5020" spans="1:1" x14ac:dyDescent="0.2">
      <c r="A5020" s="6"/>
    </row>
    <row r="5021" spans="1:1" x14ac:dyDescent="0.2">
      <c r="A5021" s="6"/>
    </row>
    <row r="5022" spans="1:1" x14ac:dyDescent="0.2">
      <c r="A5022" s="6"/>
    </row>
    <row r="5023" spans="1:1" x14ac:dyDescent="0.2">
      <c r="A5023" s="6"/>
    </row>
    <row r="5024" spans="1:1" x14ac:dyDescent="0.2">
      <c r="A5024" s="6"/>
    </row>
    <row r="5025" spans="1:1" x14ac:dyDescent="0.2">
      <c r="A5025" s="6"/>
    </row>
    <row r="5026" spans="1:1" x14ac:dyDescent="0.2">
      <c r="A5026" s="6"/>
    </row>
    <row r="5027" spans="1:1" x14ac:dyDescent="0.2">
      <c r="A5027" s="6"/>
    </row>
    <row r="5028" spans="1:1" x14ac:dyDescent="0.2">
      <c r="A5028" s="6"/>
    </row>
    <row r="5029" spans="1:1" x14ac:dyDescent="0.2">
      <c r="A5029" s="6"/>
    </row>
    <row r="5030" spans="1:1" x14ac:dyDescent="0.2">
      <c r="A5030" s="6"/>
    </row>
    <row r="5031" spans="1:1" x14ac:dyDescent="0.2">
      <c r="A5031" s="6"/>
    </row>
    <row r="5032" spans="1:1" x14ac:dyDescent="0.2">
      <c r="A5032" s="6"/>
    </row>
    <row r="5033" spans="1:1" x14ac:dyDescent="0.2">
      <c r="A5033" s="6"/>
    </row>
    <row r="5034" spans="1:1" x14ac:dyDescent="0.2">
      <c r="A5034" s="6"/>
    </row>
    <row r="5035" spans="1:1" x14ac:dyDescent="0.2">
      <c r="A5035" s="6"/>
    </row>
    <row r="5036" spans="1:1" x14ac:dyDescent="0.2">
      <c r="A5036" s="6"/>
    </row>
    <row r="5037" spans="1:1" x14ac:dyDescent="0.2">
      <c r="A5037" s="6"/>
    </row>
    <row r="5038" spans="1:1" x14ac:dyDescent="0.2">
      <c r="A5038" s="6"/>
    </row>
    <row r="5039" spans="1:1" x14ac:dyDescent="0.2">
      <c r="A5039" s="6"/>
    </row>
    <row r="5040" spans="1:1" x14ac:dyDescent="0.2">
      <c r="A5040" s="6"/>
    </row>
    <row r="5041" spans="1:1" x14ac:dyDescent="0.2">
      <c r="A5041" s="6"/>
    </row>
    <row r="5042" spans="1:1" x14ac:dyDescent="0.2">
      <c r="A5042" s="6"/>
    </row>
    <row r="5043" spans="1:1" x14ac:dyDescent="0.2">
      <c r="A5043" s="6"/>
    </row>
    <row r="5044" spans="1:1" x14ac:dyDescent="0.2">
      <c r="A5044" s="6"/>
    </row>
    <row r="5045" spans="1:1" x14ac:dyDescent="0.2">
      <c r="A5045" s="6"/>
    </row>
    <row r="5046" spans="1:1" x14ac:dyDescent="0.2">
      <c r="A5046" s="6"/>
    </row>
    <row r="5047" spans="1:1" x14ac:dyDescent="0.2">
      <c r="A5047" s="6"/>
    </row>
    <row r="5048" spans="1:1" x14ac:dyDescent="0.2">
      <c r="A5048" s="6"/>
    </row>
    <row r="5049" spans="1:1" x14ac:dyDescent="0.2">
      <c r="A5049" s="6"/>
    </row>
    <row r="5050" spans="1:1" x14ac:dyDescent="0.2">
      <c r="A5050" s="6"/>
    </row>
    <row r="5051" spans="1:1" x14ac:dyDescent="0.2">
      <c r="A5051" s="6"/>
    </row>
    <row r="5052" spans="1:1" x14ac:dyDescent="0.2">
      <c r="A5052" s="6"/>
    </row>
    <row r="5053" spans="1:1" x14ac:dyDescent="0.2">
      <c r="A5053" s="6"/>
    </row>
    <row r="5054" spans="1:1" x14ac:dyDescent="0.2">
      <c r="A5054" s="6"/>
    </row>
    <row r="5055" spans="1:1" x14ac:dyDescent="0.2">
      <c r="A5055" s="6"/>
    </row>
    <row r="5056" spans="1:1" x14ac:dyDescent="0.2">
      <c r="A5056" s="6"/>
    </row>
    <row r="5057" spans="1:1" x14ac:dyDescent="0.2">
      <c r="A5057" s="6"/>
    </row>
    <row r="5058" spans="1:1" x14ac:dyDescent="0.2">
      <c r="A5058" s="6"/>
    </row>
    <row r="5059" spans="1:1" x14ac:dyDescent="0.2">
      <c r="A5059" s="6"/>
    </row>
    <row r="5060" spans="1:1" x14ac:dyDescent="0.2">
      <c r="A5060" s="6"/>
    </row>
    <row r="5061" spans="1:1" x14ac:dyDescent="0.2">
      <c r="A5061" s="6"/>
    </row>
    <row r="5062" spans="1:1" x14ac:dyDescent="0.2">
      <c r="A5062" s="6"/>
    </row>
    <row r="5063" spans="1:1" x14ac:dyDescent="0.2">
      <c r="A5063" s="6"/>
    </row>
    <row r="5064" spans="1:1" x14ac:dyDescent="0.2">
      <c r="A5064" s="6"/>
    </row>
    <row r="5065" spans="1:1" x14ac:dyDescent="0.2">
      <c r="A5065" s="6"/>
    </row>
    <row r="5066" spans="1:1" x14ac:dyDescent="0.2">
      <c r="A5066" s="6"/>
    </row>
    <row r="5067" spans="1:1" x14ac:dyDescent="0.2">
      <c r="A5067" s="6"/>
    </row>
    <row r="5068" spans="1:1" x14ac:dyDescent="0.2">
      <c r="A5068" s="6"/>
    </row>
    <row r="5069" spans="1:1" x14ac:dyDescent="0.2">
      <c r="A5069" s="6"/>
    </row>
    <row r="5070" spans="1:1" x14ac:dyDescent="0.2">
      <c r="A5070" s="6"/>
    </row>
    <row r="5071" spans="1:1" x14ac:dyDescent="0.2">
      <c r="A5071" s="6"/>
    </row>
    <row r="5072" spans="1:1" x14ac:dyDescent="0.2">
      <c r="A5072" s="6"/>
    </row>
    <row r="5073" spans="1:1" x14ac:dyDescent="0.2">
      <c r="A5073" s="6"/>
    </row>
    <row r="5074" spans="1:1" x14ac:dyDescent="0.2">
      <c r="A5074" s="6"/>
    </row>
    <row r="5075" spans="1:1" x14ac:dyDescent="0.2">
      <c r="A5075" s="6"/>
    </row>
    <row r="5076" spans="1:1" x14ac:dyDescent="0.2">
      <c r="A5076" s="6"/>
    </row>
    <row r="5077" spans="1:1" x14ac:dyDescent="0.2">
      <c r="A5077" s="6"/>
    </row>
    <row r="5078" spans="1:1" x14ac:dyDescent="0.2">
      <c r="A5078" s="6"/>
    </row>
    <row r="5079" spans="1:1" x14ac:dyDescent="0.2">
      <c r="A5079" s="6"/>
    </row>
    <row r="5080" spans="1:1" x14ac:dyDescent="0.2">
      <c r="A5080" s="6"/>
    </row>
    <row r="5081" spans="1:1" x14ac:dyDescent="0.2">
      <c r="A5081" s="6"/>
    </row>
    <row r="5082" spans="1:1" x14ac:dyDescent="0.2">
      <c r="A5082" s="6"/>
    </row>
    <row r="5083" spans="1:1" x14ac:dyDescent="0.2">
      <c r="A5083" s="6"/>
    </row>
    <row r="5084" spans="1:1" x14ac:dyDescent="0.2">
      <c r="A5084" s="6"/>
    </row>
    <row r="5085" spans="1:1" x14ac:dyDescent="0.2">
      <c r="A5085" s="6"/>
    </row>
    <row r="5086" spans="1:1" x14ac:dyDescent="0.2">
      <c r="A5086" s="6"/>
    </row>
    <row r="5087" spans="1:1" x14ac:dyDescent="0.2">
      <c r="A5087" s="6"/>
    </row>
    <row r="5088" spans="1:1" x14ac:dyDescent="0.2">
      <c r="A5088" s="6"/>
    </row>
    <row r="5089" spans="1:1" x14ac:dyDescent="0.2">
      <c r="A5089" s="6"/>
    </row>
    <row r="5090" spans="1:1" x14ac:dyDescent="0.2">
      <c r="A5090" s="6"/>
    </row>
    <row r="5091" spans="1:1" x14ac:dyDescent="0.2">
      <c r="A5091" s="6"/>
    </row>
    <row r="5092" spans="1:1" x14ac:dyDescent="0.2">
      <c r="A5092" s="6"/>
    </row>
    <row r="5093" spans="1:1" x14ac:dyDescent="0.2">
      <c r="A5093" s="6"/>
    </row>
    <row r="5094" spans="1:1" x14ac:dyDescent="0.2">
      <c r="A5094" s="6"/>
    </row>
    <row r="5095" spans="1:1" x14ac:dyDescent="0.2">
      <c r="A5095" s="6"/>
    </row>
    <row r="5096" spans="1:1" x14ac:dyDescent="0.2">
      <c r="A5096" s="6"/>
    </row>
    <row r="5097" spans="1:1" x14ac:dyDescent="0.2">
      <c r="A5097" s="6"/>
    </row>
    <row r="5098" spans="1:1" x14ac:dyDescent="0.2">
      <c r="A5098" s="6"/>
    </row>
    <row r="5099" spans="1:1" x14ac:dyDescent="0.2">
      <c r="A5099" s="6"/>
    </row>
    <row r="5100" spans="1:1" x14ac:dyDescent="0.2">
      <c r="A5100" s="6"/>
    </row>
    <row r="5101" spans="1:1" x14ac:dyDescent="0.2">
      <c r="A5101" s="6"/>
    </row>
    <row r="5102" spans="1:1" x14ac:dyDescent="0.2">
      <c r="A5102" s="6"/>
    </row>
    <row r="5103" spans="1:1" x14ac:dyDescent="0.2">
      <c r="A5103" s="6"/>
    </row>
    <row r="5104" spans="1:1" x14ac:dyDescent="0.2">
      <c r="A5104" s="6"/>
    </row>
    <row r="5105" spans="1:1" x14ac:dyDescent="0.2">
      <c r="A5105" s="6"/>
    </row>
    <row r="5106" spans="1:1" x14ac:dyDescent="0.2">
      <c r="A5106" s="6"/>
    </row>
    <row r="5107" spans="1:1" x14ac:dyDescent="0.2">
      <c r="A5107" s="6"/>
    </row>
    <row r="5108" spans="1:1" x14ac:dyDescent="0.2">
      <c r="A5108" s="6"/>
    </row>
    <row r="5109" spans="1:1" x14ac:dyDescent="0.2">
      <c r="A5109" s="6"/>
    </row>
    <row r="5110" spans="1:1" x14ac:dyDescent="0.2">
      <c r="A5110" s="6"/>
    </row>
    <row r="5111" spans="1:1" x14ac:dyDescent="0.2">
      <c r="A5111" s="6"/>
    </row>
    <row r="5112" spans="1:1" x14ac:dyDescent="0.2">
      <c r="A5112" s="6"/>
    </row>
    <row r="5113" spans="1:1" x14ac:dyDescent="0.2">
      <c r="A5113" s="6"/>
    </row>
    <row r="5114" spans="1:1" x14ac:dyDescent="0.2">
      <c r="A5114" s="6"/>
    </row>
    <row r="5115" spans="1:1" x14ac:dyDescent="0.2">
      <c r="A5115" s="6"/>
    </row>
    <row r="5116" spans="1:1" x14ac:dyDescent="0.2">
      <c r="A5116" s="6"/>
    </row>
    <row r="5117" spans="1:1" x14ac:dyDescent="0.2">
      <c r="A5117" s="6"/>
    </row>
    <row r="5118" spans="1:1" x14ac:dyDescent="0.2">
      <c r="A5118" s="6"/>
    </row>
    <row r="5119" spans="1:1" x14ac:dyDescent="0.2">
      <c r="A5119" s="6"/>
    </row>
    <row r="5120" spans="1:1" x14ac:dyDescent="0.2">
      <c r="A5120" s="6"/>
    </row>
    <row r="5121" spans="1:1" x14ac:dyDescent="0.2">
      <c r="A5121" s="6"/>
    </row>
    <row r="5122" spans="1:1" x14ac:dyDescent="0.2">
      <c r="A5122" s="6"/>
    </row>
    <row r="5123" spans="1:1" x14ac:dyDescent="0.2">
      <c r="A5123" s="6"/>
    </row>
    <row r="5124" spans="1:1" x14ac:dyDescent="0.2">
      <c r="A5124" s="6"/>
    </row>
    <row r="5125" spans="1:1" x14ac:dyDescent="0.2">
      <c r="A5125" s="6"/>
    </row>
    <row r="5126" spans="1:1" x14ac:dyDescent="0.2">
      <c r="A5126" s="6"/>
    </row>
    <row r="5127" spans="1:1" x14ac:dyDescent="0.2">
      <c r="A5127" s="6"/>
    </row>
    <row r="5128" spans="1:1" x14ac:dyDescent="0.2">
      <c r="A5128" s="6"/>
    </row>
    <row r="5129" spans="1:1" x14ac:dyDescent="0.2">
      <c r="A5129" s="6"/>
    </row>
    <row r="5130" spans="1:1" x14ac:dyDescent="0.2">
      <c r="A5130" s="6"/>
    </row>
    <row r="5131" spans="1:1" x14ac:dyDescent="0.2">
      <c r="A5131" s="6"/>
    </row>
    <row r="5132" spans="1:1" x14ac:dyDescent="0.2">
      <c r="A5132" s="6"/>
    </row>
    <row r="5133" spans="1:1" x14ac:dyDescent="0.2">
      <c r="A5133" s="6"/>
    </row>
    <row r="5134" spans="1:1" x14ac:dyDescent="0.2">
      <c r="A5134" s="6"/>
    </row>
    <row r="5135" spans="1:1" x14ac:dyDescent="0.2">
      <c r="A5135" s="6"/>
    </row>
    <row r="5136" spans="1:1" x14ac:dyDescent="0.2">
      <c r="A5136" s="6"/>
    </row>
    <row r="5137" spans="1:1" x14ac:dyDescent="0.2">
      <c r="A5137" s="6"/>
    </row>
    <row r="5138" spans="1:1" x14ac:dyDescent="0.2">
      <c r="A5138" s="6"/>
    </row>
    <row r="5139" spans="1:1" x14ac:dyDescent="0.2">
      <c r="A5139" s="6"/>
    </row>
    <row r="5140" spans="1:1" x14ac:dyDescent="0.2">
      <c r="A5140" s="6"/>
    </row>
    <row r="5141" spans="1:1" x14ac:dyDescent="0.2">
      <c r="A5141" s="6"/>
    </row>
    <row r="5142" spans="1:1" x14ac:dyDescent="0.2">
      <c r="A5142" s="6"/>
    </row>
    <row r="5143" spans="1:1" x14ac:dyDescent="0.2">
      <c r="A5143" s="6"/>
    </row>
    <row r="5144" spans="1:1" x14ac:dyDescent="0.2">
      <c r="A5144" s="6"/>
    </row>
    <row r="5145" spans="1:1" x14ac:dyDescent="0.2">
      <c r="A5145" s="6"/>
    </row>
    <row r="5146" spans="1:1" x14ac:dyDescent="0.2">
      <c r="A5146" s="6"/>
    </row>
    <row r="5147" spans="1:1" x14ac:dyDescent="0.2">
      <c r="A5147" s="6"/>
    </row>
    <row r="5148" spans="1:1" x14ac:dyDescent="0.2">
      <c r="A5148" s="6"/>
    </row>
    <row r="5149" spans="1:1" x14ac:dyDescent="0.2">
      <c r="A5149" s="6"/>
    </row>
    <row r="5150" spans="1:1" x14ac:dyDescent="0.2">
      <c r="A5150" s="6"/>
    </row>
    <row r="5151" spans="1:1" x14ac:dyDescent="0.2">
      <c r="A5151" s="6"/>
    </row>
    <row r="5152" spans="1:1" x14ac:dyDescent="0.2">
      <c r="A5152" s="6"/>
    </row>
    <row r="5153" spans="1:1" x14ac:dyDescent="0.2">
      <c r="A5153" s="6"/>
    </row>
    <row r="5154" spans="1:1" x14ac:dyDescent="0.2">
      <c r="A5154" s="6"/>
    </row>
    <row r="5155" spans="1:1" x14ac:dyDescent="0.2">
      <c r="A5155" s="6"/>
    </row>
    <row r="5156" spans="1:1" x14ac:dyDescent="0.2">
      <c r="A5156" s="6"/>
    </row>
    <row r="5157" spans="1:1" x14ac:dyDescent="0.2">
      <c r="A5157" s="6"/>
    </row>
    <row r="5158" spans="1:1" x14ac:dyDescent="0.2">
      <c r="A5158" s="6"/>
    </row>
    <row r="5159" spans="1:1" x14ac:dyDescent="0.2">
      <c r="A5159" s="6"/>
    </row>
    <row r="5160" spans="1:1" x14ac:dyDescent="0.2">
      <c r="A5160" s="6"/>
    </row>
    <row r="5161" spans="1:1" x14ac:dyDescent="0.2">
      <c r="A5161" s="6"/>
    </row>
    <row r="5162" spans="1:1" x14ac:dyDescent="0.2">
      <c r="A5162" s="6"/>
    </row>
    <row r="5163" spans="1:1" x14ac:dyDescent="0.2">
      <c r="A5163" s="6"/>
    </row>
    <row r="5164" spans="1:1" x14ac:dyDescent="0.2">
      <c r="A5164" s="6"/>
    </row>
    <row r="5165" spans="1:1" x14ac:dyDescent="0.2">
      <c r="A5165" s="6"/>
    </row>
    <row r="5166" spans="1:1" x14ac:dyDescent="0.2">
      <c r="A5166" s="6"/>
    </row>
    <row r="5167" spans="1:1" x14ac:dyDescent="0.2">
      <c r="A5167" s="6"/>
    </row>
    <row r="5168" spans="1:1" x14ac:dyDescent="0.2">
      <c r="A5168" s="6"/>
    </row>
    <row r="5169" spans="1:1" x14ac:dyDescent="0.2">
      <c r="A5169" s="6"/>
    </row>
    <row r="5170" spans="1:1" x14ac:dyDescent="0.2">
      <c r="A5170" s="6"/>
    </row>
    <row r="5171" spans="1:1" x14ac:dyDescent="0.2">
      <c r="A5171" s="6"/>
    </row>
    <row r="5172" spans="1:1" x14ac:dyDescent="0.2">
      <c r="A5172" s="6"/>
    </row>
    <row r="5173" spans="1:1" x14ac:dyDescent="0.2">
      <c r="A5173" s="6"/>
    </row>
    <row r="5174" spans="1:1" x14ac:dyDescent="0.2">
      <c r="A5174" s="6"/>
    </row>
    <row r="5175" spans="1:1" x14ac:dyDescent="0.2">
      <c r="A5175" s="6"/>
    </row>
    <row r="5176" spans="1:1" x14ac:dyDescent="0.2">
      <c r="A5176" s="6"/>
    </row>
    <row r="5177" spans="1:1" x14ac:dyDescent="0.2">
      <c r="A5177" s="6"/>
    </row>
    <row r="5178" spans="1:1" x14ac:dyDescent="0.2">
      <c r="A5178" s="6"/>
    </row>
    <row r="5179" spans="1:1" x14ac:dyDescent="0.2">
      <c r="A5179" s="6"/>
    </row>
    <row r="5180" spans="1:1" x14ac:dyDescent="0.2">
      <c r="A5180" s="6"/>
    </row>
    <row r="5181" spans="1:1" x14ac:dyDescent="0.2">
      <c r="A5181" s="6"/>
    </row>
    <row r="5182" spans="1:1" x14ac:dyDescent="0.2">
      <c r="A5182" s="6"/>
    </row>
    <row r="5183" spans="1:1" x14ac:dyDescent="0.2">
      <c r="A5183" s="6"/>
    </row>
    <row r="5184" spans="1:1" x14ac:dyDescent="0.2">
      <c r="A5184" s="6"/>
    </row>
    <row r="5185" spans="1:1" x14ac:dyDescent="0.2">
      <c r="A5185" s="6"/>
    </row>
    <row r="5186" spans="1:1" x14ac:dyDescent="0.2">
      <c r="A5186" s="6"/>
    </row>
    <row r="5187" spans="1:1" x14ac:dyDescent="0.2">
      <c r="A5187" s="6"/>
    </row>
    <row r="5188" spans="1:1" x14ac:dyDescent="0.2">
      <c r="A5188" s="6"/>
    </row>
    <row r="5189" spans="1:1" x14ac:dyDescent="0.2">
      <c r="A5189" s="6"/>
    </row>
    <row r="5190" spans="1:1" x14ac:dyDescent="0.2">
      <c r="A5190" s="6"/>
    </row>
    <row r="5191" spans="1:1" x14ac:dyDescent="0.2">
      <c r="A5191" s="6"/>
    </row>
    <row r="5192" spans="1:1" x14ac:dyDescent="0.2">
      <c r="A5192" s="6"/>
    </row>
    <row r="5193" spans="1:1" x14ac:dyDescent="0.2">
      <c r="A5193" s="6"/>
    </row>
    <row r="5194" spans="1:1" x14ac:dyDescent="0.2">
      <c r="A5194" s="6"/>
    </row>
    <row r="5195" spans="1:1" x14ac:dyDescent="0.2">
      <c r="A5195" s="6"/>
    </row>
    <row r="5196" spans="1:1" x14ac:dyDescent="0.2">
      <c r="A5196" s="6"/>
    </row>
    <row r="5197" spans="1:1" x14ac:dyDescent="0.2">
      <c r="A5197" s="6"/>
    </row>
    <row r="5198" spans="1:1" x14ac:dyDescent="0.2">
      <c r="A5198" s="6"/>
    </row>
    <row r="5199" spans="1:1" x14ac:dyDescent="0.2">
      <c r="A5199" s="6"/>
    </row>
    <row r="5200" spans="1:1" x14ac:dyDescent="0.2">
      <c r="A5200" s="6"/>
    </row>
    <row r="5201" spans="1:1" x14ac:dyDescent="0.2">
      <c r="A5201" s="6"/>
    </row>
    <row r="5202" spans="1:1" x14ac:dyDescent="0.2">
      <c r="A5202" s="6"/>
    </row>
    <row r="5203" spans="1:1" x14ac:dyDescent="0.2">
      <c r="A5203" s="6"/>
    </row>
    <row r="5204" spans="1:1" x14ac:dyDescent="0.2">
      <c r="A5204" s="6"/>
    </row>
    <row r="5205" spans="1:1" x14ac:dyDescent="0.2">
      <c r="A5205" s="6"/>
    </row>
    <row r="5206" spans="1:1" x14ac:dyDescent="0.2">
      <c r="A5206" s="6"/>
    </row>
    <row r="5207" spans="1:1" x14ac:dyDescent="0.2">
      <c r="A5207" s="6"/>
    </row>
    <row r="5208" spans="1:1" x14ac:dyDescent="0.2">
      <c r="A5208" s="6"/>
    </row>
    <row r="5209" spans="1:1" x14ac:dyDescent="0.2">
      <c r="A5209" s="6"/>
    </row>
    <row r="5210" spans="1:1" x14ac:dyDescent="0.2">
      <c r="A5210" s="6"/>
    </row>
    <row r="5211" spans="1:1" x14ac:dyDescent="0.2">
      <c r="A5211" s="6"/>
    </row>
    <row r="5212" spans="1:1" x14ac:dyDescent="0.2">
      <c r="A5212" s="6"/>
    </row>
    <row r="5213" spans="1:1" x14ac:dyDescent="0.2">
      <c r="A5213" s="6"/>
    </row>
    <row r="5214" spans="1:1" x14ac:dyDescent="0.2">
      <c r="A5214" s="6"/>
    </row>
    <row r="5215" spans="1:1" x14ac:dyDescent="0.2">
      <c r="A5215" s="6"/>
    </row>
    <row r="5216" spans="1:1" x14ac:dyDescent="0.2">
      <c r="A5216" s="6"/>
    </row>
    <row r="5217" spans="1:1" x14ac:dyDescent="0.2">
      <c r="A5217" s="6"/>
    </row>
    <row r="5218" spans="1:1" x14ac:dyDescent="0.2">
      <c r="A5218" s="6"/>
    </row>
    <row r="5219" spans="1:1" x14ac:dyDescent="0.2">
      <c r="A5219" s="6"/>
    </row>
    <row r="5220" spans="1:1" x14ac:dyDescent="0.2">
      <c r="A5220" s="6"/>
    </row>
    <row r="5221" spans="1:1" x14ac:dyDescent="0.2">
      <c r="A5221" s="6"/>
    </row>
    <row r="5222" spans="1:1" x14ac:dyDescent="0.2">
      <c r="A5222" s="6"/>
    </row>
    <row r="5223" spans="1:1" x14ac:dyDescent="0.2">
      <c r="A5223" s="6"/>
    </row>
    <row r="5224" spans="1:1" x14ac:dyDescent="0.2">
      <c r="A5224" s="6"/>
    </row>
    <row r="5225" spans="1:1" x14ac:dyDescent="0.2">
      <c r="A5225" s="6"/>
    </row>
    <row r="5226" spans="1:1" x14ac:dyDescent="0.2">
      <c r="A5226" s="6"/>
    </row>
    <row r="5227" spans="1:1" x14ac:dyDescent="0.2">
      <c r="A5227" s="6"/>
    </row>
    <row r="5228" spans="1:1" x14ac:dyDescent="0.2">
      <c r="A5228" s="6"/>
    </row>
    <row r="5229" spans="1:1" x14ac:dyDescent="0.2">
      <c r="A5229" s="6"/>
    </row>
    <row r="5230" spans="1:1" x14ac:dyDescent="0.2">
      <c r="A5230" s="6"/>
    </row>
    <row r="5231" spans="1:1" x14ac:dyDescent="0.2">
      <c r="A5231" s="6"/>
    </row>
    <row r="5232" spans="1:1" x14ac:dyDescent="0.2">
      <c r="A5232" s="6"/>
    </row>
    <row r="5233" spans="1:1" x14ac:dyDescent="0.2">
      <c r="A5233" s="6"/>
    </row>
    <row r="5234" spans="1:1" x14ac:dyDescent="0.2">
      <c r="A5234" s="6"/>
    </row>
    <row r="5235" spans="1:1" x14ac:dyDescent="0.2">
      <c r="A5235" s="6"/>
    </row>
    <row r="5236" spans="1:1" x14ac:dyDescent="0.2">
      <c r="A5236" s="6"/>
    </row>
    <row r="5237" spans="1:1" x14ac:dyDescent="0.2">
      <c r="A5237" s="6"/>
    </row>
    <row r="5238" spans="1:1" x14ac:dyDescent="0.2">
      <c r="A5238" s="6"/>
    </row>
    <row r="5239" spans="1:1" x14ac:dyDescent="0.2">
      <c r="A5239" s="6"/>
    </row>
    <row r="5240" spans="1:1" x14ac:dyDescent="0.2">
      <c r="A5240" s="6"/>
    </row>
    <row r="5241" spans="1:1" x14ac:dyDescent="0.2">
      <c r="A5241" s="6"/>
    </row>
    <row r="5242" spans="1:1" x14ac:dyDescent="0.2">
      <c r="A5242" s="6"/>
    </row>
    <row r="5243" spans="1:1" x14ac:dyDescent="0.2">
      <c r="A5243" s="6"/>
    </row>
    <row r="5244" spans="1:1" x14ac:dyDescent="0.2">
      <c r="A5244" s="6"/>
    </row>
    <row r="5245" spans="1:1" x14ac:dyDescent="0.2">
      <c r="A5245" s="6"/>
    </row>
    <row r="5246" spans="1:1" x14ac:dyDescent="0.2">
      <c r="A5246" s="6"/>
    </row>
    <row r="5247" spans="1:1" x14ac:dyDescent="0.2">
      <c r="A5247" s="6"/>
    </row>
    <row r="5248" spans="1:1" x14ac:dyDescent="0.2">
      <c r="A5248" s="6"/>
    </row>
    <row r="5249" spans="1:1" x14ac:dyDescent="0.2">
      <c r="A5249" s="6"/>
    </row>
    <row r="5250" spans="1:1" x14ac:dyDescent="0.2">
      <c r="A5250" s="6"/>
    </row>
    <row r="5251" spans="1:1" x14ac:dyDescent="0.2">
      <c r="A5251" s="6"/>
    </row>
    <row r="5252" spans="1:1" x14ac:dyDescent="0.2">
      <c r="A5252" s="6"/>
    </row>
    <row r="5253" spans="1:1" x14ac:dyDescent="0.2">
      <c r="A5253" s="6"/>
    </row>
    <row r="5254" spans="1:1" x14ac:dyDescent="0.2">
      <c r="A5254" s="6"/>
    </row>
    <row r="5255" spans="1:1" x14ac:dyDescent="0.2">
      <c r="A5255" s="6"/>
    </row>
    <row r="5256" spans="1:1" x14ac:dyDescent="0.2">
      <c r="A5256" s="6"/>
    </row>
    <row r="5257" spans="1:1" x14ac:dyDescent="0.2">
      <c r="A5257" s="6"/>
    </row>
    <row r="5258" spans="1:1" x14ac:dyDescent="0.2">
      <c r="A5258" s="6"/>
    </row>
    <row r="5259" spans="1:1" x14ac:dyDescent="0.2">
      <c r="A5259" s="6"/>
    </row>
    <row r="5260" spans="1:1" x14ac:dyDescent="0.2">
      <c r="A5260" s="6"/>
    </row>
    <row r="5261" spans="1:1" x14ac:dyDescent="0.2">
      <c r="A5261" s="6"/>
    </row>
    <row r="5262" spans="1:1" x14ac:dyDescent="0.2">
      <c r="A5262" s="6"/>
    </row>
    <row r="5263" spans="1:1" x14ac:dyDescent="0.2">
      <c r="A5263" s="6"/>
    </row>
    <row r="5264" spans="1:1" x14ac:dyDescent="0.2">
      <c r="A5264" s="6"/>
    </row>
    <row r="5265" spans="1:1" x14ac:dyDescent="0.2">
      <c r="A5265" s="6"/>
    </row>
    <row r="5266" spans="1:1" x14ac:dyDescent="0.2">
      <c r="A5266" s="6"/>
    </row>
    <row r="5267" spans="1:1" x14ac:dyDescent="0.2">
      <c r="A5267" s="6"/>
    </row>
    <row r="5268" spans="1:1" x14ac:dyDescent="0.2">
      <c r="A5268" s="6"/>
    </row>
    <row r="5269" spans="1:1" x14ac:dyDescent="0.2">
      <c r="A5269" s="6"/>
    </row>
    <row r="5270" spans="1:1" x14ac:dyDescent="0.2">
      <c r="A5270" s="6"/>
    </row>
    <row r="5271" spans="1:1" x14ac:dyDescent="0.2">
      <c r="A5271" s="6"/>
    </row>
    <row r="5272" spans="1:1" x14ac:dyDescent="0.2">
      <c r="A5272" s="6"/>
    </row>
    <row r="5273" spans="1:1" x14ac:dyDescent="0.2">
      <c r="A5273" s="6"/>
    </row>
    <row r="5274" spans="1:1" x14ac:dyDescent="0.2">
      <c r="A5274" s="6"/>
    </row>
    <row r="5275" spans="1:1" x14ac:dyDescent="0.2">
      <c r="A5275" s="6"/>
    </row>
    <row r="5276" spans="1:1" x14ac:dyDescent="0.2">
      <c r="A5276" s="6"/>
    </row>
    <row r="5277" spans="1:1" x14ac:dyDescent="0.2">
      <c r="A5277" s="6"/>
    </row>
    <row r="5278" spans="1:1" x14ac:dyDescent="0.2">
      <c r="A5278" s="6"/>
    </row>
    <row r="5279" spans="1:1" x14ac:dyDescent="0.2">
      <c r="A5279" s="6"/>
    </row>
    <row r="5280" spans="1:1" x14ac:dyDescent="0.2">
      <c r="A5280" s="6"/>
    </row>
    <row r="5281" spans="1:1" x14ac:dyDescent="0.2">
      <c r="A5281" s="6"/>
    </row>
    <row r="5282" spans="1:1" x14ac:dyDescent="0.2">
      <c r="A5282" s="6"/>
    </row>
    <row r="5283" spans="1:1" x14ac:dyDescent="0.2">
      <c r="A5283" s="6"/>
    </row>
    <row r="5284" spans="1:1" x14ac:dyDescent="0.2">
      <c r="A5284" s="6"/>
    </row>
    <row r="5285" spans="1:1" x14ac:dyDescent="0.2">
      <c r="A5285" s="6"/>
    </row>
    <row r="5286" spans="1:1" x14ac:dyDescent="0.2">
      <c r="A5286" s="6"/>
    </row>
    <row r="5287" spans="1:1" x14ac:dyDescent="0.2">
      <c r="A5287" s="6"/>
    </row>
    <row r="5288" spans="1:1" x14ac:dyDescent="0.2">
      <c r="A5288" s="6"/>
    </row>
    <row r="5289" spans="1:1" x14ac:dyDescent="0.2">
      <c r="A5289" s="6"/>
    </row>
    <row r="5290" spans="1:1" x14ac:dyDescent="0.2">
      <c r="A5290" s="6"/>
    </row>
    <row r="5291" spans="1:1" x14ac:dyDescent="0.2">
      <c r="A5291" s="6"/>
    </row>
    <row r="5292" spans="1:1" x14ac:dyDescent="0.2">
      <c r="A5292" s="6"/>
    </row>
    <row r="5293" spans="1:1" x14ac:dyDescent="0.2">
      <c r="A5293" s="6"/>
    </row>
    <row r="5294" spans="1:1" x14ac:dyDescent="0.2">
      <c r="A5294" s="6"/>
    </row>
    <row r="5295" spans="1:1" x14ac:dyDescent="0.2">
      <c r="A5295" s="6"/>
    </row>
    <row r="5296" spans="1:1" x14ac:dyDescent="0.2">
      <c r="A5296" s="6"/>
    </row>
    <row r="5297" spans="1:1" x14ac:dyDescent="0.2">
      <c r="A5297" s="6"/>
    </row>
    <row r="5298" spans="1:1" x14ac:dyDescent="0.2">
      <c r="A5298" s="6"/>
    </row>
    <row r="5299" spans="1:1" x14ac:dyDescent="0.2">
      <c r="A5299" s="6"/>
    </row>
    <row r="5300" spans="1:1" x14ac:dyDescent="0.2">
      <c r="A5300" s="6"/>
    </row>
    <row r="5301" spans="1:1" x14ac:dyDescent="0.2">
      <c r="A5301" s="6"/>
    </row>
    <row r="5302" spans="1:1" x14ac:dyDescent="0.2">
      <c r="A5302" s="6"/>
    </row>
    <row r="5303" spans="1:1" x14ac:dyDescent="0.2">
      <c r="A5303" s="6"/>
    </row>
    <row r="5304" spans="1:1" x14ac:dyDescent="0.2">
      <c r="A5304" s="6"/>
    </row>
    <row r="5305" spans="1:1" x14ac:dyDescent="0.2">
      <c r="A5305" s="6"/>
    </row>
    <row r="5306" spans="1:1" x14ac:dyDescent="0.2">
      <c r="A5306" s="6"/>
    </row>
    <row r="5307" spans="1:1" x14ac:dyDescent="0.2">
      <c r="A5307" s="6"/>
    </row>
    <row r="5308" spans="1:1" x14ac:dyDescent="0.2">
      <c r="A5308" s="6"/>
    </row>
    <row r="5309" spans="1:1" x14ac:dyDescent="0.2">
      <c r="A5309" s="6"/>
    </row>
    <row r="5310" spans="1:1" x14ac:dyDescent="0.2">
      <c r="A5310" s="6"/>
    </row>
    <row r="5311" spans="1:1" x14ac:dyDescent="0.2">
      <c r="A5311" s="6"/>
    </row>
    <row r="5312" spans="1:1" x14ac:dyDescent="0.2">
      <c r="A5312" s="6"/>
    </row>
    <row r="5313" spans="1:1" x14ac:dyDescent="0.2">
      <c r="A5313" s="6"/>
    </row>
    <row r="5314" spans="1:1" x14ac:dyDescent="0.2">
      <c r="A5314" s="6"/>
    </row>
    <row r="5315" spans="1:1" x14ac:dyDescent="0.2">
      <c r="A5315" s="6"/>
    </row>
    <row r="5316" spans="1:1" x14ac:dyDescent="0.2">
      <c r="A5316" s="6"/>
    </row>
    <row r="5317" spans="1:1" x14ac:dyDescent="0.2">
      <c r="A5317" s="6"/>
    </row>
    <row r="5318" spans="1:1" x14ac:dyDescent="0.2">
      <c r="A5318" s="6"/>
    </row>
    <row r="5319" spans="1:1" x14ac:dyDescent="0.2">
      <c r="A5319" s="6"/>
    </row>
    <row r="5320" spans="1:1" x14ac:dyDescent="0.2">
      <c r="A5320" s="6"/>
    </row>
    <row r="5321" spans="1:1" x14ac:dyDescent="0.2">
      <c r="A5321" s="6"/>
    </row>
    <row r="5322" spans="1:1" x14ac:dyDescent="0.2">
      <c r="A5322" s="6"/>
    </row>
    <row r="5323" spans="1:1" x14ac:dyDescent="0.2">
      <c r="A5323" s="6"/>
    </row>
    <row r="5324" spans="1:1" x14ac:dyDescent="0.2">
      <c r="A5324" s="6"/>
    </row>
    <row r="5325" spans="1:1" x14ac:dyDescent="0.2">
      <c r="A5325" s="6"/>
    </row>
    <row r="5326" spans="1:1" x14ac:dyDescent="0.2">
      <c r="A5326" s="6"/>
    </row>
    <row r="5327" spans="1:1" x14ac:dyDescent="0.2">
      <c r="A5327" s="6"/>
    </row>
    <row r="5328" spans="1:1" x14ac:dyDescent="0.2">
      <c r="A5328" s="6"/>
    </row>
    <row r="5329" spans="1:1" x14ac:dyDescent="0.2">
      <c r="A5329" s="6"/>
    </row>
    <row r="5330" spans="1:1" x14ac:dyDescent="0.2">
      <c r="A5330" s="6"/>
    </row>
    <row r="5331" spans="1:1" x14ac:dyDescent="0.2">
      <c r="A5331" s="6"/>
    </row>
    <row r="5332" spans="1:1" x14ac:dyDescent="0.2">
      <c r="A5332" s="6"/>
    </row>
    <row r="5333" spans="1:1" x14ac:dyDescent="0.2">
      <c r="A5333" s="6"/>
    </row>
    <row r="5334" spans="1:1" x14ac:dyDescent="0.2">
      <c r="A5334" s="6"/>
    </row>
    <row r="5335" spans="1:1" x14ac:dyDescent="0.2">
      <c r="A5335" s="6"/>
    </row>
    <row r="5336" spans="1:1" x14ac:dyDescent="0.2">
      <c r="A5336" s="6"/>
    </row>
    <row r="5337" spans="1:1" x14ac:dyDescent="0.2">
      <c r="A5337" s="6"/>
    </row>
    <row r="5338" spans="1:1" x14ac:dyDescent="0.2">
      <c r="A5338" s="6"/>
    </row>
    <row r="5339" spans="1:1" x14ac:dyDescent="0.2">
      <c r="A5339" s="6"/>
    </row>
    <row r="5340" spans="1:1" x14ac:dyDescent="0.2">
      <c r="A5340" s="6"/>
    </row>
    <row r="5341" spans="1:1" x14ac:dyDescent="0.2">
      <c r="A5341" s="6"/>
    </row>
    <row r="5342" spans="1:1" x14ac:dyDescent="0.2">
      <c r="A5342" s="6"/>
    </row>
    <row r="5343" spans="1:1" x14ac:dyDescent="0.2">
      <c r="A5343" s="6"/>
    </row>
    <row r="5344" spans="1:1" x14ac:dyDescent="0.2">
      <c r="A5344" s="6"/>
    </row>
    <row r="5345" spans="1:1" x14ac:dyDescent="0.2">
      <c r="A5345" s="6"/>
    </row>
    <row r="5346" spans="1:1" x14ac:dyDescent="0.2">
      <c r="A5346" s="6"/>
    </row>
    <row r="5347" spans="1:1" x14ac:dyDescent="0.2">
      <c r="A5347" s="6"/>
    </row>
    <row r="5348" spans="1:1" x14ac:dyDescent="0.2">
      <c r="A5348" s="6"/>
    </row>
    <row r="5349" spans="1:1" x14ac:dyDescent="0.2">
      <c r="A5349" s="6"/>
    </row>
    <row r="5350" spans="1:1" x14ac:dyDescent="0.2">
      <c r="A5350" s="6"/>
    </row>
    <row r="5351" spans="1:1" x14ac:dyDescent="0.2">
      <c r="A5351" s="6"/>
    </row>
    <row r="5352" spans="1:1" x14ac:dyDescent="0.2">
      <c r="A5352" s="6"/>
    </row>
    <row r="5353" spans="1:1" x14ac:dyDescent="0.2">
      <c r="A5353" s="6"/>
    </row>
    <row r="5354" spans="1:1" x14ac:dyDescent="0.2">
      <c r="A5354" s="6"/>
    </row>
    <row r="5355" spans="1:1" x14ac:dyDescent="0.2">
      <c r="A5355" s="6"/>
    </row>
    <row r="5356" spans="1:1" x14ac:dyDescent="0.2">
      <c r="A5356" s="6"/>
    </row>
    <row r="5357" spans="1:1" x14ac:dyDescent="0.2">
      <c r="A5357" s="6"/>
    </row>
    <row r="5358" spans="1:1" x14ac:dyDescent="0.2">
      <c r="A5358" s="6"/>
    </row>
    <row r="5359" spans="1:1" x14ac:dyDescent="0.2">
      <c r="A5359" s="6"/>
    </row>
    <row r="5360" spans="1:1" x14ac:dyDescent="0.2">
      <c r="A5360" s="6"/>
    </row>
    <row r="5361" spans="1:1" x14ac:dyDescent="0.2">
      <c r="A5361" s="6"/>
    </row>
    <row r="5362" spans="1:1" x14ac:dyDescent="0.2">
      <c r="A5362" s="6"/>
    </row>
    <row r="5363" spans="1:1" x14ac:dyDescent="0.2">
      <c r="A5363" s="6"/>
    </row>
    <row r="5364" spans="1:1" x14ac:dyDescent="0.2">
      <c r="A5364" s="6"/>
    </row>
    <row r="5365" spans="1:1" x14ac:dyDescent="0.2">
      <c r="A5365" s="6"/>
    </row>
    <row r="5366" spans="1:1" x14ac:dyDescent="0.2">
      <c r="A5366" s="6"/>
    </row>
    <row r="5367" spans="1:1" x14ac:dyDescent="0.2">
      <c r="A5367" s="6"/>
    </row>
    <row r="5368" spans="1:1" x14ac:dyDescent="0.2">
      <c r="A5368" s="6"/>
    </row>
    <row r="5369" spans="1:1" x14ac:dyDescent="0.2">
      <c r="A5369" s="6"/>
    </row>
    <row r="5370" spans="1:1" x14ac:dyDescent="0.2">
      <c r="A5370" s="6"/>
    </row>
    <row r="5371" spans="1:1" x14ac:dyDescent="0.2">
      <c r="A5371" s="6"/>
    </row>
    <row r="5372" spans="1:1" x14ac:dyDescent="0.2">
      <c r="A5372" s="6"/>
    </row>
    <row r="5373" spans="1:1" x14ac:dyDescent="0.2">
      <c r="A5373" s="6"/>
    </row>
    <row r="5374" spans="1:1" x14ac:dyDescent="0.2">
      <c r="A5374" s="6"/>
    </row>
    <row r="5375" spans="1:1" x14ac:dyDescent="0.2">
      <c r="A5375" s="6"/>
    </row>
    <row r="5376" spans="1:1" x14ac:dyDescent="0.2">
      <c r="A5376" s="6"/>
    </row>
    <row r="5377" spans="1:1" x14ac:dyDescent="0.2">
      <c r="A5377" s="6"/>
    </row>
    <row r="5378" spans="1:1" x14ac:dyDescent="0.2">
      <c r="A5378" s="6"/>
    </row>
    <row r="5379" spans="1:1" x14ac:dyDescent="0.2">
      <c r="A5379" s="6"/>
    </row>
    <row r="5380" spans="1:1" x14ac:dyDescent="0.2">
      <c r="A5380" s="6"/>
    </row>
    <row r="5381" spans="1:1" x14ac:dyDescent="0.2">
      <c r="A5381" s="6"/>
    </row>
    <row r="5382" spans="1:1" x14ac:dyDescent="0.2">
      <c r="A5382" s="6"/>
    </row>
    <row r="5383" spans="1:1" x14ac:dyDescent="0.2">
      <c r="A5383" s="6"/>
    </row>
    <row r="5384" spans="1:1" x14ac:dyDescent="0.2">
      <c r="A5384" s="6"/>
    </row>
    <row r="5385" spans="1:1" x14ac:dyDescent="0.2">
      <c r="A5385" s="6"/>
    </row>
    <row r="5386" spans="1:1" x14ac:dyDescent="0.2">
      <c r="A5386" s="6"/>
    </row>
    <row r="5387" spans="1:1" x14ac:dyDescent="0.2">
      <c r="A5387" s="6"/>
    </row>
    <row r="5388" spans="1:1" x14ac:dyDescent="0.2">
      <c r="A5388" s="6"/>
    </row>
    <row r="5389" spans="1:1" x14ac:dyDescent="0.2">
      <c r="A5389" s="6"/>
    </row>
    <row r="5390" spans="1:1" x14ac:dyDescent="0.2">
      <c r="A5390" s="6"/>
    </row>
    <row r="5391" spans="1:1" x14ac:dyDescent="0.2">
      <c r="A5391" s="6"/>
    </row>
    <row r="5392" spans="1:1" x14ac:dyDescent="0.2">
      <c r="A5392" s="6"/>
    </row>
    <row r="5393" spans="1:1" x14ac:dyDescent="0.2">
      <c r="A5393" s="6"/>
    </row>
    <row r="5394" spans="1:1" x14ac:dyDescent="0.2">
      <c r="A5394" s="6"/>
    </row>
    <row r="5395" spans="1:1" x14ac:dyDescent="0.2">
      <c r="A5395" s="6"/>
    </row>
    <row r="5396" spans="1:1" x14ac:dyDescent="0.2">
      <c r="A5396" s="6"/>
    </row>
    <row r="5397" spans="1:1" x14ac:dyDescent="0.2">
      <c r="A5397" s="6"/>
    </row>
    <row r="5398" spans="1:1" x14ac:dyDescent="0.2">
      <c r="A5398" s="6"/>
    </row>
    <row r="5399" spans="1:1" x14ac:dyDescent="0.2">
      <c r="A5399" s="6"/>
    </row>
    <row r="5400" spans="1:1" x14ac:dyDescent="0.2">
      <c r="A5400" s="6"/>
    </row>
    <row r="5401" spans="1:1" x14ac:dyDescent="0.2">
      <c r="A5401" s="6"/>
    </row>
    <row r="5402" spans="1:1" x14ac:dyDescent="0.2">
      <c r="A5402" s="6"/>
    </row>
    <row r="5403" spans="1:1" x14ac:dyDescent="0.2">
      <c r="A5403" s="6"/>
    </row>
    <row r="5404" spans="1:1" x14ac:dyDescent="0.2">
      <c r="A5404" s="6"/>
    </row>
    <row r="5405" spans="1:1" x14ac:dyDescent="0.2">
      <c r="A5405" s="6"/>
    </row>
    <row r="5406" spans="1:1" x14ac:dyDescent="0.2">
      <c r="A5406" s="6"/>
    </row>
    <row r="5407" spans="1:1" x14ac:dyDescent="0.2">
      <c r="A5407" s="6"/>
    </row>
    <row r="5408" spans="1:1" x14ac:dyDescent="0.2">
      <c r="A5408" s="6"/>
    </row>
    <row r="5409" spans="1:1" x14ac:dyDescent="0.2">
      <c r="A5409" s="6"/>
    </row>
    <row r="5410" spans="1:1" x14ac:dyDescent="0.2">
      <c r="A5410" s="6"/>
    </row>
    <row r="5411" spans="1:1" x14ac:dyDescent="0.2">
      <c r="A5411" s="6"/>
    </row>
    <row r="5412" spans="1:1" x14ac:dyDescent="0.2">
      <c r="A5412" s="6"/>
    </row>
    <row r="5413" spans="1:1" x14ac:dyDescent="0.2">
      <c r="A5413" s="6"/>
    </row>
    <row r="5414" spans="1:1" x14ac:dyDescent="0.2">
      <c r="A5414" s="6"/>
    </row>
    <row r="5415" spans="1:1" x14ac:dyDescent="0.2">
      <c r="A5415" s="6"/>
    </row>
    <row r="5416" spans="1:1" x14ac:dyDescent="0.2">
      <c r="A5416" s="6"/>
    </row>
    <row r="5417" spans="1:1" x14ac:dyDescent="0.2">
      <c r="A5417" s="6"/>
    </row>
    <row r="5418" spans="1:1" x14ac:dyDescent="0.2">
      <c r="A5418" s="6"/>
    </row>
    <row r="5419" spans="1:1" x14ac:dyDescent="0.2">
      <c r="A5419" s="6"/>
    </row>
    <row r="5420" spans="1:1" x14ac:dyDescent="0.2">
      <c r="A5420" s="6"/>
    </row>
    <row r="5421" spans="1:1" x14ac:dyDescent="0.2">
      <c r="A5421" s="6"/>
    </row>
    <row r="5422" spans="1:1" x14ac:dyDescent="0.2">
      <c r="A5422" s="6"/>
    </row>
    <row r="5423" spans="1:1" x14ac:dyDescent="0.2">
      <c r="A5423" s="6"/>
    </row>
    <row r="5424" spans="1:1" x14ac:dyDescent="0.2">
      <c r="A5424" s="6"/>
    </row>
    <row r="5425" spans="1:1" x14ac:dyDescent="0.2">
      <c r="A5425" s="6"/>
    </row>
    <row r="5426" spans="1:1" x14ac:dyDescent="0.2">
      <c r="A5426" s="6"/>
    </row>
    <row r="5427" spans="1:1" x14ac:dyDescent="0.2">
      <c r="A5427" s="6"/>
    </row>
    <row r="5428" spans="1:1" x14ac:dyDescent="0.2">
      <c r="A5428" s="6"/>
    </row>
    <row r="5429" spans="1:1" x14ac:dyDescent="0.2">
      <c r="A5429" s="6"/>
    </row>
    <row r="5430" spans="1:1" x14ac:dyDescent="0.2">
      <c r="A5430" s="6"/>
    </row>
    <row r="5431" spans="1:1" x14ac:dyDescent="0.2">
      <c r="A5431" s="6"/>
    </row>
    <row r="5432" spans="1:1" x14ac:dyDescent="0.2">
      <c r="A5432" s="6"/>
    </row>
    <row r="5433" spans="1:1" x14ac:dyDescent="0.2">
      <c r="A5433" s="6"/>
    </row>
    <row r="5434" spans="1:1" x14ac:dyDescent="0.2">
      <c r="A5434" s="6"/>
    </row>
    <row r="5435" spans="1:1" x14ac:dyDescent="0.2">
      <c r="A5435" s="6"/>
    </row>
    <row r="5436" spans="1:1" x14ac:dyDescent="0.2">
      <c r="A5436" s="6"/>
    </row>
    <row r="5437" spans="1:1" x14ac:dyDescent="0.2">
      <c r="A5437" s="6"/>
    </row>
    <row r="5438" spans="1:1" x14ac:dyDescent="0.2">
      <c r="A5438" s="6"/>
    </row>
    <row r="5439" spans="1:1" x14ac:dyDescent="0.2">
      <c r="A5439" s="6"/>
    </row>
    <row r="5440" spans="1:1" x14ac:dyDescent="0.2">
      <c r="A5440" s="6"/>
    </row>
    <row r="5441" spans="1:1" x14ac:dyDescent="0.2">
      <c r="A5441" s="6"/>
    </row>
    <row r="5442" spans="1:1" x14ac:dyDescent="0.2">
      <c r="A5442" s="6"/>
    </row>
    <row r="5443" spans="1:1" x14ac:dyDescent="0.2">
      <c r="A5443" s="6"/>
    </row>
    <row r="5444" spans="1:1" x14ac:dyDescent="0.2">
      <c r="A5444" s="6"/>
    </row>
    <row r="5445" spans="1:1" x14ac:dyDescent="0.2">
      <c r="A5445" s="6"/>
    </row>
    <row r="5446" spans="1:1" x14ac:dyDescent="0.2">
      <c r="A5446" s="6"/>
    </row>
    <row r="5447" spans="1:1" x14ac:dyDescent="0.2">
      <c r="A5447" s="6"/>
    </row>
    <row r="5448" spans="1:1" x14ac:dyDescent="0.2">
      <c r="A5448" s="6"/>
    </row>
    <row r="5449" spans="1:1" x14ac:dyDescent="0.2">
      <c r="A5449" s="6"/>
    </row>
    <row r="5450" spans="1:1" x14ac:dyDescent="0.2">
      <c r="A5450" s="6"/>
    </row>
    <row r="5451" spans="1:1" x14ac:dyDescent="0.2">
      <c r="A5451" s="6"/>
    </row>
    <row r="5452" spans="1:1" x14ac:dyDescent="0.2">
      <c r="A5452" s="6"/>
    </row>
    <row r="5453" spans="1:1" x14ac:dyDescent="0.2">
      <c r="A5453" s="6"/>
    </row>
    <row r="5454" spans="1:1" x14ac:dyDescent="0.2">
      <c r="A5454" s="6"/>
    </row>
    <row r="5455" spans="1:1" x14ac:dyDescent="0.2">
      <c r="A5455" s="6"/>
    </row>
    <row r="5456" spans="1:1" x14ac:dyDescent="0.2">
      <c r="A5456" s="6"/>
    </row>
    <row r="5457" spans="1:1" x14ac:dyDescent="0.2">
      <c r="A5457" s="6"/>
    </row>
    <row r="5458" spans="1:1" x14ac:dyDescent="0.2">
      <c r="A5458" s="6"/>
    </row>
    <row r="5459" spans="1:1" x14ac:dyDescent="0.2">
      <c r="A5459" s="6"/>
    </row>
    <row r="5460" spans="1:1" x14ac:dyDescent="0.2">
      <c r="A5460" s="6"/>
    </row>
    <row r="5461" spans="1:1" x14ac:dyDescent="0.2">
      <c r="A5461" s="6"/>
    </row>
    <row r="5462" spans="1:1" x14ac:dyDescent="0.2">
      <c r="A5462" s="6"/>
    </row>
    <row r="5463" spans="1:1" x14ac:dyDescent="0.2">
      <c r="A5463" s="6"/>
    </row>
    <row r="5464" spans="1:1" x14ac:dyDescent="0.2">
      <c r="A5464" s="6"/>
    </row>
    <row r="5465" spans="1:1" x14ac:dyDescent="0.2">
      <c r="A5465" s="6"/>
    </row>
    <row r="5466" spans="1:1" x14ac:dyDescent="0.2">
      <c r="A5466" s="6"/>
    </row>
    <row r="5467" spans="1:1" x14ac:dyDescent="0.2">
      <c r="A5467" s="6"/>
    </row>
    <row r="5468" spans="1:1" x14ac:dyDescent="0.2">
      <c r="A5468" s="6"/>
    </row>
    <row r="5469" spans="1:1" x14ac:dyDescent="0.2">
      <c r="A5469" s="6"/>
    </row>
    <row r="5470" spans="1:1" x14ac:dyDescent="0.2">
      <c r="A5470" s="6"/>
    </row>
    <row r="5471" spans="1:1" x14ac:dyDescent="0.2">
      <c r="A5471" s="6"/>
    </row>
    <row r="5472" spans="1:1" x14ac:dyDescent="0.2">
      <c r="A5472" s="6"/>
    </row>
    <row r="5473" spans="1:1" x14ac:dyDescent="0.2">
      <c r="A5473" s="6"/>
    </row>
    <row r="5474" spans="1:1" x14ac:dyDescent="0.2">
      <c r="A5474" s="6"/>
    </row>
    <row r="5475" spans="1:1" x14ac:dyDescent="0.2">
      <c r="A5475" s="6"/>
    </row>
    <row r="5476" spans="1:1" x14ac:dyDescent="0.2">
      <c r="A5476" s="6"/>
    </row>
    <row r="5477" spans="1:1" x14ac:dyDescent="0.2">
      <c r="A5477" s="6"/>
    </row>
    <row r="5478" spans="1:1" x14ac:dyDescent="0.2">
      <c r="A5478" s="6"/>
    </row>
    <row r="5479" spans="1:1" x14ac:dyDescent="0.2">
      <c r="A5479" s="6"/>
    </row>
    <row r="5480" spans="1:1" x14ac:dyDescent="0.2">
      <c r="A5480" s="6"/>
    </row>
    <row r="5481" spans="1:1" x14ac:dyDescent="0.2">
      <c r="A5481" s="6"/>
    </row>
    <row r="5482" spans="1:1" x14ac:dyDescent="0.2">
      <c r="A5482" s="6"/>
    </row>
    <row r="5483" spans="1:1" x14ac:dyDescent="0.2">
      <c r="A5483" s="6"/>
    </row>
    <row r="5484" spans="1:1" x14ac:dyDescent="0.2">
      <c r="A5484" s="6"/>
    </row>
    <row r="5485" spans="1:1" x14ac:dyDescent="0.2">
      <c r="A5485" s="6"/>
    </row>
    <row r="5486" spans="1:1" x14ac:dyDescent="0.2">
      <c r="A5486" s="6"/>
    </row>
    <row r="5487" spans="1:1" x14ac:dyDescent="0.2">
      <c r="A5487" s="6"/>
    </row>
    <row r="5488" spans="1:1" x14ac:dyDescent="0.2">
      <c r="A5488" s="6"/>
    </row>
    <row r="5489" spans="1:1" x14ac:dyDescent="0.2">
      <c r="A5489" s="6"/>
    </row>
    <row r="5490" spans="1:1" x14ac:dyDescent="0.2">
      <c r="A5490" s="6"/>
    </row>
    <row r="5491" spans="1:1" x14ac:dyDescent="0.2">
      <c r="A5491" s="6"/>
    </row>
    <row r="5492" spans="1:1" x14ac:dyDescent="0.2">
      <c r="A5492" s="6"/>
    </row>
    <row r="5493" spans="1:1" x14ac:dyDescent="0.2">
      <c r="A5493" s="6"/>
    </row>
    <row r="5494" spans="1:1" x14ac:dyDescent="0.2">
      <c r="A5494" s="6"/>
    </row>
    <row r="5495" spans="1:1" x14ac:dyDescent="0.2">
      <c r="A5495" s="6"/>
    </row>
    <row r="5496" spans="1:1" x14ac:dyDescent="0.2">
      <c r="A5496" s="6"/>
    </row>
    <row r="5497" spans="1:1" x14ac:dyDescent="0.2">
      <c r="A5497" s="6"/>
    </row>
    <row r="5498" spans="1:1" x14ac:dyDescent="0.2">
      <c r="A5498" s="6"/>
    </row>
    <row r="5499" spans="1:1" x14ac:dyDescent="0.2">
      <c r="A5499" s="6"/>
    </row>
    <row r="5500" spans="1:1" x14ac:dyDescent="0.2">
      <c r="A5500" s="6"/>
    </row>
    <row r="5501" spans="1:1" x14ac:dyDescent="0.2">
      <c r="A5501" s="6"/>
    </row>
    <row r="5502" spans="1:1" x14ac:dyDescent="0.2">
      <c r="A5502" s="6"/>
    </row>
    <row r="5503" spans="1:1" x14ac:dyDescent="0.2">
      <c r="A5503" s="6"/>
    </row>
    <row r="5504" spans="1:1" x14ac:dyDescent="0.2">
      <c r="A5504" s="6"/>
    </row>
    <row r="5505" spans="1:1" x14ac:dyDescent="0.2">
      <c r="A5505" s="6"/>
    </row>
    <row r="5506" spans="1:1" x14ac:dyDescent="0.2">
      <c r="A5506" s="6"/>
    </row>
    <row r="5507" spans="1:1" x14ac:dyDescent="0.2">
      <c r="A5507" s="6"/>
    </row>
    <row r="5508" spans="1:1" x14ac:dyDescent="0.2">
      <c r="A5508" s="6"/>
    </row>
    <row r="5509" spans="1:1" x14ac:dyDescent="0.2">
      <c r="A5509" s="6"/>
    </row>
    <row r="5510" spans="1:1" x14ac:dyDescent="0.2">
      <c r="A5510" s="6"/>
    </row>
    <row r="5511" spans="1:1" x14ac:dyDescent="0.2">
      <c r="A5511" s="6"/>
    </row>
    <row r="5512" spans="1:1" x14ac:dyDescent="0.2">
      <c r="A5512" s="6"/>
    </row>
    <row r="5513" spans="1:1" x14ac:dyDescent="0.2">
      <c r="A5513" s="6"/>
    </row>
    <row r="5514" spans="1:1" x14ac:dyDescent="0.2">
      <c r="A5514" s="6"/>
    </row>
    <row r="5515" spans="1:1" x14ac:dyDescent="0.2">
      <c r="A5515" s="6"/>
    </row>
    <row r="5516" spans="1:1" x14ac:dyDescent="0.2">
      <c r="A5516" s="6"/>
    </row>
    <row r="5517" spans="1:1" x14ac:dyDescent="0.2">
      <c r="A5517" s="6"/>
    </row>
    <row r="5518" spans="1:1" x14ac:dyDescent="0.2">
      <c r="A5518" s="6"/>
    </row>
    <row r="5519" spans="1:1" x14ac:dyDescent="0.2">
      <c r="A5519" s="6"/>
    </row>
    <row r="5520" spans="1:1" x14ac:dyDescent="0.2">
      <c r="A5520" s="6"/>
    </row>
    <row r="5521" spans="1:1" x14ac:dyDescent="0.2">
      <c r="A5521" s="6"/>
    </row>
    <row r="5522" spans="1:1" x14ac:dyDescent="0.2">
      <c r="A5522" s="6"/>
    </row>
    <row r="5523" spans="1:1" x14ac:dyDescent="0.2">
      <c r="A5523" s="6"/>
    </row>
    <row r="5524" spans="1:1" x14ac:dyDescent="0.2">
      <c r="A5524" s="6"/>
    </row>
    <row r="5525" spans="1:1" x14ac:dyDescent="0.2">
      <c r="A5525" s="6"/>
    </row>
    <row r="5526" spans="1:1" x14ac:dyDescent="0.2">
      <c r="A5526" s="6"/>
    </row>
    <row r="5527" spans="1:1" x14ac:dyDescent="0.2">
      <c r="A5527" s="6"/>
    </row>
    <row r="5528" spans="1:1" x14ac:dyDescent="0.2">
      <c r="A5528" s="6"/>
    </row>
    <row r="5529" spans="1:1" x14ac:dyDescent="0.2">
      <c r="A5529" s="6"/>
    </row>
    <row r="5530" spans="1:1" x14ac:dyDescent="0.2">
      <c r="A5530" s="6"/>
    </row>
    <row r="5531" spans="1:1" x14ac:dyDescent="0.2">
      <c r="A5531" s="6"/>
    </row>
    <row r="5532" spans="1:1" x14ac:dyDescent="0.2">
      <c r="A5532" s="6"/>
    </row>
    <row r="5533" spans="1:1" x14ac:dyDescent="0.2">
      <c r="A5533" s="6"/>
    </row>
    <row r="5534" spans="1:1" x14ac:dyDescent="0.2">
      <c r="A5534" s="6"/>
    </row>
    <row r="5535" spans="1:1" x14ac:dyDescent="0.2">
      <c r="A5535" s="6"/>
    </row>
    <row r="5536" spans="1:1" x14ac:dyDescent="0.2">
      <c r="A5536" s="6"/>
    </row>
    <row r="5537" spans="1:1" x14ac:dyDescent="0.2">
      <c r="A5537" s="6"/>
    </row>
    <row r="5538" spans="1:1" x14ac:dyDescent="0.2">
      <c r="A5538" s="6"/>
    </row>
    <row r="5539" spans="1:1" x14ac:dyDescent="0.2">
      <c r="A5539" s="6"/>
    </row>
    <row r="5540" spans="1:1" x14ac:dyDescent="0.2">
      <c r="A5540" s="6"/>
    </row>
    <row r="5541" spans="1:1" x14ac:dyDescent="0.2">
      <c r="A5541" s="6"/>
    </row>
    <row r="5542" spans="1:1" x14ac:dyDescent="0.2">
      <c r="A5542" s="6"/>
    </row>
    <row r="5543" spans="1:1" x14ac:dyDescent="0.2">
      <c r="A5543" s="6"/>
    </row>
    <row r="5544" spans="1:1" x14ac:dyDescent="0.2">
      <c r="A5544" s="6"/>
    </row>
    <row r="5545" spans="1:1" x14ac:dyDescent="0.2">
      <c r="A5545" s="6"/>
    </row>
    <row r="5546" spans="1:1" x14ac:dyDescent="0.2">
      <c r="A5546" s="6"/>
    </row>
    <row r="5547" spans="1:1" x14ac:dyDescent="0.2">
      <c r="A5547" s="6"/>
    </row>
    <row r="5548" spans="1:1" x14ac:dyDescent="0.2">
      <c r="A5548" s="6"/>
    </row>
    <row r="5549" spans="1:1" x14ac:dyDescent="0.2">
      <c r="A5549" s="6"/>
    </row>
    <row r="5550" spans="1:1" x14ac:dyDescent="0.2">
      <c r="A5550" s="6"/>
    </row>
    <row r="5551" spans="1:1" x14ac:dyDescent="0.2">
      <c r="A5551" s="6"/>
    </row>
    <row r="5552" spans="1:1" x14ac:dyDescent="0.2">
      <c r="A5552" s="6"/>
    </row>
    <row r="5553" spans="1:1" x14ac:dyDescent="0.2">
      <c r="A5553" s="6"/>
    </row>
    <row r="5554" spans="1:1" x14ac:dyDescent="0.2">
      <c r="A5554" s="6"/>
    </row>
    <row r="5555" spans="1:1" x14ac:dyDescent="0.2">
      <c r="A5555" s="6"/>
    </row>
    <row r="5556" spans="1:1" x14ac:dyDescent="0.2">
      <c r="A5556" s="6"/>
    </row>
    <row r="5557" spans="1:1" x14ac:dyDescent="0.2">
      <c r="A5557" s="6"/>
    </row>
    <row r="5558" spans="1:1" x14ac:dyDescent="0.2">
      <c r="A5558" s="6"/>
    </row>
    <row r="5559" spans="1:1" x14ac:dyDescent="0.2">
      <c r="A5559" s="6"/>
    </row>
    <row r="5560" spans="1:1" x14ac:dyDescent="0.2">
      <c r="A5560" s="6"/>
    </row>
    <row r="5561" spans="1:1" x14ac:dyDescent="0.2">
      <c r="A5561" s="6"/>
    </row>
    <row r="5562" spans="1:1" x14ac:dyDescent="0.2">
      <c r="A5562" s="6"/>
    </row>
    <row r="5563" spans="1:1" x14ac:dyDescent="0.2">
      <c r="A5563" s="6"/>
    </row>
    <row r="5564" spans="1:1" x14ac:dyDescent="0.2">
      <c r="A5564" s="6"/>
    </row>
    <row r="5565" spans="1:1" x14ac:dyDescent="0.2">
      <c r="A5565" s="6"/>
    </row>
    <row r="5566" spans="1:1" x14ac:dyDescent="0.2">
      <c r="A5566" s="6"/>
    </row>
    <row r="5567" spans="1:1" x14ac:dyDescent="0.2">
      <c r="A5567" s="6"/>
    </row>
    <row r="5568" spans="1:1" x14ac:dyDescent="0.2">
      <c r="A5568" s="6"/>
    </row>
    <row r="5569" spans="1:1" x14ac:dyDescent="0.2">
      <c r="A5569" s="6"/>
    </row>
    <row r="5570" spans="1:1" x14ac:dyDescent="0.2">
      <c r="A5570" s="6"/>
    </row>
    <row r="5571" spans="1:1" x14ac:dyDescent="0.2">
      <c r="A5571" s="6"/>
    </row>
    <row r="5572" spans="1:1" x14ac:dyDescent="0.2">
      <c r="A5572" s="6"/>
    </row>
    <row r="5573" spans="1:1" x14ac:dyDescent="0.2">
      <c r="A5573" s="6"/>
    </row>
    <row r="5574" spans="1:1" x14ac:dyDescent="0.2">
      <c r="A5574" s="6"/>
    </row>
    <row r="5575" spans="1:1" x14ac:dyDescent="0.2">
      <c r="A5575" s="6"/>
    </row>
    <row r="5576" spans="1:1" x14ac:dyDescent="0.2">
      <c r="A5576" s="6"/>
    </row>
    <row r="5577" spans="1:1" x14ac:dyDescent="0.2">
      <c r="A5577" s="6"/>
    </row>
    <row r="5578" spans="1:1" x14ac:dyDescent="0.2">
      <c r="A5578" s="6"/>
    </row>
    <row r="5579" spans="1:1" x14ac:dyDescent="0.2">
      <c r="A5579" s="6"/>
    </row>
    <row r="5580" spans="1:1" x14ac:dyDescent="0.2">
      <c r="A5580" s="6"/>
    </row>
    <row r="5581" spans="1:1" x14ac:dyDescent="0.2">
      <c r="A5581" s="6"/>
    </row>
    <row r="5582" spans="1:1" x14ac:dyDescent="0.2">
      <c r="A5582" s="6"/>
    </row>
    <row r="5583" spans="1:1" x14ac:dyDescent="0.2">
      <c r="A5583" s="6"/>
    </row>
    <row r="5584" spans="1:1" x14ac:dyDescent="0.2">
      <c r="A5584" s="6"/>
    </row>
    <row r="5585" spans="1:1" x14ac:dyDescent="0.2">
      <c r="A5585" s="6"/>
    </row>
    <row r="5586" spans="1:1" x14ac:dyDescent="0.2">
      <c r="A5586" s="6"/>
    </row>
    <row r="5587" spans="1:1" x14ac:dyDescent="0.2">
      <c r="A5587" s="6"/>
    </row>
    <row r="5588" spans="1:1" x14ac:dyDescent="0.2">
      <c r="A5588" s="6"/>
    </row>
    <row r="5589" spans="1:1" x14ac:dyDescent="0.2">
      <c r="A5589" s="6"/>
    </row>
    <row r="5590" spans="1:1" x14ac:dyDescent="0.2">
      <c r="A5590" s="6"/>
    </row>
    <row r="5591" spans="1:1" x14ac:dyDescent="0.2">
      <c r="A5591" s="6"/>
    </row>
    <row r="5592" spans="1:1" x14ac:dyDescent="0.2">
      <c r="A5592" s="6"/>
    </row>
    <row r="5593" spans="1:1" x14ac:dyDescent="0.2">
      <c r="A5593" s="6"/>
    </row>
    <row r="5594" spans="1:1" x14ac:dyDescent="0.2">
      <c r="A5594" s="6"/>
    </row>
    <row r="5595" spans="1:1" x14ac:dyDescent="0.2">
      <c r="A5595" s="6"/>
    </row>
    <row r="5596" spans="1:1" x14ac:dyDescent="0.2">
      <c r="A5596" s="6"/>
    </row>
    <row r="5597" spans="1:1" x14ac:dyDescent="0.2">
      <c r="A5597" s="6"/>
    </row>
    <row r="5598" spans="1:1" x14ac:dyDescent="0.2">
      <c r="A5598" s="6"/>
    </row>
    <row r="5599" spans="1:1" x14ac:dyDescent="0.2">
      <c r="A5599" s="6"/>
    </row>
    <row r="5600" spans="1:1" x14ac:dyDescent="0.2">
      <c r="A5600" s="6"/>
    </row>
    <row r="5601" spans="1:1" x14ac:dyDescent="0.2">
      <c r="A5601" s="6"/>
    </row>
    <row r="5602" spans="1:1" x14ac:dyDescent="0.2">
      <c r="A5602" s="6"/>
    </row>
    <row r="5603" spans="1:1" x14ac:dyDescent="0.2">
      <c r="A5603" s="6"/>
    </row>
    <row r="5604" spans="1:1" x14ac:dyDescent="0.2">
      <c r="A5604" s="6"/>
    </row>
    <row r="5605" spans="1:1" x14ac:dyDescent="0.2">
      <c r="A5605" s="6"/>
    </row>
    <row r="5606" spans="1:1" x14ac:dyDescent="0.2">
      <c r="A5606" s="6"/>
    </row>
    <row r="5607" spans="1:1" x14ac:dyDescent="0.2">
      <c r="A5607" s="6"/>
    </row>
    <row r="5608" spans="1:1" x14ac:dyDescent="0.2">
      <c r="A5608" s="6"/>
    </row>
    <row r="5609" spans="1:1" x14ac:dyDescent="0.2">
      <c r="A5609" s="6"/>
    </row>
    <row r="5610" spans="1:1" x14ac:dyDescent="0.2">
      <c r="A5610" s="6"/>
    </row>
    <row r="5611" spans="1:1" x14ac:dyDescent="0.2">
      <c r="A5611" s="6"/>
    </row>
    <row r="5612" spans="1:1" x14ac:dyDescent="0.2">
      <c r="A5612" s="6"/>
    </row>
    <row r="5613" spans="1:1" x14ac:dyDescent="0.2">
      <c r="A5613" s="6"/>
    </row>
    <row r="5614" spans="1:1" x14ac:dyDescent="0.2">
      <c r="A5614" s="6"/>
    </row>
    <row r="5615" spans="1:1" x14ac:dyDescent="0.2">
      <c r="A5615" s="6"/>
    </row>
    <row r="5616" spans="1:1" x14ac:dyDescent="0.2">
      <c r="A5616" s="6"/>
    </row>
    <row r="5617" spans="1:1" x14ac:dyDescent="0.2">
      <c r="A5617" s="6"/>
    </row>
    <row r="5618" spans="1:1" x14ac:dyDescent="0.2">
      <c r="A5618" s="6"/>
    </row>
    <row r="5619" spans="1:1" x14ac:dyDescent="0.2">
      <c r="A5619" s="6"/>
    </row>
    <row r="5620" spans="1:1" x14ac:dyDescent="0.2">
      <c r="A5620" s="6"/>
    </row>
    <row r="5621" spans="1:1" x14ac:dyDescent="0.2">
      <c r="A5621" s="6"/>
    </row>
    <row r="5622" spans="1:1" x14ac:dyDescent="0.2">
      <c r="A5622" s="6"/>
    </row>
    <row r="5623" spans="1:1" x14ac:dyDescent="0.2">
      <c r="A5623" s="6"/>
    </row>
    <row r="5624" spans="1:1" x14ac:dyDescent="0.2">
      <c r="A5624" s="6"/>
    </row>
    <row r="5625" spans="1:1" x14ac:dyDescent="0.2">
      <c r="A5625" s="6"/>
    </row>
    <row r="5626" spans="1:1" x14ac:dyDescent="0.2">
      <c r="A5626" s="6"/>
    </row>
    <row r="5627" spans="1:1" x14ac:dyDescent="0.2">
      <c r="A5627" s="6"/>
    </row>
    <row r="5628" spans="1:1" x14ac:dyDescent="0.2">
      <c r="A5628" s="6"/>
    </row>
    <row r="5629" spans="1:1" x14ac:dyDescent="0.2">
      <c r="A5629" s="6"/>
    </row>
    <row r="5630" spans="1:1" x14ac:dyDescent="0.2">
      <c r="A5630" s="6"/>
    </row>
    <row r="5631" spans="1:1" x14ac:dyDescent="0.2">
      <c r="A5631" s="6"/>
    </row>
    <row r="5632" spans="1:1" x14ac:dyDescent="0.2">
      <c r="A5632" s="6"/>
    </row>
    <row r="5633" spans="1:1" x14ac:dyDescent="0.2">
      <c r="A5633" s="6"/>
    </row>
    <row r="5634" spans="1:1" x14ac:dyDescent="0.2">
      <c r="A5634" s="6"/>
    </row>
    <row r="5635" spans="1:1" x14ac:dyDescent="0.2">
      <c r="A5635" s="6"/>
    </row>
    <row r="5636" spans="1:1" x14ac:dyDescent="0.2">
      <c r="A5636" s="6"/>
    </row>
    <row r="5637" spans="1:1" x14ac:dyDescent="0.2">
      <c r="A5637" s="6"/>
    </row>
    <row r="5638" spans="1:1" x14ac:dyDescent="0.2">
      <c r="A5638" s="6"/>
    </row>
    <row r="5639" spans="1:1" x14ac:dyDescent="0.2">
      <c r="A5639" s="6"/>
    </row>
    <row r="5640" spans="1:1" x14ac:dyDescent="0.2">
      <c r="A5640" s="6"/>
    </row>
    <row r="5641" spans="1:1" x14ac:dyDescent="0.2">
      <c r="A5641" s="6"/>
    </row>
    <row r="5642" spans="1:1" x14ac:dyDescent="0.2">
      <c r="A5642" s="6"/>
    </row>
    <row r="5643" spans="1:1" x14ac:dyDescent="0.2">
      <c r="A5643" s="6"/>
    </row>
    <row r="5644" spans="1:1" x14ac:dyDescent="0.2">
      <c r="A5644" s="6"/>
    </row>
    <row r="5645" spans="1:1" x14ac:dyDescent="0.2">
      <c r="A5645" s="6"/>
    </row>
    <row r="5646" spans="1:1" x14ac:dyDescent="0.2">
      <c r="A5646" s="6"/>
    </row>
    <row r="5647" spans="1:1" x14ac:dyDescent="0.2">
      <c r="A5647" s="6"/>
    </row>
    <row r="5648" spans="1:1" x14ac:dyDescent="0.2">
      <c r="A5648" s="6"/>
    </row>
    <row r="5649" spans="1:1" x14ac:dyDescent="0.2">
      <c r="A5649" s="6"/>
    </row>
    <row r="5650" spans="1:1" x14ac:dyDescent="0.2">
      <c r="A5650" s="6"/>
    </row>
    <row r="5651" spans="1:1" x14ac:dyDescent="0.2">
      <c r="A5651" s="6"/>
    </row>
    <row r="5652" spans="1:1" x14ac:dyDescent="0.2">
      <c r="A5652" s="6"/>
    </row>
    <row r="5653" spans="1:1" x14ac:dyDescent="0.2">
      <c r="A5653" s="6"/>
    </row>
    <row r="5654" spans="1:1" x14ac:dyDescent="0.2">
      <c r="A5654" s="6"/>
    </row>
    <row r="5655" spans="1:1" x14ac:dyDescent="0.2">
      <c r="A5655" s="6"/>
    </row>
    <row r="5656" spans="1:1" x14ac:dyDescent="0.2">
      <c r="A5656" s="6"/>
    </row>
    <row r="5657" spans="1:1" x14ac:dyDescent="0.2">
      <c r="A5657" s="6"/>
    </row>
    <row r="5658" spans="1:1" x14ac:dyDescent="0.2">
      <c r="A5658" s="6"/>
    </row>
    <row r="5659" spans="1:1" x14ac:dyDescent="0.2">
      <c r="A5659" s="6"/>
    </row>
    <row r="5660" spans="1:1" x14ac:dyDescent="0.2">
      <c r="A5660" s="6"/>
    </row>
    <row r="5661" spans="1:1" x14ac:dyDescent="0.2">
      <c r="A5661" s="6"/>
    </row>
    <row r="5662" spans="1:1" x14ac:dyDescent="0.2">
      <c r="A5662" s="6"/>
    </row>
    <row r="5663" spans="1:1" x14ac:dyDescent="0.2">
      <c r="A5663" s="6"/>
    </row>
    <row r="5664" spans="1:1" x14ac:dyDescent="0.2">
      <c r="A5664" s="6"/>
    </row>
    <row r="5665" spans="1:1" x14ac:dyDescent="0.2">
      <c r="A5665" s="6"/>
    </row>
    <row r="5666" spans="1:1" x14ac:dyDescent="0.2">
      <c r="A5666" s="6"/>
    </row>
    <row r="5667" spans="1:1" x14ac:dyDescent="0.2">
      <c r="A5667" s="6"/>
    </row>
    <row r="5668" spans="1:1" x14ac:dyDescent="0.2">
      <c r="A5668" s="6"/>
    </row>
    <row r="5669" spans="1:1" x14ac:dyDescent="0.2">
      <c r="A5669" s="6"/>
    </row>
    <row r="5670" spans="1:1" x14ac:dyDescent="0.2">
      <c r="A5670" s="6"/>
    </row>
    <row r="5671" spans="1:1" x14ac:dyDescent="0.2">
      <c r="A5671" s="6"/>
    </row>
    <row r="5672" spans="1:1" x14ac:dyDescent="0.2">
      <c r="A5672" s="6"/>
    </row>
    <row r="5673" spans="1:1" x14ac:dyDescent="0.2">
      <c r="A5673" s="6"/>
    </row>
    <row r="5674" spans="1:1" x14ac:dyDescent="0.2">
      <c r="A5674" s="6"/>
    </row>
    <row r="5675" spans="1:1" x14ac:dyDescent="0.2">
      <c r="A5675" s="6"/>
    </row>
    <row r="5676" spans="1:1" x14ac:dyDescent="0.2">
      <c r="A5676" s="6"/>
    </row>
    <row r="5677" spans="1:1" x14ac:dyDescent="0.2">
      <c r="A5677" s="6"/>
    </row>
    <row r="5678" spans="1:1" x14ac:dyDescent="0.2">
      <c r="A5678" s="6"/>
    </row>
    <row r="5679" spans="1:1" x14ac:dyDescent="0.2">
      <c r="A5679" s="6"/>
    </row>
    <row r="5680" spans="1:1" x14ac:dyDescent="0.2">
      <c r="A5680" s="6"/>
    </row>
    <row r="5681" spans="1:1" x14ac:dyDescent="0.2">
      <c r="A5681" s="6"/>
    </row>
    <row r="5682" spans="1:1" x14ac:dyDescent="0.2">
      <c r="A5682" s="6"/>
    </row>
    <row r="5683" spans="1:1" x14ac:dyDescent="0.2">
      <c r="A5683" s="6"/>
    </row>
    <row r="5684" spans="1:1" x14ac:dyDescent="0.2">
      <c r="A5684" s="6"/>
    </row>
    <row r="5685" spans="1:1" x14ac:dyDescent="0.2">
      <c r="A5685" s="6"/>
    </row>
    <row r="5686" spans="1:1" x14ac:dyDescent="0.2">
      <c r="A5686" s="6"/>
    </row>
    <row r="5687" spans="1:1" x14ac:dyDescent="0.2">
      <c r="A5687" s="6"/>
    </row>
    <row r="5688" spans="1:1" x14ac:dyDescent="0.2">
      <c r="A5688" s="6"/>
    </row>
    <row r="5689" spans="1:1" x14ac:dyDescent="0.2">
      <c r="A5689" s="6"/>
    </row>
    <row r="5690" spans="1:1" x14ac:dyDescent="0.2">
      <c r="A5690" s="6"/>
    </row>
    <row r="5691" spans="1:1" x14ac:dyDescent="0.2">
      <c r="A5691" s="6"/>
    </row>
    <row r="5692" spans="1:1" x14ac:dyDescent="0.2">
      <c r="A5692" s="6"/>
    </row>
    <row r="5693" spans="1:1" x14ac:dyDescent="0.2">
      <c r="A5693" s="6"/>
    </row>
    <row r="5694" spans="1:1" x14ac:dyDescent="0.2">
      <c r="A5694" s="6"/>
    </row>
    <row r="5695" spans="1:1" x14ac:dyDescent="0.2">
      <c r="A5695" s="6"/>
    </row>
    <row r="5696" spans="1:1" x14ac:dyDescent="0.2">
      <c r="A5696" s="6"/>
    </row>
    <row r="5697" spans="1:1" x14ac:dyDescent="0.2">
      <c r="A5697" s="6"/>
    </row>
    <row r="5698" spans="1:1" x14ac:dyDescent="0.2">
      <c r="A5698" s="6"/>
    </row>
    <row r="5699" spans="1:1" x14ac:dyDescent="0.2">
      <c r="A5699" s="6"/>
    </row>
    <row r="5700" spans="1:1" x14ac:dyDescent="0.2">
      <c r="A5700" s="6"/>
    </row>
    <row r="5701" spans="1:1" x14ac:dyDescent="0.2">
      <c r="A5701" s="6"/>
    </row>
    <row r="5702" spans="1:1" x14ac:dyDescent="0.2">
      <c r="A5702" s="6"/>
    </row>
    <row r="5703" spans="1:1" x14ac:dyDescent="0.2">
      <c r="A5703" s="6"/>
    </row>
    <row r="5704" spans="1:1" x14ac:dyDescent="0.2">
      <c r="A5704" s="6"/>
    </row>
    <row r="5705" spans="1:1" x14ac:dyDescent="0.2">
      <c r="A5705" s="6"/>
    </row>
    <row r="5706" spans="1:1" x14ac:dyDescent="0.2">
      <c r="A5706" s="6"/>
    </row>
    <row r="5707" spans="1:1" x14ac:dyDescent="0.2">
      <c r="A5707" s="6"/>
    </row>
    <row r="5708" spans="1:1" x14ac:dyDescent="0.2">
      <c r="A5708" s="6"/>
    </row>
    <row r="5709" spans="1:1" x14ac:dyDescent="0.2">
      <c r="A5709" s="6"/>
    </row>
    <row r="5710" spans="1:1" x14ac:dyDescent="0.2">
      <c r="A5710" s="6"/>
    </row>
    <row r="5711" spans="1:1" x14ac:dyDescent="0.2">
      <c r="A5711" s="6"/>
    </row>
    <row r="5712" spans="1:1" x14ac:dyDescent="0.2">
      <c r="A5712" s="6"/>
    </row>
    <row r="5713" spans="1:1" x14ac:dyDescent="0.2">
      <c r="A5713" s="6"/>
    </row>
    <row r="5714" spans="1:1" x14ac:dyDescent="0.2">
      <c r="A5714" s="6"/>
    </row>
    <row r="5715" spans="1:1" x14ac:dyDescent="0.2">
      <c r="A5715" s="6"/>
    </row>
    <row r="5716" spans="1:1" x14ac:dyDescent="0.2">
      <c r="A5716" s="6"/>
    </row>
    <row r="5717" spans="1:1" x14ac:dyDescent="0.2">
      <c r="A5717" s="6"/>
    </row>
    <row r="5718" spans="1:1" x14ac:dyDescent="0.2">
      <c r="A5718" s="6"/>
    </row>
    <row r="5719" spans="1:1" x14ac:dyDescent="0.2">
      <c r="A5719" s="6"/>
    </row>
    <row r="5720" spans="1:1" x14ac:dyDescent="0.2">
      <c r="A5720" s="6"/>
    </row>
    <row r="5721" spans="1:1" x14ac:dyDescent="0.2">
      <c r="A5721" s="6"/>
    </row>
    <row r="5722" spans="1:1" x14ac:dyDescent="0.2">
      <c r="A5722" s="6"/>
    </row>
    <row r="5723" spans="1:1" x14ac:dyDescent="0.2">
      <c r="A5723" s="6"/>
    </row>
    <row r="5724" spans="1:1" x14ac:dyDescent="0.2">
      <c r="A5724" s="6"/>
    </row>
    <row r="5725" spans="1:1" x14ac:dyDescent="0.2">
      <c r="A5725" s="6"/>
    </row>
    <row r="5726" spans="1:1" x14ac:dyDescent="0.2">
      <c r="A5726" s="6"/>
    </row>
    <row r="5727" spans="1:1" x14ac:dyDescent="0.2">
      <c r="A5727" s="6"/>
    </row>
    <row r="5728" spans="1:1" x14ac:dyDescent="0.2">
      <c r="A5728" s="6"/>
    </row>
    <row r="5729" spans="1:1" x14ac:dyDescent="0.2">
      <c r="A5729" s="6"/>
    </row>
    <row r="5730" spans="1:1" x14ac:dyDescent="0.2">
      <c r="A5730" s="6"/>
    </row>
    <row r="5731" spans="1:1" x14ac:dyDescent="0.2">
      <c r="A5731" s="6"/>
    </row>
    <row r="5732" spans="1:1" x14ac:dyDescent="0.2">
      <c r="A5732" s="6"/>
    </row>
    <row r="5733" spans="1:1" x14ac:dyDescent="0.2">
      <c r="A5733" s="6"/>
    </row>
    <row r="5734" spans="1:1" x14ac:dyDescent="0.2">
      <c r="A5734" s="6"/>
    </row>
    <row r="5735" spans="1:1" x14ac:dyDescent="0.2">
      <c r="A5735" s="6"/>
    </row>
    <row r="5736" spans="1:1" x14ac:dyDescent="0.2">
      <c r="A5736" s="6"/>
    </row>
    <row r="5737" spans="1:1" x14ac:dyDescent="0.2">
      <c r="A5737" s="6"/>
    </row>
    <row r="5738" spans="1:1" x14ac:dyDescent="0.2">
      <c r="A5738" s="6"/>
    </row>
    <row r="5739" spans="1:1" x14ac:dyDescent="0.2">
      <c r="A5739" s="6"/>
    </row>
    <row r="5740" spans="1:1" x14ac:dyDescent="0.2">
      <c r="A5740" s="6"/>
    </row>
    <row r="5741" spans="1:1" x14ac:dyDescent="0.2">
      <c r="A5741" s="6"/>
    </row>
    <row r="5742" spans="1:1" x14ac:dyDescent="0.2">
      <c r="A5742" s="6"/>
    </row>
    <row r="5743" spans="1:1" x14ac:dyDescent="0.2">
      <c r="A5743" s="6"/>
    </row>
    <row r="5744" spans="1:1" x14ac:dyDescent="0.2">
      <c r="A5744" s="6"/>
    </row>
    <row r="5745" spans="1:1" x14ac:dyDescent="0.2">
      <c r="A5745" s="6"/>
    </row>
    <row r="5746" spans="1:1" x14ac:dyDescent="0.2">
      <c r="A5746" s="6"/>
    </row>
    <row r="5747" spans="1:1" x14ac:dyDescent="0.2">
      <c r="A5747" s="6"/>
    </row>
    <row r="5748" spans="1:1" x14ac:dyDescent="0.2">
      <c r="A5748" s="6"/>
    </row>
    <row r="5749" spans="1:1" x14ac:dyDescent="0.2">
      <c r="A5749" s="6"/>
    </row>
    <row r="5750" spans="1:1" x14ac:dyDescent="0.2">
      <c r="A5750" s="6"/>
    </row>
    <row r="5751" spans="1:1" x14ac:dyDescent="0.2">
      <c r="A5751" s="6"/>
    </row>
    <row r="5752" spans="1:1" x14ac:dyDescent="0.2">
      <c r="A5752" s="6"/>
    </row>
    <row r="5753" spans="1:1" x14ac:dyDescent="0.2">
      <c r="A5753" s="6"/>
    </row>
    <row r="5754" spans="1:1" x14ac:dyDescent="0.2">
      <c r="A5754" s="6"/>
    </row>
    <row r="5755" spans="1:1" x14ac:dyDescent="0.2">
      <c r="A5755" s="6"/>
    </row>
    <row r="5756" spans="1:1" x14ac:dyDescent="0.2">
      <c r="A5756" s="6"/>
    </row>
    <row r="5757" spans="1:1" x14ac:dyDescent="0.2">
      <c r="A5757" s="6"/>
    </row>
    <row r="5758" spans="1:1" x14ac:dyDescent="0.2">
      <c r="A5758" s="6"/>
    </row>
    <row r="5759" spans="1:1" x14ac:dyDescent="0.2">
      <c r="A5759" s="6"/>
    </row>
    <row r="5760" spans="1:1" x14ac:dyDescent="0.2">
      <c r="A5760" s="6"/>
    </row>
    <row r="5761" spans="1:1" x14ac:dyDescent="0.2">
      <c r="A5761" s="6"/>
    </row>
    <row r="5762" spans="1:1" x14ac:dyDescent="0.2">
      <c r="A5762" s="6"/>
    </row>
    <row r="5763" spans="1:1" x14ac:dyDescent="0.2">
      <c r="A5763" s="6"/>
    </row>
    <row r="5764" spans="1:1" x14ac:dyDescent="0.2">
      <c r="A5764" s="6"/>
    </row>
    <row r="5765" spans="1:1" x14ac:dyDescent="0.2">
      <c r="A5765" s="6"/>
    </row>
    <row r="5766" spans="1:1" x14ac:dyDescent="0.2">
      <c r="A5766" s="6"/>
    </row>
    <row r="5767" spans="1:1" x14ac:dyDescent="0.2">
      <c r="A5767" s="6"/>
    </row>
    <row r="5768" spans="1:1" x14ac:dyDescent="0.2">
      <c r="A5768" s="6"/>
    </row>
    <row r="5769" spans="1:1" x14ac:dyDescent="0.2">
      <c r="A5769" s="6"/>
    </row>
    <row r="5770" spans="1:1" x14ac:dyDescent="0.2">
      <c r="A5770" s="6"/>
    </row>
    <row r="5771" spans="1:1" x14ac:dyDescent="0.2">
      <c r="A5771" s="6"/>
    </row>
    <row r="5772" spans="1:1" x14ac:dyDescent="0.2">
      <c r="A5772" s="6"/>
    </row>
    <row r="5773" spans="1:1" x14ac:dyDescent="0.2">
      <c r="A5773" s="6"/>
    </row>
    <row r="5774" spans="1:1" x14ac:dyDescent="0.2">
      <c r="A5774" s="6"/>
    </row>
    <row r="5775" spans="1:1" x14ac:dyDescent="0.2">
      <c r="A5775" s="6"/>
    </row>
    <row r="5776" spans="1:1" x14ac:dyDescent="0.2">
      <c r="A5776" s="6"/>
    </row>
    <row r="5777" spans="1:1" x14ac:dyDescent="0.2">
      <c r="A5777" s="6"/>
    </row>
    <row r="5778" spans="1:1" x14ac:dyDescent="0.2">
      <c r="A5778" s="6"/>
    </row>
    <row r="5779" spans="1:1" x14ac:dyDescent="0.2">
      <c r="A5779" s="6"/>
    </row>
    <row r="5780" spans="1:1" x14ac:dyDescent="0.2">
      <c r="A5780" s="6"/>
    </row>
    <row r="5781" spans="1:1" x14ac:dyDescent="0.2">
      <c r="A5781" s="6"/>
    </row>
    <row r="5782" spans="1:1" x14ac:dyDescent="0.2">
      <c r="A5782" s="6"/>
    </row>
    <row r="5783" spans="1:1" x14ac:dyDescent="0.2">
      <c r="A5783" s="6"/>
    </row>
    <row r="5784" spans="1:1" x14ac:dyDescent="0.2">
      <c r="A5784" s="6"/>
    </row>
    <row r="5785" spans="1:1" x14ac:dyDescent="0.2">
      <c r="A5785" s="6"/>
    </row>
    <row r="5786" spans="1:1" x14ac:dyDescent="0.2">
      <c r="A5786" s="6"/>
    </row>
    <row r="5787" spans="1:1" x14ac:dyDescent="0.2">
      <c r="A5787" s="6"/>
    </row>
    <row r="5788" spans="1:1" x14ac:dyDescent="0.2">
      <c r="A5788" s="6"/>
    </row>
    <row r="5789" spans="1:1" x14ac:dyDescent="0.2">
      <c r="A5789" s="6"/>
    </row>
    <row r="5790" spans="1:1" x14ac:dyDescent="0.2">
      <c r="A5790" s="6"/>
    </row>
    <row r="5791" spans="1:1" x14ac:dyDescent="0.2">
      <c r="A5791" s="6"/>
    </row>
    <row r="5792" spans="1:1" x14ac:dyDescent="0.2">
      <c r="A5792" s="6"/>
    </row>
    <row r="5793" spans="1:1" x14ac:dyDescent="0.2">
      <c r="A5793" s="6"/>
    </row>
    <row r="5794" spans="1:1" x14ac:dyDescent="0.2">
      <c r="A5794" s="6"/>
    </row>
    <row r="5795" spans="1:1" x14ac:dyDescent="0.2">
      <c r="A5795" s="6"/>
    </row>
    <row r="5796" spans="1:1" x14ac:dyDescent="0.2">
      <c r="A5796" s="6"/>
    </row>
    <row r="5797" spans="1:1" x14ac:dyDescent="0.2">
      <c r="A5797" s="6"/>
    </row>
    <row r="5798" spans="1:1" x14ac:dyDescent="0.2">
      <c r="A5798" s="6"/>
    </row>
    <row r="5799" spans="1:1" x14ac:dyDescent="0.2">
      <c r="A5799" s="6"/>
    </row>
    <row r="5800" spans="1:1" x14ac:dyDescent="0.2">
      <c r="A5800" s="6"/>
    </row>
    <row r="5801" spans="1:1" x14ac:dyDescent="0.2">
      <c r="A5801" s="6"/>
    </row>
    <row r="5802" spans="1:1" x14ac:dyDescent="0.2">
      <c r="A5802" s="6"/>
    </row>
    <row r="5803" spans="1:1" x14ac:dyDescent="0.2">
      <c r="A5803" s="6"/>
    </row>
    <row r="5804" spans="1:1" x14ac:dyDescent="0.2">
      <c r="A5804" s="6"/>
    </row>
    <row r="5805" spans="1:1" x14ac:dyDescent="0.2">
      <c r="A5805" s="6"/>
    </row>
    <row r="5806" spans="1:1" x14ac:dyDescent="0.2">
      <c r="A5806" s="6"/>
    </row>
    <row r="5807" spans="1:1" x14ac:dyDescent="0.2">
      <c r="A5807" s="6"/>
    </row>
    <row r="5808" spans="1:1" x14ac:dyDescent="0.2">
      <c r="A5808" s="6"/>
    </row>
    <row r="5809" spans="1:1" x14ac:dyDescent="0.2">
      <c r="A5809" s="6"/>
    </row>
    <row r="5810" spans="1:1" x14ac:dyDescent="0.2">
      <c r="A5810" s="6"/>
    </row>
    <row r="5811" spans="1:1" x14ac:dyDescent="0.2">
      <c r="A5811" s="6"/>
    </row>
    <row r="5812" spans="1:1" x14ac:dyDescent="0.2">
      <c r="A5812" s="6"/>
    </row>
    <row r="5813" spans="1:1" x14ac:dyDescent="0.2">
      <c r="A5813" s="6"/>
    </row>
    <row r="5814" spans="1:1" x14ac:dyDescent="0.2">
      <c r="A5814" s="6"/>
    </row>
    <row r="5815" spans="1:1" x14ac:dyDescent="0.2">
      <c r="A5815" s="6"/>
    </row>
    <row r="5816" spans="1:1" x14ac:dyDescent="0.2">
      <c r="A5816" s="6"/>
    </row>
    <row r="5817" spans="1:1" x14ac:dyDescent="0.2">
      <c r="A5817" s="6"/>
    </row>
    <row r="5818" spans="1:1" x14ac:dyDescent="0.2">
      <c r="A5818" s="6"/>
    </row>
    <row r="5819" spans="1:1" x14ac:dyDescent="0.2">
      <c r="A5819" s="6"/>
    </row>
    <row r="5820" spans="1:1" x14ac:dyDescent="0.2">
      <c r="A5820" s="6"/>
    </row>
    <row r="5821" spans="1:1" x14ac:dyDescent="0.2">
      <c r="A5821" s="6"/>
    </row>
    <row r="5822" spans="1:1" x14ac:dyDescent="0.2">
      <c r="A5822" s="6"/>
    </row>
    <row r="5823" spans="1:1" x14ac:dyDescent="0.2">
      <c r="A5823" s="6"/>
    </row>
    <row r="5824" spans="1:1" x14ac:dyDescent="0.2">
      <c r="A5824" s="6"/>
    </row>
    <row r="5825" spans="1:1" x14ac:dyDescent="0.2">
      <c r="A5825" s="6"/>
    </row>
    <row r="5826" spans="1:1" x14ac:dyDescent="0.2">
      <c r="A5826" s="6"/>
    </row>
    <row r="5827" spans="1:1" x14ac:dyDescent="0.2">
      <c r="A5827" s="6"/>
    </row>
    <row r="5828" spans="1:1" x14ac:dyDescent="0.2">
      <c r="A5828" s="6"/>
    </row>
    <row r="5829" spans="1:1" x14ac:dyDescent="0.2">
      <c r="A5829" s="6"/>
    </row>
    <row r="5830" spans="1:1" x14ac:dyDescent="0.2">
      <c r="A5830" s="6"/>
    </row>
    <row r="5831" spans="1:1" x14ac:dyDescent="0.2">
      <c r="A5831" s="6"/>
    </row>
    <row r="5832" spans="1:1" x14ac:dyDescent="0.2">
      <c r="A5832" s="6"/>
    </row>
    <row r="5833" spans="1:1" x14ac:dyDescent="0.2">
      <c r="A5833" s="6"/>
    </row>
    <row r="5834" spans="1:1" x14ac:dyDescent="0.2">
      <c r="A5834" s="6"/>
    </row>
    <row r="5835" spans="1:1" x14ac:dyDescent="0.2">
      <c r="A5835" s="6"/>
    </row>
    <row r="5836" spans="1:1" x14ac:dyDescent="0.2">
      <c r="A5836" s="6"/>
    </row>
    <row r="5837" spans="1:1" x14ac:dyDescent="0.2">
      <c r="A5837" s="6"/>
    </row>
    <row r="5838" spans="1:1" x14ac:dyDescent="0.2">
      <c r="A5838" s="6"/>
    </row>
    <row r="5839" spans="1:1" x14ac:dyDescent="0.2">
      <c r="A5839" s="6"/>
    </row>
    <row r="5840" spans="1:1" x14ac:dyDescent="0.2">
      <c r="A5840" s="6"/>
    </row>
    <row r="5841" spans="1:1" x14ac:dyDescent="0.2">
      <c r="A5841" s="6"/>
    </row>
    <row r="5842" spans="1:1" x14ac:dyDescent="0.2">
      <c r="A5842" s="6"/>
    </row>
    <row r="5843" spans="1:1" x14ac:dyDescent="0.2">
      <c r="A5843" s="6"/>
    </row>
    <row r="5844" spans="1:1" x14ac:dyDescent="0.2">
      <c r="A5844" s="6"/>
    </row>
    <row r="5845" spans="1:1" x14ac:dyDescent="0.2">
      <c r="A5845" s="6"/>
    </row>
    <row r="5846" spans="1:1" x14ac:dyDescent="0.2">
      <c r="A5846" s="6"/>
    </row>
    <row r="5847" spans="1:1" x14ac:dyDescent="0.2">
      <c r="A5847" s="6"/>
    </row>
    <row r="5848" spans="1:1" x14ac:dyDescent="0.2">
      <c r="A5848" s="6"/>
    </row>
    <row r="5849" spans="1:1" x14ac:dyDescent="0.2">
      <c r="A5849" s="6"/>
    </row>
    <row r="5850" spans="1:1" x14ac:dyDescent="0.2">
      <c r="A5850" s="6"/>
    </row>
    <row r="5851" spans="1:1" x14ac:dyDescent="0.2">
      <c r="A5851" s="6"/>
    </row>
    <row r="5852" spans="1:1" x14ac:dyDescent="0.2">
      <c r="A5852" s="6"/>
    </row>
    <row r="5853" spans="1:1" x14ac:dyDescent="0.2">
      <c r="A5853" s="6"/>
    </row>
    <row r="5854" spans="1:1" x14ac:dyDescent="0.2">
      <c r="A5854" s="6"/>
    </row>
    <row r="5855" spans="1:1" x14ac:dyDescent="0.2">
      <c r="A5855" s="6"/>
    </row>
    <row r="5856" spans="1:1" x14ac:dyDescent="0.2">
      <c r="A5856" s="6"/>
    </row>
    <row r="5857" spans="1:1" x14ac:dyDescent="0.2">
      <c r="A5857" s="6"/>
    </row>
    <row r="5858" spans="1:1" x14ac:dyDescent="0.2">
      <c r="A5858" s="6"/>
    </row>
    <row r="5859" spans="1:1" x14ac:dyDescent="0.2">
      <c r="A5859" s="6"/>
    </row>
    <row r="5860" spans="1:1" x14ac:dyDescent="0.2">
      <c r="A5860" s="6"/>
    </row>
    <row r="5861" spans="1:1" x14ac:dyDescent="0.2">
      <c r="A5861" s="6"/>
    </row>
    <row r="5862" spans="1:1" x14ac:dyDescent="0.2">
      <c r="A5862" s="6"/>
    </row>
    <row r="5863" spans="1:1" x14ac:dyDescent="0.2">
      <c r="A5863" s="6"/>
    </row>
    <row r="5864" spans="1:1" x14ac:dyDescent="0.2">
      <c r="A5864" s="6"/>
    </row>
    <row r="5865" spans="1:1" x14ac:dyDescent="0.2">
      <c r="A5865" s="6"/>
    </row>
    <row r="5866" spans="1:1" x14ac:dyDescent="0.2">
      <c r="A5866" s="6"/>
    </row>
    <row r="5867" spans="1:1" x14ac:dyDescent="0.2">
      <c r="A5867" s="6"/>
    </row>
    <row r="5868" spans="1:1" x14ac:dyDescent="0.2">
      <c r="A5868" s="6"/>
    </row>
    <row r="5869" spans="1:1" x14ac:dyDescent="0.2">
      <c r="A5869" s="6"/>
    </row>
    <row r="5870" spans="1:1" x14ac:dyDescent="0.2">
      <c r="A5870" s="6"/>
    </row>
    <row r="5871" spans="1:1" x14ac:dyDescent="0.2">
      <c r="A5871" s="6"/>
    </row>
    <row r="5872" spans="1:1" x14ac:dyDescent="0.2">
      <c r="A5872" s="6"/>
    </row>
    <row r="5873" spans="1:1" x14ac:dyDescent="0.2">
      <c r="A5873" s="6"/>
    </row>
    <row r="5874" spans="1:1" x14ac:dyDescent="0.2">
      <c r="A5874" s="6"/>
    </row>
    <row r="5875" spans="1:1" x14ac:dyDescent="0.2">
      <c r="A5875" s="6"/>
    </row>
    <row r="5876" spans="1:1" x14ac:dyDescent="0.2">
      <c r="A5876" s="6"/>
    </row>
    <row r="5877" spans="1:1" x14ac:dyDescent="0.2">
      <c r="A5877" s="6"/>
    </row>
    <row r="5878" spans="1:1" x14ac:dyDescent="0.2">
      <c r="A5878" s="6"/>
    </row>
    <row r="5879" spans="1:1" x14ac:dyDescent="0.2">
      <c r="A5879" s="6"/>
    </row>
    <row r="5880" spans="1:1" x14ac:dyDescent="0.2">
      <c r="A5880" s="6"/>
    </row>
    <row r="5881" spans="1:1" x14ac:dyDescent="0.2">
      <c r="A5881" s="6"/>
    </row>
    <row r="5882" spans="1:1" x14ac:dyDescent="0.2">
      <c r="A5882" s="6"/>
    </row>
    <row r="5883" spans="1:1" x14ac:dyDescent="0.2">
      <c r="A5883" s="6"/>
    </row>
    <row r="5884" spans="1:1" x14ac:dyDescent="0.2">
      <c r="A5884" s="6"/>
    </row>
    <row r="5885" spans="1:1" x14ac:dyDescent="0.2">
      <c r="A5885" s="6"/>
    </row>
    <row r="5886" spans="1:1" x14ac:dyDescent="0.2">
      <c r="A5886" s="6"/>
    </row>
    <row r="5887" spans="1:1" x14ac:dyDescent="0.2">
      <c r="A5887" s="6"/>
    </row>
    <row r="5888" spans="1:1" x14ac:dyDescent="0.2">
      <c r="A5888" s="6"/>
    </row>
    <row r="5889" spans="1:1" x14ac:dyDescent="0.2">
      <c r="A5889" s="6"/>
    </row>
    <row r="5890" spans="1:1" x14ac:dyDescent="0.2">
      <c r="A5890" s="6"/>
    </row>
    <row r="5891" spans="1:1" x14ac:dyDescent="0.2">
      <c r="A5891" s="6"/>
    </row>
    <row r="5892" spans="1:1" x14ac:dyDescent="0.2">
      <c r="A5892" s="6"/>
    </row>
    <row r="5893" spans="1:1" x14ac:dyDescent="0.2">
      <c r="A5893" s="6"/>
    </row>
    <row r="5894" spans="1:1" x14ac:dyDescent="0.2">
      <c r="A5894" s="6"/>
    </row>
    <row r="5895" spans="1:1" x14ac:dyDescent="0.2">
      <c r="A5895" s="6"/>
    </row>
    <row r="5896" spans="1:1" x14ac:dyDescent="0.2">
      <c r="A5896" s="6"/>
    </row>
    <row r="5897" spans="1:1" x14ac:dyDescent="0.2">
      <c r="A5897" s="6"/>
    </row>
    <row r="5898" spans="1:1" x14ac:dyDescent="0.2">
      <c r="A5898" s="6"/>
    </row>
    <row r="5899" spans="1:1" x14ac:dyDescent="0.2">
      <c r="A5899" s="6"/>
    </row>
    <row r="5900" spans="1:1" x14ac:dyDescent="0.2">
      <c r="A5900" s="6"/>
    </row>
    <row r="5901" spans="1:1" x14ac:dyDescent="0.2">
      <c r="A5901" s="6"/>
    </row>
    <row r="5902" spans="1:1" x14ac:dyDescent="0.2">
      <c r="A5902" s="6"/>
    </row>
    <row r="5903" spans="1:1" x14ac:dyDescent="0.2">
      <c r="A5903" s="6"/>
    </row>
    <row r="5904" spans="1:1" x14ac:dyDescent="0.2">
      <c r="A5904" s="6"/>
    </row>
    <row r="5905" spans="1:1" x14ac:dyDescent="0.2">
      <c r="A5905" s="6"/>
    </row>
    <row r="5906" spans="1:1" x14ac:dyDescent="0.2">
      <c r="A5906" s="6"/>
    </row>
    <row r="5907" spans="1:1" x14ac:dyDescent="0.2">
      <c r="A5907" s="6"/>
    </row>
    <row r="5908" spans="1:1" x14ac:dyDescent="0.2">
      <c r="A5908" s="6"/>
    </row>
    <row r="5909" spans="1:1" x14ac:dyDescent="0.2">
      <c r="A5909" s="6"/>
    </row>
    <row r="5910" spans="1:1" x14ac:dyDescent="0.2">
      <c r="A5910" s="6"/>
    </row>
    <row r="5911" spans="1:1" x14ac:dyDescent="0.2">
      <c r="A5911" s="6"/>
    </row>
    <row r="5912" spans="1:1" x14ac:dyDescent="0.2">
      <c r="A5912" s="6"/>
    </row>
    <row r="5913" spans="1:1" x14ac:dyDescent="0.2">
      <c r="A5913" s="6"/>
    </row>
    <row r="5914" spans="1:1" x14ac:dyDescent="0.2">
      <c r="A5914" s="6"/>
    </row>
    <row r="5915" spans="1:1" x14ac:dyDescent="0.2">
      <c r="A5915" s="6"/>
    </row>
    <row r="5916" spans="1:1" x14ac:dyDescent="0.2">
      <c r="A5916" s="6"/>
    </row>
    <row r="5917" spans="1:1" x14ac:dyDescent="0.2">
      <c r="A5917" s="6"/>
    </row>
    <row r="5918" spans="1:1" x14ac:dyDescent="0.2">
      <c r="A5918" s="6"/>
    </row>
    <row r="5919" spans="1:1" x14ac:dyDescent="0.2">
      <c r="A5919" s="6"/>
    </row>
    <row r="5920" spans="1:1" x14ac:dyDescent="0.2">
      <c r="A5920" s="6"/>
    </row>
    <row r="5921" spans="1:1" x14ac:dyDescent="0.2">
      <c r="A5921" s="6"/>
    </row>
    <row r="5922" spans="1:1" x14ac:dyDescent="0.2">
      <c r="A5922" s="6"/>
    </row>
    <row r="5923" spans="1:1" x14ac:dyDescent="0.2">
      <c r="A5923" s="6"/>
    </row>
    <row r="5924" spans="1:1" x14ac:dyDescent="0.2">
      <c r="A5924" s="6"/>
    </row>
    <row r="5925" spans="1:1" x14ac:dyDescent="0.2">
      <c r="A5925" s="6"/>
    </row>
    <row r="5926" spans="1:1" x14ac:dyDescent="0.2">
      <c r="A5926" s="6"/>
    </row>
    <row r="5927" spans="1:1" x14ac:dyDescent="0.2">
      <c r="A5927" s="6"/>
    </row>
    <row r="5928" spans="1:1" x14ac:dyDescent="0.2">
      <c r="A5928" s="6"/>
    </row>
    <row r="5929" spans="1:1" x14ac:dyDescent="0.2">
      <c r="A5929" s="6"/>
    </row>
    <row r="5930" spans="1:1" x14ac:dyDescent="0.2">
      <c r="A5930" s="6"/>
    </row>
    <row r="5931" spans="1:1" x14ac:dyDescent="0.2">
      <c r="A5931" s="6"/>
    </row>
    <row r="5932" spans="1:1" x14ac:dyDescent="0.2">
      <c r="A5932" s="6"/>
    </row>
    <row r="5933" spans="1:1" x14ac:dyDescent="0.2">
      <c r="A5933" s="6"/>
    </row>
    <row r="5934" spans="1:1" x14ac:dyDescent="0.2">
      <c r="A5934" s="6"/>
    </row>
    <row r="5935" spans="1:1" x14ac:dyDescent="0.2">
      <c r="A5935" s="6"/>
    </row>
    <row r="5936" spans="1:1" x14ac:dyDescent="0.2">
      <c r="A5936" s="6"/>
    </row>
    <row r="5937" spans="1:1" x14ac:dyDescent="0.2">
      <c r="A5937" s="6"/>
    </row>
    <row r="5938" spans="1:1" x14ac:dyDescent="0.2">
      <c r="A5938" s="6"/>
    </row>
    <row r="5939" spans="1:1" x14ac:dyDescent="0.2">
      <c r="A5939" s="6"/>
    </row>
    <row r="5940" spans="1:1" x14ac:dyDescent="0.2">
      <c r="A5940" s="6"/>
    </row>
    <row r="5941" spans="1:1" x14ac:dyDescent="0.2">
      <c r="A5941" s="6"/>
    </row>
    <row r="5942" spans="1:1" x14ac:dyDescent="0.2">
      <c r="A5942" s="6"/>
    </row>
    <row r="5943" spans="1:1" x14ac:dyDescent="0.2">
      <c r="A5943" s="6"/>
    </row>
    <row r="5944" spans="1:1" x14ac:dyDescent="0.2">
      <c r="A5944" s="6"/>
    </row>
    <row r="5945" spans="1:1" x14ac:dyDescent="0.2">
      <c r="A5945" s="6"/>
    </row>
    <row r="5946" spans="1:1" x14ac:dyDescent="0.2">
      <c r="A5946" s="6"/>
    </row>
    <row r="5947" spans="1:1" x14ac:dyDescent="0.2">
      <c r="A5947" s="6"/>
    </row>
    <row r="5948" spans="1:1" x14ac:dyDescent="0.2">
      <c r="A5948" s="6"/>
    </row>
    <row r="5949" spans="1:1" x14ac:dyDescent="0.2">
      <c r="A5949" s="6"/>
    </row>
    <row r="5950" spans="1:1" x14ac:dyDescent="0.2">
      <c r="A5950" s="6"/>
    </row>
    <row r="5951" spans="1:1" x14ac:dyDescent="0.2">
      <c r="A5951" s="6"/>
    </row>
    <row r="5952" spans="1:1" x14ac:dyDescent="0.2">
      <c r="A5952" s="6"/>
    </row>
    <row r="5953" spans="1:1" x14ac:dyDescent="0.2">
      <c r="A5953" s="6"/>
    </row>
    <row r="5954" spans="1:1" x14ac:dyDescent="0.2">
      <c r="A5954" s="6"/>
    </row>
    <row r="5955" spans="1:1" x14ac:dyDescent="0.2">
      <c r="A5955" s="6"/>
    </row>
    <row r="5956" spans="1:1" x14ac:dyDescent="0.2">
      <c r="A5956" s="6"/>
    </row>
    <row r="5957" spans="1:1" x14ac:dyDescent="0.2">
      <c r="A5957" s="6"/>
    </row>
    <row r="5958" spans="1:1" x14ac:dyDescent="0.2">
      <c r="A5958" s="6"/>
    </row>
    <row r="5959" spans="1:1" x14ac:dyDescent="0.2">
      <c r="A5959" s="6"/>
    </row>
    <row r="5960" spans="1:1" x14ac:dyDescent="0.2">
      <c r="A5960" s="6"/>
    </row>
    <row r="5961" spans="1:1" x14ac:dyDescent="0.2">
      <c r="A5961" s="6"/>
    </row>
    <row r="5962" spans="1:1" x14ac:dyDescent="0.2">
      <c r="A5962" s="6"/>
    </row>
    <row r="5963" spans="1:1" x14ac:dyDescent="0.2">
      <c r="A5963" s="6"/>
    </row>
    <row r="5964" spans="1:1" x14ac:dyDescent="0.2">
      <c r="A5964" s="6"/>
    </row>
    <row r="5965" spans="1:1" x14ac:dyDescent="0.2">
      <c r="A5965" s="6"/>
    </row>
    <row r="5966" spans="1:1" x14ac:dyDescent="0.2">
      <c r="A5966" s="6"/>
    </row>
    <row r="5967" spans="1:1" x14ac:dyDescent="0.2">
      <c r="A5967" s="6"/>
    </row>
    <row r="5968" spans="1:1" x14ac:dyDescent="0.2">
      <c r="A5968" s="6"/>
    </row>
    <row r="5969" spans="1:1" x14ac:dyDescent="0.2">
      <c r="A5969" s="6"/>
    </row>
    <row r="5970" spans="1:1" x14ac:dyDescent="0.2">
      <c r="A5970" s="6"/>
    </row>
    <row r="5971" spans="1:1" x14ac:dyDescent="0.2">
      <c r="A5971" s="6"/>
    </row>
    <row r="5972" spans="1:1" x14ac:dyDescent="0.2">
      <c r="A5972" s="6"/>
    </row>
    <row r="5973" spans="1:1" x14ac:dyDescent="0.2">
      <c r="A5973" s="6"/>
    </row>
    <row r="5974" spans="1:1" x14ac:dyDescent="0.2">
      <c r="A5974" s="6"/>
    </row>
    <row r="5975" spans="1:1" x14ac:dyDescent="0.2">
      <c r="A5975" s="6"/>
    </row>
    <row r="5976" spans="1:1" x14ac:dyDescent="0.2">
      <c r="A5976" s="6"/>
    </row>
    <row r="5977" spans="1:1" x14ac:dyDescent="0.2">
      <c r="A5977" s="6"/>
    </row>
    <row r="5978" spans="1:1" x14ac:dyDescent="0.2">
      <c r="A5978" s="6"/>
    </row>
    <row r="5979" spans="1:1" x14ac:dyDescent="0.2">
      <c r="A5979" s="6"/>
    </row>
    <row r="5980" spans="1:1" x14ac:dyDescent="0.2">
      <c r="A5980" s="6"/>
    </row>
    <row r="5981" spans="1:1" x14ac:dyDescent="0.2">
      <c r="A5981" s="6"/>
    </row>
    <row r="5982" spans="1:1" x14ac:dyDescent="0.2">
      <c r="A5982" s="6"/>
    </row>
    <row r="5983" spans="1:1" x14ac:dyDescent="0.2">
      <c r="A5983" s="6"/>
    </row>
    <row r="5984" spans="1:1" x14ac:dyDescent="0.2">
      <c r="A5984" s="6"/>
    </row>
    <row r="5985" spans="1:1" x14ac:dyDescent="0.2">
      <c r="A5985" s="6"/>
    </row>
    <row r="5986" spans="1:1" x14ac:dyDescent="0.2">
      <c r="A5986" s="6"/>
    </row>
    <row r="5987" spans="1:1" x14ac:dyDescent="0.2">
      <c r="A5987" s="6"/>
    </row>
    <row r="5988" spans="1:1" x14ac:dyDescent="0.2">
      <c r="A5988" s="6"/>
    </row>
    <row r="5989" spans="1:1" x14ac:dyDescent="0.2">
      <c r="A5989" s="6"/>
    </row>
    <row r="5990" spans="1:1" x14ac:dyDescent="0.2">
      <c r="A5990" s="6"/>
    </row>
    <row r="5991" spans="1:1" x14ac:dyDescent="0.2">
      <c r="A5991" s="6"/>
    </row>
    <row r="5992" spans="1:1" x14ac:dyDescent="0.2">
      <c r="A5992" s="6"/>
    </row>
    <row r="5993" spans="1:1" x14ac:dyDescent="0.2">
      <c r="A5993" s="6"/>
    </row>
    <row r="5994" spans="1:1" x14ac:dyDescent="0.2">
      <c r="A5994" s="6"/>
    </row>
    <row r="5995" spans="1:1" x14ac:dyDescent="0.2">
      <c r="A5995" s="6"/>
    </row>
    <row r="5996" spans="1:1" x14ac:dyDescent="0.2">
      <c r="A5996" s="6"/>
    </row>
    <row r="5997" spans="1:1" x14ac:dyDescent="0.2">
      <c r="A5997" s="6"/>
    </row>
    <row r="5998" spans="1:1" x14ac:dyDescent="0.2">
      <c r="A5998" s="6"/>
    </row>
    <row r="5999" spans="1:1" x14ac:dyDescent="0.2">
      <c r="A5999" s="6"/>
    </row>
    <row r="6000" spans="1:1" x14ac:dyDescent="0.2">
      <c r="A6000" s="6"/>
    </row>
    <row r="6001" spans="1:1" x14ac:dyDescent="0.2">
      <c r="A6001" s="6"/>
    </row>
    <row r="6002" spans="1:1" x14ac:dyDescent="0.2">
      <c r="A6002" s="6"/>
    </row>
    <row r="6003" spans="1:1" x14ac:dyDescent="0.2">
      <c r="A6003" s="6"/>
    </row>
    <row r="6004" spans="1:1" x14ac:dyDescent="0.2">
      <c r="A6004" s="6"/>
    </row>
    <row r="6005" spans="1:1" x14ac:dyDescent="0.2">
      <c r="A6005" s="6"/>
    </row>
    <row r="6006" spans="1:1" x14ac:dyDescent="0.2">
      <c r="A6006" s="6"/>
    </row>
    <row r="6007" spans="1:1" x14ac:dyDescent="0.2">
      <c r="A6007" s="6"/>
    </row>
    <row r="6008" spans="1:1" x14ac:dyDescent="0.2">
      <c r="A6008" s="6"/>
    </row>
    <row r="6009" spans="1:1" x14ac:dyDescent="0.2">
      <c r="A6009" s="6"/>
    </row>
    <row r="6010" spans="1:1" x14ac:dyDescent="0.2">
      <c r="A6010" s="6"/>
    </row>
    <row r="6011" spans="1:1" x14ac:dyDescent="0.2">
      <c r="A6011" s="6"/>
    </row>
    <row r="6012" spans="1:1" x14ac:dyDescent="0.2">
      <c r="A6012" s="6"/>
    </row>
    <row r="6013" spans="1:1" x14ac:dyDescent="0.2">
      <c r="A6013" s="6"/>
    </row>
    <row r="6014" spans="1:1" x14ac:dyDescent="0.2">
      <c r="A6014" s="6"/>
    </row>
    <row r="6015" spans="1:1" x14ac:dyDescent="0.2">
      <c r="A6015" s="6"/>
    </row>
    <row r="6016" spans="1:1" x14ac:dyDescent="0.2">
      <c r="A6016" s="6"/>
    </row>
    <row r="6017" spans="1:1" x14ac:dyDescent="0.2">
      <c r="A6017" s="6"/>
    </row>
    <row r="6018" spans="1:1" x14ac:dyDescent="0.2">
      <c r="A6018" s="6"/>
    </row>
    <row r="6019" spans="1:1" x14ac:dyDescent="0.2">
      <c r="A6019" s="6"/>
    </row>
    <row r="6020" spans="1:1" x14ac:dyDescent="0.2">
      <c r="A6020" s="6"/>
    </row>
    <row r="6021" spans="1:1" x14ac:dyDescent="0.2">
      <c r="A6021" s="6"/>
    </row>
    <row r="6022" spans="1:1" x14ac:dyDescent="0.2">
      <c r="A6022" s="6"/>
    </row>
    <row r="6023" spans="1:1" x14ac:dyDescent="0.2">
      <c r="A6023" s="6"/>
    </row>
    <row r="6024" spans="1:1" x14ac:dyDescent="0.2">
      <c r="A6024" s="6"/>
    </row>
    <row r="6025" spans="1:1" x14ac:dyDescent="0.2">
      <c r="A6025" s="6"/>
    </row>
    <row r="6026" spans="1:1" x14ac:dyDescent="0.2">
      <c r="A6026" s="6"/>
    </row>
    <row r="6027" spans="1:1" x14ac:dyDescent="0.2">
      <c r="A6027" s="6"/>
    </row>
    <row r="6028" spans="1:1" x14ac:dyDescent="0.2">
      <c r="A6028" s="6"/>
    </row>
    <row r="6029" spans="1:1" x14ac:dyDescent="0.2">
      <c r="A6029" s="6"/>
    </row>
    <row r="6030" spans="1:1" x14ac:dyDescent="0.2">
      <c r="A6030" s="6"/>
    </row>
    <row r="6031" spans="1:1" x14ac:dyDescent="0.2">
      <c r="A6031" s="6"/>
    </row>
    <row r="6032" spans="1:1" x14ac:dyDescent="0.2">
      <c r="A6032" s="6"/>
    </row>
    <row r="6033" spans="1:1" x14ac:dyDescent="0.2">
      <c r="A6033" s="6"/>
    </row>
    <row r="6034" spans="1:1" x14ac:dyDescent="0.2">
      <c r="A6034" s="6"/>
    </row>
    <row r="6035" spans="1:1" x14ac:dyDescent="0.2">
      <c r="A6035" s="6"/>
    </row>
    <row r="6036" spans="1:1" x14ac:dyDescent="0.2">
      <c r="A6036" s="6"/>
    </row>
    <row r="6037" spans="1:1" x14ac:dyDescent="0.2">
      <c r="A6037" s="6"/>
    </row>
    <row r="6038" spans="1:1" x14ac:dyDescent="0.2">
      <c r="A6038" s="6"/>
    </row>
    <row r="6039" spans="1:1" x14ac:dyDescent="0.2">
      <c r="A6039" s="6"/>
    </row>
    <row r="6040" spans="1:1" x14ac:dyDescent="0.2">
      <c r="A6040" s="6"/>
    </row>
    <row r="6041" spans="1:1" x14ac:dyDescent="0.2">
      <c r="A6041" s="6"/>
    </row>
    <row r="6042" spans="1:1" x14ac:dyDescent="0.2">
      <c r="A6042" s="6"/>
    </row>
    <row r="6043" spans="1:1" x14ac:dyDescent="0.2">
      <c r="A6043" s="6"/>
    </row>
    <row r="6044" spans="1:1" x14ac:dyDescent="0.2">
      <c r="A6044" s="6"/>
    </row>
    <row r="6045" spans="1:1" x14ac:dyDescent="0.2">
      <c r="A6045" s="6"/>
    </row>
    <row r="6046" spans="1:1" x14ac:dyDescent="0.2">
      <c r="A6046" s="6"/>
    </row>
    <row r="6047" spans="1:1" x14ac:dyDescent="0.2">
      <c r="A6047" s="6"/>
    </row>
    <row r="6048" spans="1:1" x14ac:dyDescent="0.2">
      <c r="A6048" s="6"/>
    </row>
    <row r="6049" spans="1:1" x14ac:dyDescent="0.2">
      <c r="A6049" s="6"/>
    </row>
    <row r="6050" spans="1:1" x14ac:dyDescent="0.2">
      <c r="A6050" s="6"/>
    </row>
    <row r="6051" spans="1:1" x14ac:dyDescent="0.2">
      <c r="A6051" s="6"/>
    </row>
    <row r="6052" spans="1:1" x14ac:dyDescent="0.2">
      <c r="A6052" s="6"/>
    </row>
    <row r="6053" spans="1:1" x14ac:dyDescent="0.2">
      <c r="A6053" s="6"/>
    </row>
    <row r="6054" spans="1:1" x14ac:dyDescent="0.2">
      <c r="A6054" s="6"/>
    </row>
    <row r="6055" spans="1:1" x14ac:dyDescent="0.2">
      <c r="A6055" s="6"/>
    </row>
    <row r="6056" spans="1:1" x14ac:dyDescent="0.2">
      <c r="A6056" s="6"/>
    </row>
    <row r="6057" spans="1:1" x14ac:dyDescent="0.2">
      <c r="A6057" s="6"/>
    </row>
    <row r="6058" spans="1:1" x14ac:dyDescent="0.2">
      <c r="A6058" s="6"/>
    </row>
    <row r="6059" spans="1:1" x14ac:dyDescent="0.2">
      <c r="A6059" s="6"/>
    </row>
    <row r="6060" spans="1:1" x14ac:dyDescent="0.2">
      <c r="A6060" s="6"/>
    </row>
    <row r="6061" spans="1:1" x14ac:dyDescent="0.2">
      <c r="A6061" s="6"/>
    </row>
    <row r="6062" spans="1:1" x14ac:dyDescent="0.2">
      <c r="A6062" s="6"/>
    </row>
    <row r="6063" spans="1:1" x14ac:dyDescent="0.2">
      <c r="A6063" s="6"/>
    </row>
    <row r="6064" spans="1:1" x14ac:dyDescent="0.2">
      <c r="A6064" s="6"/>
    </row>
    <row r="6065" spans="1:1" x14ac:dyDescent="0.2">
      <c r="A6065" s="6"/>
    </row>
    <row r="6066" spans="1:1" x14ac:dyDescent="0.2">
      <c r="A6066" s="6"/>
    </row>
    <row r="6067" spans="1:1" x14ac:dyDescent="0.2">
      <c r="A6067" s="6"/>
    </row>
    <row r="6068" spans="1:1" x14ac:dyDescent="0.2">
      <c r="A6068" s="6"/>
    </row>
    <row r="6069" spans="1:1" x14ac:dyDescent="0.2">
      <c r="A6069" s="6"/>
    </row>
    <row r="6070" spans="1:1" x14ac:dyDescent="0.2">
      <c r="A6070" s="6"/>
    </row>
    <row r="6071" spans="1:1" x14ac:dyDescent="0.2">
      <c r="A6071" s="6"/>
    </row>
    <row r="6072" spans="1:1" x14ac:dyDescent="0.2">
      <c r="A6072" s="6"/>
    </row>
    <row r="6073" spans="1:1" x14ac:dyDescent="0.2">
      <c r="A6073" s="6"/>
    </row>
    <row r="6074" spans="1:1" x14ac:dyDescent="0.2">
      <c r="A6074" s="6"/>
    </row>
    <row r="6075" spans="1:1" x14ac:dyDescent="0.2">
      <c r="A6075" s="6"/>
    </row>
    <row r="6076" spans="1:1" x14ac:dyDescent="0.2">
      <c r="A6076" s="6"/>
    </row>
    <row r="6077" spans="1:1" x14ac:dyDescent="0.2">
      <c r="A6077" s="6"/>
    </row>
    <row r="6078" spans="1:1" x14ac:dyDescent="0.2">
      <c r="A6078" s="6"/>
    </row>
    <row r="6079" spans="1:1" x14ac:dyDescent="0.2">
      <c r="A6079" s="6"/>
    </row>
    <row r="6080" spans="1:1" x14ac:dyDescent="0.2">
      <c r="A6080" s="6"/>
    </row>
    <row r="6081" spans="1:1" x14ac:dyDescent="0.2">
      <c r="A6081" s="6"/>
    </row>
    <row r="6082" spans="1:1" x14ac:dyDescent="0.2">
      <c r="A6082" s="6"/>
    </row>
    <row r="6083" spans="1:1" x14ac:dyDescent="0.2">
      <c r="A6083" s="6"/>
    </row>
    <row r="6084" spans="1:1" x14ac:dyDescent="0.2">
      <c r="A6084" s="6"/>
    </row>
    <row r="6085" spans="1:1" x14ac:dyDescent="0.2">
      <c r="A6085" s="6"/>
    </row>
    <row r="6086" spans="1:1" x14ac:dyDescent="0.2">
      <c r="A6086" s="6"/>
    </row>
    <row r="6087" spans="1:1" x14ac:dyDescent="0.2">
      <c r="A6087" s="6"/>
    </row>
    <row r="6088" spans="1:1" x14ac:dyDescent="0.2">
      <c r="A6088" s="6"/>
    </row>
    <row r="6089" spans="1:1" x14ac:dyDescent="0.2">
      <c r="A6089" s="6"/>
    </row>
    <row r="6090" spans="1:1" x14ac:dyDescent="0.2">
      <c r="A6090" s="6"/>
    </row>
    <row r="6091" spans="1:1" x14ac:dyDescent="0.2">
      <c r="A6091" s="6"/>
    </row>
    <row r="6092" spans="1:1" x14ac:dyDescent="0.2">
      <c r="A6092" s="6"/>
    </row>
    <row r="6093" spans="1:1" x14ac:dyDescent="0.2">
      <c r="A6093" s="6"/>
    </row>
    <row r="6094" spans="1:1" x14ac:dyDescent="0.2">
      <c r="A6094" s="6"/>
    </row>
    <row r="6095" spans="1:1" x14ac:dyDescent="0.2">
      <c r="A6095" s="6"/>
    </row>
    <row r="6096" spans="1:1" x14ac:dyDescent="0.2">
      <c r="A6096" s="6"/>
    </row>
    <row r="6097" spans="1:1" x14ac:dyDescent="0.2">
      <c r="A6097" s="6"/>
    </row>
    <row r="6098" spans="1:1" x14ac:dyDescent="0.2">
      <c r="A6098" s="6"/>
    </row>
    <row r="6099" spans="1:1" x14ac:dyDescent="0.2">
      <c r="A6099" s="6"/>
    </row>
    <row r="6100" spans="1:1" x14ac:dyDescent="0.2">
      <c r="A6100" s="6"/>
    </row>
    <row r="6101" spans="1:1" x14ac:dyDescent="0.2">
      <c r="A6101" s="6"/>
    </row>
    <row r="6102" spans="1:1" x14ac:dyDescent="0.2">
      <c r="A6102" s="6"/>
    </row>
    <row r="6103" spans="1:1" x14ac:dyDescent="0.2">
      <c r="A6103" s="6"/>
    </row>
    <row r="6104" spans="1:1" x14ac:dyDescent="0.2">
      <c r="A6104" s="6"/>
    </row>
    <row r="6105" spans="1:1" x14ac:dyDescent="0.2">
      <c r="A6105" s="6"/>
    </row>
    <row r="6106" spans="1:1" x14ac:dyDescent="0.2">
      <c r="A6106" s="6"/>
    </row>
    <row r="6107" spans="1:1" x14ac:dyDescent="0.2">
      <c r="A6107" s="6"/>
    </row>
    <row r="6108" spans="1:1" x14ac:dyDescent="0.2">
      <c r="A6108" s="6"/>
    </row>
    <row r="6109" spans="1:1" x14ac:dyDescent="0.2">
      <c r="A6109" s="6"/>
    </row>
    <row r="6110" spans="1:1" x14ac:dyDescent="0.2">
      <c r="A6110" s="6"/>
    </row>
    <row r="6111" spans="1:1" x14ac:dyDescent="0.2">
      <c r="A6111" s="6"/>
    </row>
    <row r="6112" spans="1:1" x14ac:dyDescent="0.2">
      <c r="A6112" s="6"/>
    </row>
    <row r="6113" spans="1:1" x14ac:dyDescent="0.2">
      <c r="A6113" s="6"/>
    </row>
    <row r="6114" spans="1:1" x14ac:dyDescent="0.2">
      <c r="A6114" s="6"/>
    </row>
    <row r="6115" spans="1:1" x14ac:dyDescent="0.2">
      <c r="A6115" s="6"/>
    </row>
    <row r="6116" spans="1:1" x14ac:dyDescent="0.2">
      <c r="A6116" s="6"/>
    </row>
    <row r="6117" spans="1:1" x14ac:dyDescent="0.2">
      <c r="A6117" s="6"/>
    </row>
    <row r="6118" spans="1:1" x14ac:dyDescent="0.2">
      <c r="A6118" s="6"/>
    </row>
    <row r="6119" spans="1:1" x14ac:dyDescent="0.2">
      <c r="A6119" s="6"/>
    </row>
    <row r="6120" spans="1:1" x14ac:dyDescent="0.2">
      <c r="A6120" s="6"/>
    </row>
    <row r="6121" spans="1:1" x14ac:dyDescent="0.2">
      <c r="A6121" s="6"/>
    </row>
    <row r="6122" spans="1:1" x14ac:dyDescent="0.2">
      <c r="A6122" s="6"/>
    </row>
    <row r="6123" spans="1:1" x14ac:dyDescent="0.2">
      <c r="A6123" s="6"/>
    </row>
    <row r="6124" spans="1:1" x14ac:dyDescent="0.2">
      <c r="A6124" s="6"/>
    </row>
    <row r="6125" spans="1:1" x14ac:dyDescent="0.2">
      <c r="A6125" s="6"/>
    </row>
    <row r="6126" spans="1:1" x14ac:dyDescent="0.2">
      <c r="A6126" s="6"/>
    </row>
    <row r="6127" spans="1:1" x14ac:dyDescent="0.2">
      <c r="A6127" s="6"/>
    </row>
    <row r="6128" spans="1:1" x14ac:dyDescent="0.2">
      <c r="A6128" s="6"/>
    </row>
    <row r="6129" spans="1:1" x14ac:dyDescent="0.2">
      <c r="A6129" s="6"/>
    </row>
    <row r="6130" spans="1:1" x14ac:dyDescent="0.2">
      <c r="A6130" s="6"/>
    </row>
    <row r="6131" spans="1:1" x14ac:dyDescent="0.2">
      <c r="A6131" s="6"/>
    </row>
    <row r="6132" spans="1:1" x14ac:dyDescent="0.2">
      <c r="A6132" s="6"/>
    </row>
    <row r="6133" spans="1:1" x14ac:dyDescent="0.2">
      <c r="A6133" s="6"/>
    </row>
    <row r="6134" spans="1:1" x14ac:dyDescent="0.2">
      <c r="A6134" s="6"/>
    </row>
    <row r="6135" spans="1:1" x14ac:dyDescent="0.2">
      <c r="A6135" s="6"/>
    </row>
    <row r="6136" spans="1:1" x14ac:dyDescent="0.2">
      <c r="A6136" s="6"/>
    </row>
    <row r="6137" spans="1:1" x14ac:dyDescent="0.2">
      <c r="A6137" s="6"/>
    </row>
    <row r="6138" spans="1:1" x14ac:dyDescent="0.2">
      <c r="A6138" s="6"/>
    </row>
    <row r="6139" spans="1:1" x14ac:dyDescent="0.2">
      <c r="A6139" s="6"/>
    </row>
    <row r="6140" spans="1:1" x14ac:dyDescent="0.2">
      <c r="A6140" s="6"/>
    </row>
    <row r="6141" spans="1:1" x14ac:dyDescent="0.2">
      <c r="A6141" s="6"/>
    </row>
    <row r="6142" spans="1:1" x14ac:dyDescent="0.2">
      <c r="A6142" s="6"/>
    </row>
    <row r="6143" spans="1:1" x14ac:dyDescent="0.2">
      <c r="A6143" s="6"/>
    </row>
    <row r="6144" spans="1:1" x14ac:dyDescent="0.2">
      <c r="A6144" s="6"/>
    </row>
    <row r="6145" spans="1:1" x14ac:dyDescent="0.2">
      <c r="A6145" s="6"/>
    </row>
    <row r="6146" spans="1:1" x14ac:dyDescent="0.2">
      <c r="A6146" s="6"/>
    </row>
    <row r="6147" spans="1:1" x14ac:dyDescent="0.2">
      <c r="A6147" s="6"/>
    </row>
    <row r="6148" spans="1:1" x14ac:dyDescent="0.2">
      <c r="A6148" s="6"/>
    </row>
    <row r="6149" spans="1:1" x14ac:dyDescent="0.2">
      <c r="A6149" s="6"/>
    </row>
    <row r="6150" spans="1:1" x14ac:dyDescent="0.2">
      <c r="A6150" s="6"/>
    </row>
    <row r="6151" spans="1:1" x14ac:dyDescent="0.2">
      <c r="A6151" s="6"/>
    </row>
    <row r="6152" spans="1:1" x14ac:dyDescent="0.2">
      <c r="A6152" s="6"/>
    </row>
    <row r="6153" spans="1:1" x14ac:dyDescent="0.2">
      <c r="A6153" s="6"/>
    </row>
    <row r="6154" spans="1:1" x14ac:dyDescent="0.2">
      <c r="A6154" s="6"/>
    </row>
    <row r="6155" spans="1:1" x14ac:dyDescent="0.2">
      <c r="A6155" s="6"/>
    </row>
    <row r="6156" spans="1:1" x14ac:dyDescent="0.2">
      <c r="A6156" s="6"/>
    </row>
    <row r="6157" spans="1:1" x14ac:dyDescent="0.2">
      <c r="A6157" s="6"/>
    </row>
    <row r="6158" spans="1:1" x14ac:dyDescent="0.2">
      <c r="A6158" s="6"/>
    </row>
    <row r="6159" spans="1:1" x14ac:dyDescent="0.2">
      <c r="A6159" s="6"/>
    </row>
    <row r="6160" spans="1:1" x14ac:dyDescent="0.2">
      <c r="A6160" s="6"/>
    </row>
    <row r="6161" spans="1:1" x14ac:dyDescent="0.2">
      <c r="A6161" s="6"/>
    </row>
    <row r="6162" spans="1:1" x14ac:dyDescent="0.2">
      <c r="A6162" s="6"/>
    </row>
    <row r="6163" spans="1:1" x14ac:dyDescent="0.2">
      <c r="A6163" s="6"/>
    </row>
    <row r="6164" spans="1:1" x14ac:dyDescent="0.2">
      <c r="A6164" s="6"/>
    </row>
    <row r="6165" spans="1:1" x14ac:dyDescent="0.2">
      <c r="A6165" s="6"/>
    </row>
    <row r="6166" spans="1:1" x14ac:dyDescent="0.2">
      <c r="A6166" s="6"/>
    </row>
    <row r="6167" spans="1:1" x14ac:dyDescent="0.2">
      <c r="A6167" s="6"/>
    </row>
    <row r="6168" spans="1:1" x14ac:dyDescent="0.2">
      <c r="A6168" s="6"/>
    </row>
    <row r="6169" spans="1:1" x14ac:dyDescent="0.2">
      <c r="A6169" s="6"/>
    </row>
    <row r="6170" spans="1:1" x14ac:dyDescent="0.2">
      <c r="A6170" s="6"/>
    </row>
    <row r="6171" spans="1:1" x14ac:dyDescent="0.2">
      <c r="A6171" s="6"/>
    </row>
    <row r="6172" spans="1:1" x14ac:dyDescent="0.2">
      <c r="A6172" s="6"/>
    </row>
    <row r="6173" spans="1:1" x14ac:dyDescent="0.2">
      <c r="A6173" s="6"/>
    </row>
    <row r="6174" spans="1:1" x14ac:dyDescent="0.2">
      <c r="A6174" s="6"/>
    </row>
    <row r="6175" spans="1:1" x14ac:dyDescent="0.2">
      <c r="A6175" s="6"/>
    </row>
    <row r="6176" spans="1:1" x14ac:dyDescent="0.2">
      <c r="A6176" s="6"/>
    </row>
    <row r="6177" spans="1:1" x14ac:dyDescent="0.2">
      <c r="A6177" s="6"/>
    </row>
    <row r="6178" spans="1:1" x14ac:dyDescent="0.2">
      <c r="A6178" s="6"/>
    </row>
    <row r="6179" spans="1:1" x14ac:dyDescent="0.2">
      <c r="A6179" s="6"/>
    </row>
    <row r="6180" spans="1:1" x14ac:dyDescent="0.2">
      <c r="A6180" s="6"/>
    </row>
    <row r="6181" spans="1:1" x14ac:dyDescent="0.2">
      <c r="A6181" s="6"/>
    </row>
    <row r="6182" spans="1:1" x14ac:dyDescent="0.2">
      <c r="A6182" s="6"/>
    </row>
    <row r="6183" spans="1:1" x14ac:dyDescent="0.2">
      <c r="A6183" s="6"/>
    </row>
    <row r="6184" spans="1:1" x14ac:dyDescent="0.2">
      <c r="A6184" s="6"/>
    </row>
    <row r="6185" spans="1:1" x14ac:dyDescent="0.2">
      <c r="A6185" s="6"/>
    </row>
    <row r="6186" spans="1:1" x14ac:dyDescent="0.2">
      <c r="A6186" s="6"/>
    </row>
    <row r="6187" spans="1:1" x14ac:dyDescent="0.2">
      <c r="A6187" s="6"/>
    </row>
    <row r="6188" spans="1:1" x14ac:dyDescent="0.2">
      <c r="A6188" s="6"/>
    </row>
    <row r="6189" spans="1:1" x14ac:dyDescent="0.2">
      <c r="A6189" s="6"/>
    </row>
    <row r="6190" spans="1:1" x14ac:dyDescent="0.2">
      <c r="A6190" s="6"/>
    </row>
    <row r="6191" spans="1:1" x14ac:dyDescent="0.2">
      <c r="A6191" s="6"/>
    </row>
    <row r="6192" spans="1:1" x14ac:dyDescent="0.2">
      <c r="A6192" s="6"/>
    </row>
    <row r="6193" spans="1:1" x14ac:dyDescent="0.2">
      <c r="A6193" s="6"/>
    </row>
    <row r="6194" spans="1:1" x14ac:dyDescent="0.2">
      <c r="A6194" s="6"/>
    </row>
    <row r="6195" spans="1:1" x14ac:dyDescent="0.2">
      <c r="A6195" s="6"/>
    </row>
    <row r="6196" spans="1:1" x14ac:dyDescent="0.2">
      <c r="A6196" s="6"/>
    </row>
    <row r="6197" spans="1:1" x14ac:dyDescent="0.2">
      <c r="A6197" s="6"/>
    </row>
    <row r="6198" spans="1:1" x14ac:dyDescent="0.2">
      <c r="A6198" s="6"/>
    </row>
    <row r="6199" spans="1:1" x14ac:dyDescent="0.2">
      <c r="A6199" s="6"/>
    </row>
    <row r="6200" spans="1:1" x14ac:dyDescent="0.2">
      <c r="A6200" s="6"/>
    </row>
    <row r="6201" spans="1:1" x14ac:dyDescent="0.2">
      <c r="A6201" s="6"/>
    </row>
    <row r="6202" spans="1:1" x14ac:dyDescent="0.2">
      <c r="A6202" s="6"/>
    </row>
    <row r="6203" spans="1:1" x14ac:dyDescent="0.2">
      <c r="A6203" s="6"/>
    </row>
    <row r="6204" spans="1:1" x14ac:dyDescent="0.2">
      <c r="A6204" s="6"/>
    </row>
    <row r="6205" spans="1:1" x14ac:dyDescent="0.2">
      <c r="A6205" s="6"/>
    </row>
    <row r="6206" spans="1:1" x14ac:dyDescent="0.2">
      <c r="A6206" s="6"/>
    </row>
    <row r="6207" spans="1:1" x14ac:dyDescent="0.2">
      <c r="A6207" s="6"/>
    </row>
    <row r="6208" spans="1:1" x14ac:dyDescent="0.2">
      <c r="A6208" s="6"/>
    </row>
    <row r="6209" spans="1:1" x14ac:dyDescent="0.2">
      <c r="A6209" s="6"/>
    </row>
    <row r="6210" spans="1:1" x14ac:dyDescent="0.2">
      <c r="A6210" s="6"/>
    </row>
    <row r="6211" spans="1:1" x14ac:dyDescent="0.2">
      <c r="A6211" s="6"/>
    </row>
    <row r="6212" spans="1:1" x14ac:dyDescent="0.2">
      <c r="A6212" s="6"/>
    </row>
    <row r="6213" spans="1:1" x14ac:dyDescent="0.2">
      <c r="A6213" s="6"/>
    </row>
    <row r="6214" spans="1:1" x14ac:dyDescent="0.2">
      <c r="A6214" s="6"/>
    </row>
    <row r="6215" spans="1:1" x14ac:dyDescent="0.2">
      <c r="A6215" s="6"/>
    </row>
    <row r="6216" spans="1:1" x14ac:dyDescent="0.2">
      <c r="A6216" s="6"/>
    </row>
    <row r="6217" spans="1:1" x14ac:dyDescent="0.2">
      <c r="A6217" s="6"/>
    </row>
    <row r="6218" spans="1:1" x14ac:dyDescent="0.2">
      <c r="A6218" s="6"/>
    </row>
    <row r="6219" spans="1:1" x14ac:dyDescent="0.2">
      <c r="A6219" s="6"/>
    </row>
    <row r="6220" spans="1:1" x14ac:dyDescent="0.2">
      <c r="A6220" s="6"/>
    </row>
    <row r="6221" spans="1:1" x14ac:dyDescent="0.2">
      <c r="A6221" s="6"/>
    </row>
    <row r="6222" spans="1:1" x14ac:dyDescent="0.2">
      <c r="A6222" s="6"/>
    </row>
    <row r="6223" spans="1:1" x14ac:dyDescent="0.2">
      <c r="A6223" s="6"/>
    </row>
    <row r="6224" spans="1:1" x14ac:dyDescent="0.2">
      <c r="A6224" s="6"/>
    </row>
    <row r="6225" spans="1:1" x14ac:dyDescent="0.2">
      <c r="A6225" s="6"/>
    </row>
    <row r="6226" spans="1:1" x14ac:dyDescent="0.2">
      <c r="A6226" s="6"/>
    </row>
    <row r="6227" spans="1:1" x14ac:dyDescent="0.2">
      <c r="A6227" s="6"/>
    </row>
    <row r="6228" spans="1:1" x14ac:dyDescent="0.2">
      <c r="A6228" s="6"/>
    </row>
    <row r="6229" spans="1:1" x14ac:dyDescent="0.2">
      <c r="A6229" s="6"/>
    </row>
    <row r="6230" spans="1:1" x14ac:dyDescent="0.2">
      <c r="A6230" s="6"/>
    </row>
    <row r="6231" spans="1:1" x14ac:dyDescent="0.2">
      <c r="A6231" s="6"/>
    </row>
    <row r="6232" spans="1:1" x14ac:dyDescent="0.2">
      <c r="A6232" s="6"/>
    </row>
    <row r="6233" spans="1:1" x14ac:dyDescent="0.2">
      <c r="A6233" s="6"/>
    </row>
    <row r="6234" spans="1:1" x14ac:dyDescent="0.2">
      <c r="A6234" s="6"/>
    </row>
    <row r="6235" spans="1:1" x14ac:dyDescent="0.2">
      <c r="A6235" s="6"/>
    </row>
    <row r="6236" spans="1:1" x14ac:dyDescent="0.2">
      <c r="A6236" s="6"/>
    </row>
    <row r="6237" spans="1:1" x14ac:dyDescent="0.2">
      <c r="A6237" s="6"/>
    </row>
    <row r="6238" spans="1:1" x14ac:dyDescent="0.2">
      <c r="A6238" s="6"/>
    </row>
    <row r="6239" spans="1:1" x14ac:dyDescent="0.2">
      <c r="A6239" s="6"/>
    </row>
    <row r="6240" spans="1:1" x14ac:dyDescent="0.2">
      <c r="A6240" s="6"/>
    </row>
    <row r="6241" spans="1:1" x14ac:dyDescent="0.2">
      <c r="A6241" s="6"/>
    </row>
    <row r="6242" spans="1:1" x14ac:dyDescent="0.2">
      <c r="A6242" s="6"/>
    </row>
    <row r="6243" spans="1:1" x14ac:dyDescent="0.2">
      <c r="A6243" s="6"/>
    </row>
    <row r="6244" spans="1:1" x14ac:dyDescent="0.2">
      <c r="A6244" s="6"/>
    </row>
    <row r="6245" spans="1:1" x14ac:dyDescent="0.2">
      <c r="A6245" s="6"/>
    </row>
    <row r="6246" spans="1:1" x14ac:dyDescent="0.2">
      <c r="A6246" s="6"/>
    </row>
    <row r="6247" spans="1:1" x14ac:dyDescent="0.2">
      <c r="A6247" s="6"/>
    </row>
    <row r="6248" spans="1:1" x14ac:dyDescent="0.2">
      <c r="A6248" s="6"/>
    </row>
    <row r="6249" spans="1:1" x14ac:dyDescent="0.2">
      <c r="A6249" s="6"/>
    </row>
    <row r="6250" spans="1:1" x14ac:dyDescent="0.2">
      <c r="A6250" s="6"/>
    </row>
    <row r="6251" spans="1:1" x14ac:dyDescent="0.2">
      <c r="A6251" s="6"/>
    </row>
    <row r="6252" spans="1:1" x14ac:dyDescent="0.2">
      <c r="A6252" s="6"/>
    </row>
    <row r="6253" spans="1:1" x14ac:dyDescent="0.2">
      <c r="A6253" s="6"/>
    </row>
    <row r="6254" spans="1:1" x14ac:dyDescent="0.2">
      <c r="A6254" s="6"/>
    </row>
    <row r="6255" spans="1:1" x14ac:dyDescent="0.2">
      <c r="A6255" s="6"/>
    </row>
    <row r="6256" spans="1:1" x14ac:dyDescent="0.2">
      <c r="A6256" s="6"/>
    </row>
    <row r="6257" spans="1:1" x14ac:dyDescent="0.2">
      <c r="A6257" s="6"/>
    </row>
    <row r="6258" spans="1:1" x14ac:dyDescent="0.2">
      <c r="A6258" s="6"/>
    </row>
    <row r="6259" spans="1:1" x14ac:dyDescent="0.2">
      <c r="A6259" s="6"/>
    </row>
    <row r="6260" spans="1:1" x14ac:dyDescent="0.2">
      <c r="A6260" s="6"/>
    </row>
    <row r="6261" spans="1:1" x14ac:dyDescent="0.2">
      <c r="A6261" s="6"/>
    </row>
    <row r="6262" spans="1:1" x14ac:dyDescent="0.2">
      <c r="A6262" s="6"/>
    </row>
    <row r="6263" spans="1:1" x14ac:dyDescent="0.2">
      <c r="A6263" s="6"/>
    </row>
    <row r="6264" spans="1:1" x14ac:dyDescent="0.2">
      <c r="A6264" s="6"/>
    </row>
    <row r="6265" spans="1:1" x14ac:dyDescent="0.2">
      <c r="A6265" s="6"/>
    </row>
    <row r="6266" spans="1:1" x14ac:dyDescent="0.2">
      <c r="A6266" s="6"/>
    </row>
    <row r="6267" spans="1:1" x14ac:dyDescent="0.2">
      <c r="A6267" s="6"/>
    </row>
    <row r="6268" spans="1:1" x14ac:dyDescent="0.2">
      <c r="A6268" s="6"/>
    </row>
    <row r="6269" spans="1:1" x14ac:dyDescent="0.2">
      <c r="A6269" s="6"/>
    </row>
    <row r="6270" spans="1:1" x14ac:dyDescent="0.2">
      <c r="A6270" s="6"/>
    </row>
    <row r="6271" spans="1:1" x14ac:dyDescent="0.2">
      <c r="A6271" s="6"/>
    </row>
    <row r="6272" spans="1:1" x14ac:dyDescent="0.2">
      <c r="A6272" s="6"/>
    </row>
    <row r="6273" spans="1:1" x14ac:dyDescent="0.2">
      <c r="A6273" s="6"/>
    </row>
    <row r="6274" spans="1:1" x14ac:dyDescent="0.2">
      <c r="A6274" s="6"/>
    </row>
    <row r="6275" spans="1:1" x14ac:dyDescent="0.2">
      <c r="A6275" s="6"/>
    </row>
    <row r="6276" spans="1:1" x14ac:dyDescent="0.2">
      <c r="A6276" s="6"/>
    </row>
    <row r="6277" spans="1:1" x14ac:dyDescent="0.2">
      <c r="A6277" s="6"/>
    </row>
    <row r="6278" spans="1:1" x14ac:dyDescent="0.2">
      <c r="A6278" s="6"/>
    </row>
    <row r="6279" spans="1:1" x14ac:dyDescent="0.2">
      <c r="A6279" s="6"/>
    </row>
    <row r="6280" spans="1:1" x14ac:dyDescent="0.2">
      <c r="A6280" s="6"/>
    </row>
    <row r="6281" spans="1:1" x14ac:dyDescent="0.2">
      <c r="A6281" s="6"/>
    </row>
    <row r="6282" spans="1:1" x14ac:dyDescent="0.2">
      <c r="A6282" s="6"/>
    </row>
    <row r="6283" spans="1:1" x14ac:dyDescent="0.2">
      <c r="A6283" s="6"/>
    </row>
    <row r="6284" spans="1:1" x14ac:dyDescent="0.2">
      <c r="A6284" s="6"/>
    </row>
    <row r="6285" spans="1:1" x14ac:dyDescent="0.2">
      <c r="A6285" s="6"/>
    </row>
    <row r="6286" spans="1:1" x14ac:dyDescent="0.2">
      <c r="A6286" s="6"/>
    </row>
    <row r="6287" spans="1:1" x14ac:dyDescent="0.2">
      <c r="A6287" s="6"/>
    </row>
    <row r="6288" spans="1:1" x14ac:dyDescent="0.2">
      <c r="A6288" s="6"/>
    </row>
    <row r="6289" spans="1:1" x14ac:dyDescent="0.2">
      <c r="A6289" s="6"/>
    </row>
    <row r="6290" spans="1:1" x14ac:dyDescent="0.2">
      <c r="A6290" s="6"/>
    </row>
    <row r="6291" spans="1:1" x14ac:dyDescent="0.2">
      <c r="A6291" s="6"/>
    </row>
    <row r="6292" spans="1:1" x14ac:dyDescent="0.2">
      <c r="A6292" s="6"/>
    </row>
    <row r="6293" spans="1:1" x14ac:dyDescent="0.2">
      <c r="A6293" s="6"/>
    </row>
    <row r="6294" spans="1:1" x14ac:dyDescent="0.2">
      <c r="A6294" s="6"/>
    </row>
    <row r="6295" spans="1:1" x14ac:dyDescent="0.2">
      <c r="A6295" s="6"/>
    </row>
    <row r="6296" spans="1:1" x14ac:dyDescent="0.2">
      <c r="A6296" s="6"/>
    </row>
    <row r="6297" spans="1:1" x14ac:dyDescent="0.2">
      <c r="A6297" s="6"/>
    </row>
    <row r="6298" spans="1:1" x14ac:dyDescent="0.2">
      <c r="A6298" s="6"/>
    </row>
    <row r="6299" spans="1:1" x14ac:dyDescent="0.2">
      <c r="A6299" s="6"/>
    </row>
    <row r="6300" spans="1:1" x14ac:dyDescent="0.2">
      <c r="A6300" s="6"/>
    </row>
    <row r="6301" spans="1:1" x14ac:dyDescent="0.2">
      <c r="A6301" s="6"/>
    </row>
    <row r="6302" spans="1:1" x14ac:dyDescent="0.2">
      <c r="A6302" s="6"/>
    </row>
    <row r="6303" spans="1:1" x14ac:dyDescent="0.2">
      <c r="A6303" s="6"/>
    </row>
    <row r="6304" spans="1:1" x14ac:dyDescent="0.2">
      <c r="A6304" s="6"/>
    </row>
    <row r="6305" spans="1:1" x14ac:dyDescent="0.2">
      <c r="A6305" s="6"/>
    </row>
    <row r="6306" spans="1:1" x14ac:dyDescent="0.2">
      <c r="A6306" s="6"/>
    </row>
    <row r="6307" spans="1:1" x14ac:dyDescent="0.2">
      <c r="A6307" s="6"/>
    </row>
    <row r="6308" spans="1:1" x14ac:dyDescent="0.2">
      <c r="A6308" s="6"/>
    </row>
    <row r="6309" spans="1:1" x14ac:dyDescent="0.2">
      <c r="A6309" s="6"/>
    </row>
    <row r="6310" spans="1:1" x14ac:dyDescent="0.2">
      <c r="A6310" s="6"/>
    </row>
    <row r="6311" spans="1:1" x14ac:dyDescent="0.2">
      <c r="A6311" s="6"/>
    </row>
    <row r="6312" spans="1:1" x14ac:dyDescent="0.2">
      <c r="A6312" s="6"/>
    </row>
    <row r="6313" spans="1:1" x14ac:dyDescent="0.2">
      <c r="A6313" s="6"/>
    </row>
    <row r="6314" spans="1:1" x14ac:dyDescent="0.2">
      <c r="A6314" s="6"/>
    </row>
    <row r="6315" spans="1:1" x14ac:dyDescent="0.2">
      <c r="A6315" s="6"/>
    </row>
    <row r="6316" spans="1:1" x14ac:dyDescent="0.2">
      <c r="A6316" s="6"/>
    </row>
    <row r="6317" spans="1:1" x14ac:dyDescent="0.2">
      <c r="A6317" s="6"/>
    </row>
    <row r="6318" spans="1:1" x14ac:dyDescent="0.2">
      <c r="A6318" s="6"/>
    </row>
    <row r="6319" spans="1:1" x14ac:dyDescent="0.2">
      <c r="A6319" s="6"/>
    </row>
    <row r="6320" spans="1:1" x14ac:dyDescent="0.2">
      <c r="A6320" s="6"/>
    </row>
    <row r="6321" spans="1:1" x14ac:dyDescent="0.2">
      <c r="A6321" s="6"/>
    </row>
    <row r="6322" spans="1:1" x14ac:dyDescent="0.2">
      <c r="A6322" s="6"/>
    </row>
    <row r="6323" spans="1:1" x14ac:dyDescent="0.2">
      <c r="A6323" s="6"/>
    </row>
    <row r="6324" spans="1:1" x14ac:dyDescent="0.2">
      <c r="A6324" s="6"/>
    </row>
    <row r="6325" spans="1:1" x14ac:dyDescent="0.2">
      <c r="A6325" s="6"/>
    </row>
    <row r="6326" spans="1:1" x14ac:dyDescent="0.2">
      <c r="A6326" s="6"/>
    </row>
    <row r="6327" spans="1:1" x14ac:dyDescent="0.2">
      <c r="A6327" s="6"/>
    </row>
    <row r="6328" spans="1:1" x14ac:dyDescent="0.2">
      <c r="A6328" s="6"/>
    </row>
    <row r="6329" spans="1:1" x14ac:dyDescent="0.2">
      <c r="A6329" s="6"/>
    </row>
    <row r="6330" spans="1:1" x14ac:dyDescent="0.2">
      <c r="A6330" s="6"/>
    </row>
    <row r="6331" spans="1:1" x14ac:dyDescent="0.2">
      <c r="A6331" s="6"/>
    </row>
    <row r="6332" spans="1:1" x14ac:dyDescent="0.2">
      <c r="A6332" s="6"/>
    </row>
    <row r="6333" spans="1:1" x14ac:dyDescent="0.2">
      <c r="A6333" s="6"/>
    </row>
    <row r="6334" spans="1:1" x14ac:dyDescent="0.2">
      <c r="A6334" s="6"/>
    </row>
    <row r="6335" spans="1:1" x14ac:dyDescent="0.2">
      <c r="A6335" s="6"/>
    </row>
    <row r="6336" spans="1:1" x14ac:dyDescent="0.2">
      <c r="A6336" s="6"/>
    </row>
    <row r="6337" spans="1:1" x14ac:dyDescent="0.2">
      <c r="A6337" s="6"/>
    </row>
    <row r="6338" spans="1:1" x14ac:dyDescent="0.2">
      <c r="A6338" s="6"/>
    </row>
    <row r="6339" spans="1:1" x14ac:dyDescent="0.2">
      <c r="A6339" s="6"/>
    </row>
    <row r="6340" spans="1:1" x14ac:dyDescent="0.2">
      <c r="A6340" s="6"/>
    </row>
    <row r="6341" spans="1:1" x14ac:dyDescent="0.2">
      <c r="A6341" s="6"/>
    </row>
    <row r="6342" spans="1:1" x14ac:dyDescent="0.2">
      <c r="A6342" s="6"/>
    </row>
    <row r="6343" spans="1:1" x14ac:dyDescent="0.2">
      <c r="A6343" s="6"/>
    </row>
    <row r="6344" spans="1:1" x14ac:dyDescent="0.2">
      <c r="A6344" s="6"/>
    </row>
    <row r="6345" spans="1:1" x14ac:dyDescent="0.2">
      <c r="A6345" s="6"/>
    </row>
    <row r="6346" spans="1:1" x14ac:dyDescent="0.2">
      <c r="A6346" s="6"/>
    </row>
    <row r="6347" spans="1:1" x14ac:dyDescent="0.2">
      <c r="A6347" s="6"/>
    </row>
    <row r="6348" spans="1:1" x14ac:dyDescent="0.2">
      <c r="A6348" s="6"/>
    </row>
    <row r="6349" spans="1:1" x14ac:dyDescent="0.2">
      <c r="A6349" s="6"/>
    </row>
    <row r="6350" spans="1:1" x14ac:dyDescent="0.2">
      <c r="A6350" s="6"/>
    </row>
    <row r="6351" spans="1:1" x14ac:dyDescent="0.2">
      <c r="A6351" s="6"/>
    </row>
    <row r="6352" spans="1:1" x14ac:dyDescent="0.2">
      <c r="A6352" s="6"/>
    </row>
    <row r="6353" spans="1:1" x14ac:dyDescent="0.2">
      <c r="A6353" s="6"/>
    </row>
    <row r="6354" spans="1:1" x14ac:dyDescent="0.2">
      <c r="A6354" s="6"/>
    </row>
    <row r="6355" spans="1:1" x14ac:dyDescent="0.2">
      <c r="A6355" s="6"/>
    </row>
    <row r="6356" spans="1:1" x14ac:dyDescent="0.2">
      <c r="A6356" s="6"/>
    </row>
    <row r="6357" spans="1:1" x14ac:dyDescent="0.2">
      <c r="A6357" s="6"/>
    </row>
    <row r="6358" spans="1:1" x14ac:dyDescent="0.2">
      <c r="A6358" s="6"/>
    </row>
    <row r="6359" spans="1:1" x14ac:dyDescent="0.2">
      <c r="A6359" s="6"/>
    </row>
    <row r="6360" spans="1:1" x14ac:dyDescent="0.2">
      <c r="A6360" s="6"/>
    </row>
    <row r="6361" spans="1:1" x14ac:dyDescent="0.2">
      <c r="A6361" s="6"/>
    </row>
    <row r="6362" spans="1:1" x14ac:dyDescent="0.2">
      <c r="A6362" s="6"/>
    </row>
    <row r="6363" spans="1:1" x14ac:dyDescent="0.2">
      <c r="A6363" s="6"/>
    </row>
    <row r="6364" spans="1:1" x14ac:dyDescent="0.2">
      <c r="A6364" s="6"/>
    </row>
    <row r="6365" spans="1:1" x14ac:dyDescent="0.2">
      <c r="A6365" s="6"/>
    </row>
    <row r="6366" spans="1:1" x14ac:dyDescent="0.2">
      <c r="A6366" s="6"/>
    </row>
    <row r="6367" spans="1:1" x14ac:dyDescent="0.2">
      <c r="A6367" s="6"/>
    </row>
    <row r="6368" spans="1:1" x14ac:dyDescent="0.2">
      <c r="A6368" s="6"/>
    </row>
    <row r="6369" spans="1:1" x14ac:dyDescent="0.2">
      <c r="A6369" s="6"/>
    </row>
    <row r="6370" spans="1:1" x14ac:dyDescent="0.2">
      <c r="A6370" s="6"/>
    </row>
    <row r="6371" spans="1:1" x14ac:dyDescent="0.2">
      <c r="A6371" s="6"/>
    </row>
    <row r="6372" spans="1:1" x14ac:dyDescent="0.2">
      <c r="A6372" s="6"/>
    </row>
    <row r="6373" spans="1:1" x14ac:dyDescent="0.2">
      <c r="A6373" s="6"/>
    </row>
    <row r="6374" spans="1:1" x14ac:dyDescent="0.2">
      <c r="A6374" s="6"/>
    </row>
    <row r="6375" spans="1:1" x14ac:dyDescent="0.2">
      <c r="A6375" s="6"/>
    </row>
    <row r="6376" spans="1:1" x14ac:dyDescent="0.2">
      <c r="A6376" s="6"/>
    </row>
    <row r="6377" spans="1:1" x14ac:dyDescent="0.2">
      <c r="A6377" s="6"/>
    </row>
    <row r="6378" spans="1:1" x14ac:dyDescent="0.2">
      <c r="A6378" s="6"/>
    </row>
    <row r="6379" spans="1:1" x14ac:dyDescent="0.2">
      <c r="A6379" s="6"/>
    </row>
    <row r="6380" spans="1:1" x14ac:dyDescent="0.2">
      <c r="A6380" s="6"/>
    </row>
    <row r="6381" spans="1:1" x14ac:dyDescent="0.2">
      <c r="A6381" s="6"/>
    </row>
    <row r="6382" spans="1:1" x14ac:dyDescent="0.2">
      <c r="A6382" s="6"/>
    </row>
    <row r="6383" spans="1:1" x14ac:dyDescent="0.2">
      <c r="A6383" s="6"/>
    </row>
    <row r="6384" spans="1:1" x14ac:dyDescent="0.2">
      <c r="A6384" s="6"/>
    </row>
    <row r="6385" spans="1:1" x14ac:dyDescent="0.2">
      <c r="A6385" s="6"/>
    </row>
    <row r="6386" spans="1:1" x14ac:dyDescent="0.2">
      <c r="A6386" s="6"/>
    </row>
    <row r="6387" spans="1:1" x14ac:dyDescent="0.2">
      <c r="A6387" s="6"/>
    </row>
    <row r="6388" spans="1:1" x14ac:dyDescent="0.2">
      <c r="A6388" s="6"/>
    </row>
    <row r="6389" spans="1:1" x14ac:dyDescent="0.2">
      <c r="A6389" s="6"/>
    </row>
    <row r="6390" spans="1:1" x14ac:dyDescent="0.2">
      <c r="A6390" s="6"/>
    </row>
    <row r="6391" spans="1:1" x14ac:dyDescent="0.2">
      <c r="A6391" s="6"/>
    </row>
    <row r="6392" spans="1:1" x14ac:dyDescent="0.2">
      <c r="A6392" s="6"/>
    </row>
    <row r="6393" spans="1:1" x14ac:dyDescent="0.2">
      <c r="A6393" s="6"/>
    </row>
    <row r="6394" spans="1:1" x14ac:dyDescent="0.2">
      <c r="A6394" s="6"/>
    </row>
    <row r="6395" spans="1:1" x14ac:dyDescent="0.2">
      <c r="A6395" s="6"/>
    </row>
    <row r="6396" spans="1:1" x14ac:dyDescent="0.2">
      <c r="A6396" s="6"/>
    </row>
    <row r="6397" spans="1:1" x14ac:dyDescent="0.2">
      <c r="A6397" s="6"/>
    </row>
    <row r="6398" spans="1:1" x14ac:dyDescent="0.2">
      <c r="A6398" s="6"/>
    </row>
    <row r="6399" spans="1:1" x14ac:dyDescent="0.2">
      <c r="A6399" s="6"/>
    </row>
    <row r="6400" spans="1:1" x14ac:dyDescent="0.2">
      <c r="A6400" s="6"/>
    </row>
    <row r="6401" spans="1:1" x14ac:dyDescent="0.2">
      <c r="A6401" s="6"/>
    </row>
    <row r="6402" spans="1:1" x14ac:dyDescent="0.2">
      <c r="A6402" s="6"/>
    </row>
    <row r="6403" spans="1:1" x14ac:dyDescent="0.2">
      <c r="A6403" s="6"/>
    </row>
    <row r="6404" spans="1:1" x14ac:dyDescent="0.2">
      <c r="A6404" s="6"/>
    </row>
    <row r="6405" spans="1:1" x14ac:dyDescent="0.2">
      <c r="A6405" s="6"/>
    </row>
    <row r="6406" spans="1:1" x14ac:dyDescent="0.2">
      <c r="A6406" s="6"/>
    </row>
    <row r="6407" spans="1:1" x14ac:dyDescent="0.2">
      <c r="A6407" s="6"/>
    </row>
    <row r="6408" spans="1:1" x14ac:dyDescent="0.2">
      <c r="A6408" s="6"/>
    </row>
    <row r="6409" spans="1:1" x14ac:dyDescent="0.2">
      <c r="A6409" s="6"/>
    </row>
    <row r="6410" spans="1:1" x14ac:dyDescent="0.2">
      <c r="A6410" s="6"/>
    </row>
    <row r="6411" spans="1:1" x14ac:dyDescent="0.2">
      <c r="A6411" s="6"/>
    </row>
    <row r="6412" spans="1:1" x14ac:dyDescent="0.2">
      <c r="A6412" s="6"/>
    </row>
    <row r="6413" spans="1:1" x14ac:dyDescent="0.2">
      <c r="A6413" s="6"/>
    </row>
    <row r="6414" spans="1:1" x14ac:dyDescent="0.2">
      <c r="A6414" s="6"/>
    </row>
    <row r="6415" spans="1:1" x14ac:dyDescent="0.2">
      <c r="A6415" s="6"/>
    </row>
    <row r="6416" spans="1:1" x14ac:dyDescent="0.2">
      <c r="A6416" s="6"/>
    </row>
    <row r="6417" spans="1:1" x14ac:dyDescent="0.2">
      <c r="A6417" s="6"/>
    </row>
    <row r="6418" spans="1:1" x14ac:dyDescent="0.2">
      <c r="A6418" s="6"/>
    </row>
    <row r="6419" spans="1:1" x14ac:dyDescent="0.2">
      <c r="A6419" s="6"/>
    </row>
    <row r="6420" spans="1:1" x14ac:dyDescent="0.2">
      <c r="A6420" s="6"/>
    </row>
    <row r="6421" spans="1:1" x14ac:dyDescent="0.2">
      <c r="A6421" s="6"/>
    </row>
    <row r="6422" spans="1:1" x14ac:dyDescent="0.2">
      <c r="A6422" s="6"/>
    </row>
    <row r="6423" spans="1:1" x14ac:dyDescent="0.2">
      <c r="A6423" s="6"/>
    </row>
    <row r="6424" spans="1:1" x14ac:dyDescent="0.2">
      <c r="A6424" s="6"/>
    </row>
    <row r="6425" spans="1:1" x14ac:dyDescent="0.2">
      <c r="A6425" s="6"/>
    </row>
    <row r="6426" spans="1:1" x14ac:dyDescent="0.2">
      <c r="A6426" s="6"/>
    </row>
    <row r="6427" spans="1:1" x14ac:dyDescent="0.2">
      <c r="A6427" s="6"/>
    </row>
    <row r="6428" spans="1:1" x14ac:dyDescent="0.2">
      <c r="A6428" s="6"/>
    </row>
    <row r="6429" spans="1:1" x14ac:dyDescent="0.2">
      <c r="A6429" s="6"/>
    </row>
    <row r="6430" spans="1:1" x14ac:dyDescent="0.2">
      <c r="A6430" s="6"/>
    </row>
    <row r="6431" spans="1:1" x14ac:dyDescent="0.2">
      <c r="A6431" s="6"/>
    </row>
    <row r="6432" spans="1:1" x14ac:dyDescent="0.2">
      <c r="A6432" s="6"/>
    </row>
    <row r="6433" spans="1:1" x14ac:dyDescent="0.2">
      <c r="A6433" s="6"/>
    </row>
    <row r="6434" spans="1:1" x14ac:dyDescent="0.2">
      <c r="A6434" s="6"/>
    </row>
    <row r="6435" spans="1:1" x14ac:dyDescent="0.2">
      <c r="A6435" s="6"/>
    </row>
    <row r="6436" spans="1:1" x14ac:dyDescent="0.2">
      <c r="A6436" s="6"/>
    </row>
    <row r="6437" spans="1:1" x14ac:dyDescent="0.2">
      <c r="A6437" s="6"/>
    </row>
    <row r="6438" spans="1:1" x14ac:dyDescent="0.2">
      <c r="A6438" s="6"/>
    </row>
    <row r="6439" spans="1:1" x14ac:dyDescent="0.2">
      <c r="A6439" s="6"/>
    </row>
    <row r="6440" spans="1:1" x14ac:dyDescent="0.2">
      <c r="A6440" s="6"/>
    </row>
    <row r="6441" spans="1:1" x14ac:dyDescent="0.2">
      <c r="A6441" s="6"/>
    </row>
    <row r="6442" spans="1:1" x14ac:dyDescent="0.2">
      <c r="A6442" s="6"/>
    </row>
    <row r="6443" spans="1:1" x14ac:dyDescent="0.2">
      <c r="A6443" s="6"/>
    </row>
    <row r="6444" spans="1:1" x14ac:dyDescent="0.2">
      <c r="A6444" s="6"/>
    </row>
    <row r="6445" spans="1:1" x14ac:dyDescent="0.2">
      <c r="A6445" s="6"/>
    </row>
    <row r="6446" spans="1:1" x14ac:dyDescent="0.2">
      <c r="A6446" s="6"/>
    </row>
    <row r="6447" spans="1:1" x14ac:dyDescent="0.2">
      <c r="A6447" s="6"/>
    </row>
    <row r="6448" spans="1:1" x14ac:dyDescent="0.2">
      <c r="A6448" s="6"/>
    </row>
    <row r="6449" spans="1:1" x14ac:dyDescent="0.2">
      <c r="A6449" s="6"/>
    </row>
    <row r="6450" spans="1:1" x14ac:dyDescent="0.2">
      <c r="A6450" s="6"/>
    </row>
    <row r="6451" spans="1:1" x14ac:dyDescent="0.2">
      <c r="A6451" s="6"/>
    </row>
    <row r="6452" spans="1:1" x14ac:dyDescent="0.2">
      <c r="A6452" s="6"/>
    </row>
    <row r="6453" spans="1:1" x14ac:dyDescent="0.2">
      <c r="A6453" s="6"/>
    </row>
    <row r="6454" spans="1:1" x14ac:dyDescent="0.2">
      <c r="A6454" s="6"/>
    </row>
    <row r="6455" spans="1:1" x14ac:dyDescent="0.2">
      <c r="A6455" s="6"/>
    </row>
    <row r="6456" spans="1:1" x14ac:dyDescent="0.2">
      <c r="A6456" s="6"/>
    </row>
    <row r="6457" spans="1:1" x14ac:dyDescent="0.2">
      <c r="A6457" s="6"/>
    </row>
    <row r="6458" spans="1:1" x14ac:dyDescent="0.2">
      <c r="A6458" s="6"/>
    </row>
    <row r="6459" spans="1:1" x14ac:dyDescent="0.2">
      <c r="A6459" s="6"/>
    </row>
    <row r="6460" spans="1:1" x14ac:dyDescent="0.2">
      <c r="A6460" s="6"/>
    </row>
    <row r="6461" spans="1:1" x14ac:dyDescent="0.2">
      <c r="A6461" s="6"/>
    </row>
    <row r="6462" spans="1:1" x14ac:dyDescent="0.2">
      <c r="A6462" s="6"/>
    </row>
    <row r="6463" spans="1:1" x14ac:dyDescent="0.2">
      <c r="A6463" s="6"/>
    </row>
    <row r="6464" spans="1:1" x14ac:dyDescent="0.2">
      <c r="A6464" s="6"/>
    </row>
    <row r="6465" spans="1:1" x14ac:dyDescent="0.2">
      <c r="A6465" s="6"/>
    </row>
    <row r="6466" spans="1:1" x14ac:dyDescent="0.2">
      <c r="A6466" s="6"/>
    </row>
    <row r="6467" spans="1:1" x14ac:dyDescent="0.2">
      <c r="A6467" s="6"/>
    </row>
    <row r="6468" spans="1:1" x14ac:dyDescent="0.2">
      <c r="A6468" s="6"/>
    </row>
    <row r="6469" spans="1:1" x14ac:dyDescent="0.2">
      <c r="A6469" s="6"/>
    </row>
    <row r="6470" spans="1:1" x14ac:dyDescent="0.2">
      <c r="A6470" s="6"/>
    </row>
    <row r="6471" spans="1:1" x14ac:dyDescent="0.2">
      <c r="A6471" s="6"/>
    </row>
    <row r="6472" spans="1:1" x14ac:dyDescent="0.2">
      <c r="A6472" s="6"/>
    </row>
    <row r="6473" spans="1:1" x14ac:dyDescent="0.2">
      <c r="A6473" s="6"/>
    </row>
    <row r="6474" spans="1:1" x14ac:dyDescent="0.2">
      <c r="A6474" s="6"/>
    </row>
    <row r="6475" spans="1:1" x14ac:dyDescent="0.2">
      <c r="A6475" s="6"/>
    </row>
    <row r="6476" spans="1:1" x14ac:dyDescent="0.2">
      <c r="A6476" s="6"/>
    </row>
    <row r="6477" spans="1:1" x14ac:dyDescent="0.2">
      <c r="A6477" s="6"/>
    </row>
    <row r="6478" spans="1:1" x14ac:dyDescent="0.2">
      <c r="A6478" s="6"/>
    </row>
    <row r="6479" spans="1:1" x14ac:dyDescent="0.2">
      <c r="A6479" s="6"/>
    </row>
    <row r="6480" spans="1:1" x14ac:dyDescent="0.2">
      <c r="A6480" s="6"/>
    </row>
    <row r="6481" spans="1:1" x14ac:dyDescent="0.2">
      <c r="A6481" s="6"/>
    </row>
    <row r="6482" spans="1:1" x14ac:dyDescent="0.2">
      <c r="A6482" s="6"/>
    </row>
    <row r="6483" spans="1:1" x14ac:dyDescent="0.2">
      <c r="A6483" s="6"/>
    </row>
    <row r="6484" spans="1:1" x14ac:dyDescent="0.2">
      <c r="A6484" s="6"/>
    </row>
    <row r="6485" spans="1:1" x14ac:dyDescent="0.2">
      <c r="A6485" s="6"/>
    </row>
    <row r="6486" spans="1:1" x14ac:dyDescent="0.2">
      <c r="A6486" s="6"/>
    </row>
    <row r="6487" spans="1:1" x14ac:dyDescent="0.2">
      <c r="A6487" s="6"/>
    </row>
    <row r="6488" spans="1:1" x14ac:dyDescent="0.2">
      <c r="A6488" s="6"/>
    </row>
    <row r="6489" spans="1:1" x14ac:dyDescent="0.2">
      <c r="A6489" s="6"/>
    </row>
    <row r="6490" spans="1:1" x14ac:dyDescent="0.2">
      <c r="A6490" s="6"/>
    </row>
    <row r="6491" spans="1:1" x14ac:dyDescent="0.2">
      <c r="A6491" s="6"/>
    </row>
    <row r="6492" spans="1:1" x14ac:dyDescent="0.2">
      <c r="A6492" s="6"/>
    </row>
    <row r="6493" spans="1:1" x14ac:dyDescent="0.2">
      <c r="A6493" s="6"/>
    </row>
    <row r="6494" spans="1:1" x14ac:dyDescent="0.2">
      <c r="A6494" s="6"/>
    </row>
    <row r="6495" spans="1:1" x14ac:dyDescent="0.2">
      <c r="A6495" s="6"/>
    </row>
    <row r="6496" spans="1:1" x14ac:dyDescent="0.2">
      <c r="A6496" s="6"/>
    </row>
    <row r="6497" spans="1:1" x14ac:dyDescent="0.2">
      <c r="A6497" s="6"/>
    </row>
    <row r="6498" spans="1:1" x14ac:dyDescent="0.2">
      <c r="A6498" s="6"/>
    </row>
    <row r="6499" spans="1:1" x14ac:dyDescent="0.2">
      <c r="A6499" s="6"/>
    </row>
    <row r="6500" spans="1:1" x14ac:dyDescent="0.2">
      <c r="A6500" s="6"/>
    </row>
    <row r="6501" spans="1:1" x14ac:dyDescent="0.2">
      <c r="A6501" s="6"/>
    </row>
    <row r="6502" spans="1:1" x14ac:dyDescent="0.2">
      <c r="A6502" s="6"/>
    </row>
    <row r="6503" spans="1:1" x14ac:dyDescent="0.2">
      <c r="A6503" s="6"/>
    </row>
    <row r="6504" spans="1:1" x14ac:dyDescent="0.2">
      <c r="A6504" s="6"/>
    </row>
    <row r="6505" spans="1:1" x14ac:dyDescent="0.2">
      <c r="A6505" s="6"/>
    </row>
    <row r="6506" spans="1:1" x14ac:dyDescent="0.2">
      <c r="A6506" s="6"/>
    </row>
    <row r="6507" spans="1:1" x14ac:dyDescent="0.2">
      <c r="A6507" s="6"/>
    </row>
    <row r="6508" spans="1:1" x14ac:dyDescent="0.2">
      <c r="A6508" s="6"/>
    </row>
    <row r="6509" spans="1:1" x14ac:dyDescent="0.2">
      <c r="A6509" s="6"/>
    </row>
    <row r="6510" spans="1:1" x14ac:dyDescent="0.2">
      <c r="A6510" s="6"/>
    </row>
    <row r="6511" spans="1:1" x14ac:dyDescent="0.2">
      <c r="A6511" s="6"/>
    </row>
    <row r="6512" spans="1:1" x14ac:dyDescent="0.2">
      <c r="A6512" s="6"/>
    </row>
    <row r="6513" spans="1:1" x14ac:dyDescent="0.2">
      <c r="A6513" s="6"/>
    </row>
    <row r="6514" spans="1:1" x14ac:dyDescent="0.2">
      <c r="A6514" s="6"/>
    </row>
    <row r="6515" spans="1:1" x14ac:dyDescent="0.2">
      <c r="A6515" s="6"/>
    </row>
    <row r="6516" spans="1:1" x14ac:dyDescent="0.2">
      <c r="A6516" s="6"/>
    </row>
    <row r="6517" spans="1:1" x14ac:dyDescent="0.2">
      <c r="A6517" s="6"/>
    </row>
    <row r="6518" spans="1:1" x14ac:dyDescent="0.2">
      <c r="A6518" s="6"/>
    </row>
    <row r="6519" spans="1:1" x14ac:dyDescent="0.2">
      <c r="A6519" s="6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Son, Jae Hyun (손재현)</cp:lastModifiedBy>
  <dcterms:created xsi:type="dcterms:W3CDTF">2024-08-28T23:09:54Z</dcterms:created>
  <dcterms:modified xsi:type="dcterms:W3CDTF">2024-09-22T23:09:29Z</dcterms:modified>
</cp:coreProperties>
</file>