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7" i="1" l="1"/>
  <c r="B3" i="1"/>
  <c r="B21" i="1" l="1"/>
  <c r="B22" i="1" l="1"/>
  <c r="B15" i="1" s="1"/>
  <c r="B1" i="1" s="1"/>
  <c r="B9" i="1" l="1"/>
  <c r="B10" i="1" s="1"/>
  <c r="B4" i="1"/>
  <c r="B5" i="1" s="1"/>
</calcChain>
</file>

<file path=xl/sharedStrings.xml><?xml version="1.0" encoding="utf-8"?>
<sst xmlns="http://schemas.openxmlformats.org/spreadsheetml/2006/main" count="41" uniqueCount="35">
  <si>
    <t>Кол-во людей:</t>
  </si>
  <si>
    <t>Производительность:</t>
  </si>
  <si>
    <t>статей/день</t>
  </si>
  <si>
    <t>статей</t>
  </si>
  <si>
    <t>Возможности:</t>
  </si>
  <si>
    <t>Потребности:</t>
  </si>
  <si>
    <t>Задач по объекту:</t>
  </si>
  <si>
    <t>Объектов:</t>
  </si>
  <si>
    <t>КА по объекту:</t>
  </si>
  <si>
    <t>среднее значение</t>
  </si>
  <si>
    <t>статей/мес</t>
  </si>
  <si>
    <t>Требуется времени:</t>
  </si>
  <si>
    <t>Требуется времени для первых важных:</t>
  </si>
  <si>
    <t>Потребности для первых важных:</t>
  </si>
  <si>
    <t>Земля, Луна, Марс, Венера, Меркурий, Солнце, Сатурн, Нептун, Уран, Плутон, Фобос, Деймос, астероиды и кометы, общий обзор</t>
  </si>
  <si>
    <t>Объектов важных:</t>
  </si>
  <si>
    <t>Луна, Марс, Венера</t>
  </si>
  <si>
    <t>г</t>
  </si>
  <si>
    <t>мес</t>
  </si>
  <si>
    <t>Резерв:</t>
  </si>
  <si>
    <t>Раб. дней в месяц:</t>
  </si>
  <si>
    <t>Отпуск:</t>
  </si>
  <si>
    <t>Праздники:</t>
  </si>
  <si>
    <t>Больничные:</t>
  </si>
  <si>
    <t>недель</t>
  </si>
  <si>
    <t>с учётом отпусков, конференций и пр.</t>
  </si>
  <si>
    <t>Раб. дней в год:</t>
  </si>
  <si>
    <t>Раб. недель в год:</t>
  </si>
  <si>
    <t>Техника:</t>
  </si>
  <si>
    <t>РН, СЧ КА</t>
  </si>
  <si>
    <t>Конференций в год:</t>
  </si>
  <si>
    <t>Недель в год:</t>
  </si>
  <si>
    <t>недели</t>
  </si>
  <si>
    <t>Конференций важных в год:</t>
  </si>
  <si>
    <t>Фирмы, персоны: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</si>
</sst>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 applyAlignment="1">
      <alignment horizontal="center" vertical="center"/>
    </xf>
    <xf numFmtId="0" fontId="1" fillId="0" borderId="5" xfId="0" applyFont="1" applyBorder="1"/>
    <xf numFmtId="0" fontId="1" fillId="0" borderId="5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/>
    <xf numFmtId="0" fontId="3" fillId="0" borderId="0" xfId="0" applyFont="1" applyBorder="1"/>
    <xf numFmtId="0" fontId="3" fillId="0" borderId="5" xfId="0" applyFont="1" applyBorder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/>
    <xf numFmtId="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8" sqref="B8"/>
    </sheetView>
  </sheetViews>
  <sheetFormatPr defaultRowHeight="15" x14ac:dyDescent="0.25"/>
  <cols>
    <col min="1" max="1" width="26.7109375" customWidth="1"/>
    <col min="2" max="2" width="7.28515625" customWidth="1"/>
    <col min="3" max="3" width="11.85546875" customWidth="1"/>
    <col min="4" max="4" width="31.5703125" customWidth="1"/>
    <col min="5" max="5" width="2.140625" customWidth="1"/>
    <col min="6" max="6" width="6.42578125" customWidth="1"/>
    <col min="7" max="7" width="61.85546875" customWidth="1"/>
  </cols>
  <sheetData>
    <row r="1" spans="1:4" x14ac:dyDescent="0.25">
      <c r="A1" s="3" t="s">
        <v>4</v>
      </c>
      <c r="B1" s="4">
        <f>ROUNDUP(B12*(1-B13)*B14*B15,0)</f>
        <v>92</v>
      </c>
      <c r="C1" s="5" t="s">
        <v>10</v>
      </c>
    </row>
    <row r="2" spans="1:4" x14ac:dyDescent="0.25">
      <c r="A2" s="6"/>
      <c r="B2" s="7"/>
      <c r="C2" s="8"/>
    </row>
    <row r="3" spans="1:4" x14ac:dyDescent="0.25">
      <c r="A3" s="6" t="s">
        <v>5</v>
      </c>
      <c r="B3" s="7">
        <f>B24*(B25+B26)+B27+B28+B29</f>
        <v>3000</v>
      </c>
      <c r="C3" s="8" t="s">
        <v>3</v>
      </c>
    </row>
    <row r="4" spans="1:4" x14ac:dyDescent="0.25">
      <c r="A4" s="6" t="s">
        <v>11</v>
      </c>
      <c r="B4" s="7">
        <f>ROUNDDOWN((B3/B1)/12,0)</f>
        <v>2</v>
      </c>
      <c r="C4" s="9" t="s">
        <v>17</v>
      </c>
    </row>
    <row r="5" spans="1:4" x14ac:dyDescent="0.25">
      <c r="A5" s="6"/>
      <c r="B5" s="7">
        <f>ROUNDUP(B3/B1,0) - B4*12</f>
        <v>9</v>
      </c>
      <c r="C5" s="8" t="s">
        <v>18</v>
      </c>
    </row>
    <row r="6" spans="1:4" x14ac:dyDescent="0.25">
      <c r="A6" s="6"/>
      <c r="B6" s="7"/>
      <c r="C6" s="8"/>
    </row>
    <row r="7" spans="1:4" x14ac:dyDescent="0.25">
      <c r="A7" s="23" t="s">
        <v>13</v>
      </c>
      <c r="B7" s="10">
        <f>ROUNDUP(B31*(B25+B26)+B32+B28+B27,0)</f>
        <v>634</v>
      </c>
      <c r="C7" s="11" t="s">
        <v>3</v>
      </c>
    </row>
    <row r="8" spans="1:4" x14ac:dyDescent="0.25">
      <c r="A8" s="23"/>
      <c r="B8" s="12"/>
      <c r="C8" s="13"/>
    </row>
    <row r="9" spans="1:4" x14ac:dyDescent="0.25">
      <c r="A9" s="23" t="s">
        <v>12</v>
      </c>
      <c r="B9" s="14">
        <f>ROUNDDOWN((B7/B1)/12,0)</f>
        <v>0</v>
      </c>
      <c r="C9" s="15" t="s">
        <v>17</v>
      </c>
    </row>
    <row r="10" spans="1:4" x14ac:dyDescent="0.25">
      <c r="A10" s="24"/>
      <c r="B10" s="16">
        <f>ROUNDUP(B7/B1,0) - B9*12</f>
        <v>7</v>
      </c>
      <c r="C10" s="17" t="s">
        <v>18</v>
      </c>
    </row>
    <row r="12" spans="1:4" x14ac:dyDescent="0.25">
      <c r="A12" t="s">
        <v>0</v>
      </c>
      <c r="B12" s="1">
        <v>7</v>
      </c>
    </row>
    <row r="13" spans="1:4" x14ac:dyDescent="0.25">
      <c r="A13" t="s">
        <v>19</v>
      </c>
      <c r="B13" s="18">
        <v>0.25</v>
      </c>
    </row>
    <row r="14" spans="1:4" x14ac:dyDescent="0.25">
      <c r="A14" t="s">
        <v>1</v>
      </c>
      <c r="B14" s="1">
        <v>1</v>
      </c>
      <c r="C14" s="25" t="s">
        <v>2</v>
      </c>
      <c r="D14" s="25"/>
    </row>
    <row r="15" spans="1:4" ht="15" customHeight="1" x14ac:dyDescent="0.25">
      <c r="A15" t="s">
        <v>20</v>
      </c>
      <c r="B15" s="19">
        <f>ROUNDUP(B22/12,1)</f>
        <v>17.5</v>
      </c>
      <c r="C15" s="26" t="s">
        <v>25</v>
      </c>
      <c r="D15" s="26"/>
    </row>
    <row r="16" spans="1:4" x14ac:dyDescent="0.25">
      <c r="A16" t="s">
        <v>31</v>
      </c>
      <c r="B16" s="2">
        <v>52</v>
      </c>
    </row>
    <row r="17" spans="1:4" x14ac:dyDescent="0.25">
      <c r="A17" t="s">
        <v>21</v>
      </c>
      <c r="B17" s="2">
        <v>4</v>
      </c>
      <c r="C17" t="s">
        <v>24</v>
      </c>
    </row>
    <row r="18" spans="1:4" x14ac:dyDescent="0.25">
      <c r="A18" t="s">
        <v>22</v>
      </c>
      <c r="B18" s="2">
        <v>2</v>
      </c>
      <c r="C18" t="s">
        <v>24</v>
      </c>
    </row>
    <row r="19" spans="1:4" x14ac:dyDescent="0.25">
      <c r="A19" t="s">
        <v>23</v>
      </c>
      <c r="B19" s="2">
        <v>2</v>
      </c>
      <c r="C19" t="s">
        <v>24</v>
      </c>
    </row>
    <row r="20" spans="1:4" x14ac:dyDescent="0.25">
      <c r="A20" t="s">
        <v>30</v>
      </c>
      <c r="B20" s="2">
        <v>2</v>
      </c>
      <c r="C20" t="s">
        <v>32</v>
      </c>
    </row>
    <row r="21" spans="1:4" x14ac:dyDescent="0.25">
      <c r="A21" t="s">
        <v>27</v>
      </c>
      <c r="B21" s="2">
        <f>B16-B17-B18-B19-B20</f>
        <v>42</v>
      </c>
    </row>
    <row r="22" spans="1:4" x14ac:dyDescent="0.25">
      <c r="A22" t="s">
        <v>26</v>
      </c>
      <c r="B22" s="2">
        <f>B21*5</f>
        <v>210</v>
      </c>
    </row>
    <row r="23" spans="1:4" ht="15" customHeight="1" x14ac:dyDescent="0.25">
      <c r="C23" s="27" t="s">
        <v>14</v>
      </c>
      <c r="D23" s="27"/>
    </row>
    <row r="24" spans="1:4" ht="15" customHeight="1" x14ac:dyDescent="0.25">
      <c r="A24" t="s">
        <v>7</v>
      </c>
      <c r="B24" s="2">
        <v>14</v>
      </c>
      <c r="C24" s="27"/>
      <c r="D24" s="27"/>
    </row>
    <row r="25" spans="1:4" x14ac:dyDescent="0.25">
      <c r="A25" t="s">
        <v>6</v>
      </c>
      <c r="B25" s="2">
        <v>120</v>
      </c>
    </row>
    <row r="26" spans="1:4" x14ac:dyDescent="0.25">
      <c r="A26" t="s">
        <v>8</v>
      </c>
      <c r="B26" s="2">
        <v>50</v>
      </c>
      <c r="C26" s="25" t="s">
        <v>9</v>
      </c>
      <c r="D26" s="25"/>
    </row>
    <row r="27" spans="1:4" x14ac:dyDescent="0.25">
      <c r="A27" t="s">
        <v>30</v>
      </c>
      <c r="B27" s="2">
        <v>13</v>
      </c>
    </row>
    <row r="28" spans="1:4" x14ac:dyDescent="0.25">
      <c r="A28" t="s">
        <v>28</v>
      </c>
      <c r="B28" s="2">
        <v>107</v>
      </c>
      <c r="C28" s="25" t="s">
        <v>29</v>
      </c>
      <c r="D28" s="25"/>
    </row>
    <row r="29" spans="1:4" x14ac:dyDescent="0.25">
      <c r="A29" t="s">
        <v>34</v>
      </c>
      <c r="B29" s="2">
        <v>500</v>
      </c>
      <c r="C29" s="21"/>
      <c r="D29" s="21"/>
    </row>
    <row r="30" spans="1:4" x14ac:dyDescent="0.25">
      <c r="B30" s="2"/>
    </row>
    <row r="31" spans="1:4" x14ac:dyDescent="0.25">
      <c r="A31" t="s">
        <v>15</v>
      </c>
      <c r="B31" s="2">
        <v>3</v>
      </c>
      <c r="C31" s="22" t="s">
        <v>16</v>
      </c>
      <c r="D31" s="22"/>
    </row>
    <row r="32" spans="1:4" ht="15" customHeight="1" x14ac:dyDescent="0.25">
      <c r="A32" s="20" t="s">
        <v>33</v>
      </c>
      <c r="B32" s="2">
        <v>4</v>
      </c>
    </row>
  </sheetData>
  <mergeCells count="8">
    <mergeCell ref="C31:D31"/>
    <mergeCell ref="A9:A10"/>
    <mergeCell ref="A7:A8"/>
    <mergeCell ref="C14:D14"/>
    <mergeCell ref="C15:D15"/>
    <mergeCell ref="C23:D24"/>
    <mergeCell ref="C26:D26"/>
    <mergeCell ref="C28:D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Martynov</dc:creator>
  <cp:lastModifiedBy>Alexey Martynov</cp:lastModifiedBy>
  <cp:lastPrinted>2020-01-09T11:06:44Z</cp:lastPrinted>
  <dcterms:created xsi:type="dcterms:W3CDTF">2019-11-14T07:17:30Z</dcterms:created>
  <dcterms:modified xsi:type="dcterms:W3CDTF">2020-01-10T09:36:37Z</dcterms:modified>
</cp:coreProperties>
</file>