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A677C6D-CEFC-481C-94EF-FDDC78A7E9A9}" xr6:coauthVersionLast="47" xr6:coauthVersionMax="47" xr10:uidLastSave="{00000000-0000-0000-0000-000000000000}"/>
  <bookViews>
    <workbookView xWindow="-108" yWindow="-108" windowWidth="23256" windowHeight="12456" xr2:uid="{417ADAEB-F09A-405F-8FE8-AE897FA4EB79}"/>
  </bookViews>
  <sheets>
    <sheet name="Summary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10" r:id="rId9"/>
    <sheet name="SEP" sheetId="11" r:id="rId10"/>
    <sheet name="OCT" sheetId="12" r:id="rId11"/>
    <sheet name="NOV" sheetId="13" r:id="rId12"/>
    <sheet name="DEC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N3" i="1"/>
  <c r="O3" i="1"/>
  <c r="M3" i="1"/>
  <c r="D3" i="1"/>
  <c r="C3" i="1"/>
  <c r="G3" i="1"/>
  <c r="H3" i="1"/>
  <c r="F3" i="1"/>
  <c r="C7" i="1"/>
  <c r="C8" i="1"/>
  <c r="C9" i="1"/>
  <c r="C10" i="1"/>
  <c r="C11" i="1"/>
  <c r="C12" i="1"/>
  <c r="C13" i="1"/>
  <c r="C14" i="1"/>
  <c r="C15" i="1"/>
  <c r="C6" i="1"/>
  <c r="D7" i="1"/>
  <c r="D8" i="1"/>
  <c r="D9" i="1"/>
  <c r="D10" i="1"/>
  <c r="D11" i="1"/>
  <c r="D12" i="1"/>
  <c r="D13" i="1"/>
  <c r="D14" i="1"/>
  <c r="D15" i="1"/>
  <c r="D6" i="1"/>
  <c r="F7" i="1"/>
  <c r="G7" i="1"/>
  <c r="H7" i="1"/>
  <c r="F8" i="1"/>
  <c r="G8" i="1"/>
  <c r="H8" i="1"/>
  <c r="F9" i="1"/>
  <c r="G9" i="1"/>
  <c r="H9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G6" i="1"/>
  <c r="H6" i="1"/>
  <c r="F6" i="1"/>
  <c r="D13" i="14"/>
  <c r="C13" i="14" s="1"/>
  <c r="B13" i="14"/>
  <c r="D12" i="14"/>
  <c r="C12" i="14"/>
  <c r="B12" i="14"/>
  <c r="D11" i="14"/>
  <c r="C11" i="14"/>
  <c r="B11" i="14"/>
  <c r="D10" i="14"/>
  <c r="C10" i="14"/>
  <c r="B10" i="14"/>
  <c r="D9" i="14"/>
  <c r="C9" i="14" s="1"/>
  <c r="B9" i="14"/>
  <c r="B8" i="14"/>
  <c r="B7" i="14"/>
  <c r="B6" i="14"/>
  <c r="B5" i="14"/>
  <c r="B4" i="14"/>
  <c r="AN3" i="14"/>
  <c r="AN7" i="14" s="1"/>
  <c r="AM3" i="14"/>
  <c r="AM6" i="14" s="1"/>
  <c r="D6" i="14" s="1"/>
  <c r="C6" i="14" s="1"/>
  <c r="AL3" i="14"/>
  <c r="AL8" i="14" s="1"/>
  <c r="D13" i="13"/>
  <c r="C13" i="13" s="1"/>
  <c r="B13" i="13"/>
  <c r="D12" i="13"/>
  <c r="C12" i="13"/>
  <c r="B12" i="13"/>
  <c r="D11" i="13"/>
  <c r="C11" i="13"/>
  <c r="B11" i="13"/>
  <c r="D10" i="13"/>
  <c r="C10" i="13"/>
  <c r="B10" i="13"/>
  <c r="D9" i="13"/>
  <c r="C9" i="13" s="1"/>
  <c r="B9" i="13"/>
  <c r="B8" i="13"/>
  <c r="B7" i="13"/>
  <c r="B6" i="13"/>
  <c r="B5" i="13"/>
  <c r="B4" i="13"/>
  <c r="AN3" i="13"/>
  <c r="AN8" i="13" s="1"/>
  <c r="AM3" i="13"/>
  <c r="AM8" i="13" s="1"/>
  <c r="D8" i="13" s="1"/>
  <c r="C8" i="13" s="1"/>
  <c r="AL3" i="13"/>
  <c r="AL8" i="13" s="1"/>
  <c r="D13" i="12"/>
  <c r="C13" i="12" s="1"/>
  <c r="B13" i="12"/>
  <c r="D12" i="12"/>
  <c r="C12" i="12" s="1"/>
  <c r="B12" i="12"/>
  <c r="D11" i="12"/>
  <c r="C11" i="12"/>
  <c r="B11" i="12"/>
  <c r="D10" i="12"/>
  <c r="C10" i="12"/>
  <c r="B10" i="12"/>
  <c r="D9" i="12"/>
  <c r="C9" i="12" s="1"/>
  <c r="B9" i="12"/>
  <c r="B8" i="12"/>
  <c r="B7" i="12"/>
  <c r="B6" i="12"/>
  <c r="B5" i="12"/>
  <c r="B4" i="12"/>
  <c r="AN3" i="12"/>
  <c r="AN8" i="12" s="1"/>
  <c r="AM3" i="12"/>
  <c r="AM6" i="12" s="1"/>
  <c r="D6" i="12" s="1"/>
  <c r="C6" i="12" s="1"/>
  <c r="AL3" i="12"/>
  <c r="AL7" i="12" s="1"/>
  <c r="D13" i="11"/>
  <c r="C13" i="11" s="1"/>
  <c r="B13" i="11"/>
  <c r="D12" i="11"/>
  <c r="C12" i="11"/>
  <c r="B12" i="11"/>
  <c r="D11" i="11"/>
  <c r="C11" i="11" s="1"/>
  <c r="B11" i="11"/>
  <c r="D10" i="11"/>
  <c r="C10" i="11"/>
  <c r="B10" i="11"/>
  <c r="D9" i="11"/>
  <c r="C9" i="11" s="1"/>
  <c r="B9" i="11"/>
  <c r="B8" i="11"/>
  <c r="B7" i="11"/>
  <c r="B6" i="11"/>
  <c r="B5" i="11"/>
  <c r="B4" i="11"/>
  <c r="AN3" i="11"/>
  <c r="AN6" i="11" s="1"/>
  <c r="AM3" i="11"/>
  <c r="AM8" i="11" s="1"/>
  <c r="D8" i="11" s="1"/>
  <c r="C8" i="11" s="1"/>
  <c r="AL3" i="11"/>
  <c r="AL7" i="11" s="1"/>
  <c r="D13" i="10"/>
  <c r="C13" i="10" s="1"/>
  <c r="B13" i="10"/>
  <c r="D12" i="10"/>
  <c r="C12" i="10"/>
  <c r="B12" i="10"/>
  <c r="D11" i="10"/>
  <c r="C11" i="10"/>
  <c r="B11" i="10"/>
  <c r="D10" i="10"/>
  <c r="C10" i="10"/>
  <c r="B10" i="10"/>
  <c r="D9" i="10"/>
  <c r="C9" i="10" s="1"/>
  <c r="B9" i="10"/>
  <c r="B8" i="10"/>
  <c r="B7" i="10"/>
  <c r="B6" i="10"/>
  <c r="B5" i="10"/>
  <c r="B4" i="10"/>
  <c r="AN3" i="10"/>
  <c r="AN8" i="10" s="1"/>
  <c r="AM3" i="10"/>
  <c r="AM6" i="10" s="1"/>
  <c r="D6" i="10" s="1"/>
  <c r="C6" i="10" s="1"/>
  <c r="AL3" i="10"/>
  <c r="AL5" i="10" s="1"/>
  <c r="D13" i="8"/>
  <c r="C13" i="8" s="1"/>
  <c r="B13" i="8"/>
  <c r="D12" i="8"/>
  <c r="C12" i="8"/>
  <c r="B12" i="8"/>
  <c r="D11" i="8"/>
  <c r="C11" i="8"/>
  <c r="B11" i="8"/>
  <c r="D10" i="8"/>
  <c r="C10" i="8" s="1"/>
  <c r="B10" i="8"/>
  <c r="D9" i="8"/>
  <c r="C9" i="8" s="1"/>
  <c r="B9" i="8"/>
  <c r="B8" i="8"/>
  <c r="B7" i="8"/>
  <c r="B6" i="8"/>
  <c r="B5" i="8"/>
  <c r="B4" i="8"/>
  <c r="AN3" i="8"/>
  <c r="AN5" i="8" s="1"/>
  <c r="AM3" i="8"/>
  <c r="AM7" i="8" s="1"/>
  <c r="D7" i="8" s="1"/>
  <c r="C7" i="8" s="1"/>
  <c r="AL3" i="8"/>
  <c r="AL7" i="8" s="1"/>
  <c r="D13" i="7"/>
  <c r="C13" i="7" s="1"/>
  <c r="B13" i="7"/>
  <c r="D12" i="7"/>
  <c r="C12" i="7"/>
  <c r="B12" i="7"/>
  <c r="D11" i="7"/>
  <c r="C11" i="7"/>
  <c r="B11" i="7"/>
  <c r="D10" i="7"/>
  <c r="C10" i="7"/>
  <c r="B10" i="7"/>
  <c r="D9" i="7"/>
  <c r="C9" i="7" s="1"/>
  <c r="B9" i="7"/>
  <c r="B8" i="7"/>
  <c r="B7" i="7"/>
  <c r="B6" i="7"/>
  <c r="B5" i="7"/>
  <c r="B4" i="7"/>
  <c r="AN3" i="7"/>
  <c r="AN6" i="7" s="1"/>
  <c r="AM3" i="7"/>
  <c r="AM6" i="7" s="1"/>
  <c r="D6" i="7" s="1"/>
  <c r="C6" i="7" s="1"/>
  <c r="AL3" i="7"/>
  <c r="AL6" i="7" s="1"/>
  <c r="D13" i="6"/>
  <c r="C13" i="6" s="1"/>
  <c r="B13" i="6"/>
  <c r="D12" i="6"/>
  <c r="C12" i="6"/>
  <c r="B12" i="6"/>
  <c r="D11" i="6"/>
  <c r="C11" i="6"/>
  <c r="B11" i="6"/>
  <c r="D10" i="6"/>
  <c r="C10" i="6"/>
  <c r="B10" i="6"/>
  <c r="D9" i="6"/>
  <c r="C9" i="6" s="1"/>
  <c r="B9" i="6"/>
  <c r="B8" i="6"/>
  <c r="B7" i="6"/>
  <c r="B6" i="6"/>
  <c r="B5" i="6"/>
  <c r="B4" i="6"/>
  <c r="AN3" i="6"/>
  <c r="AN5" i="6" s="1"/>
  <c r="AM3" i="6"/>
  <c r="AM8" i="6" s="1"/>
  <c r="D8" i="6" s="1"/>
  <c r="C8" i="6" s="1"/>
  <c r="AL3" i="6"/>
  <c r="AL6" i="6" s="1"/>
  <c r="D13" i="5"/>
  <c r="C13" i="5" s="1"/>
  <c r="B13" i="5"/>
  <c r="D12" i="5"/>
  <c r="C12" i="5"/>
  <c r="B12" i="5"/>
  <c r="D11" i="5"/>
  <c r="C11" i="5" s="1"/>
  <c r="B11" i="5"/>
  <c r="D10" i="5"/>
  <c r="C10" i="5" s="1"/>
  <c r="B10" i="5"/>
  <c r="D9" i="5"/>
  <c r="C9" i="5" s="1"/>
  <c r="B9" i="5"/>
  <c r="B8" i="5"/>
  <c r="B7" i="5"/>
  <c r="B6" i="5"/>
  <c r="B5" i="5"/>
  <c r="B4" i="5"/>
  <c r="AN3" i="5"/>
  <c r="AN8" i="5" s="1"/>
  <c r="AM3" i="5"/>
  <c r="AM8" i="5" s="1"/>
  <c r="D8" i="5" s="1"/>
  <c r="C8" i="5" s="1"/>
  <c r="AL3" i="5"/>
  <c r="AL7" i="5" s="1"/>
  <c r="D13" i="4"/>
  <c r="C13" i="4" s="1"/>
  <c r="B13" i="4"/>
  <c r="D12" i="4"/>
  <c r="C12" i="4"/>
  <c r="B12" i="4"/>
  <c r="D11" i="4"/>
  <c r="C11" i="4"/>
  <c r="B11" i="4"/>
  <c r="D10" i="4"/>
  <c r="C10" i="4"/>
  <c r="B10" i="4"/>
  <c r="D9" i="4"/>
  <c r="C9" i="4" s="1"/>
  <c r="B9" i="4"/>
  <c r="B8" i="4"/>
  <c r="B7" i="4"/>
  <c r="B6" i="4"/>
  <c r="B5" i="4"/>
  <c r="B4" i="4"/>
  <c r="AN3" i="4"/>
  <c r="AN8" i="4" s="1"/>
  <c r="AM3" i="4"/>
  <c r="AM6" i="4" s="1"/>
  <c r="D6" i="4" s="1"/>
  <c r="C6" i="4" s="1"/>
  <c r="AL3" i="4"/>
  <c r="AL8" i="4" s="1"/>
  <c r="D13" i="3"/>
  <c r="C13" i="3" s="1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B8" i="3"/>
  <c r="B7" i="3"/>
  <c r="AN6" i="3"/>
  <c r="B6" i="3"/>
  <c r="B5" i="3"/>
  <c r="B4" i="3"/>
  <c r="AN3" i="3"/>
  <c r="AN4" i="3" s="1"/>
  <c r="AM3" i="3"/>
  <c r="AM7" i="3" s="1"/>
  <c r="D7" i="3" s="1"/>
  <c r="C7" i="3" s="1"/>
  <c r="AL3" i="3"/>
  <c r="AL8" i="3" s="1"/>
  <c r="C5" i="2"/>
  <c r="C6" i="2"/>
  <c r="C7" i="2"/>
  <c r="C9" i="2"/>
  <c r="C10" i="2"/>
  <c r="C11" i="2"/>
  <c r="C12" i="2"/>
  <c r="C13" i="2"/>
  <c r="C4" i="2"/>
  <c r="D5" i="2"/>
  <c r="D6" i="2"/>
  <c r="D7" i="2"/>
  <c r="D9" i="2"/>
  <c r="D10" i="2"/>
  <c r="D11" i="2"/>
  <c r="D12" i="2"/>
  <c r="D13" i="2"/>
  <c r="D4" i="2"/>
  <c r="AL5" i="2"/>
  <c r="AM5" i="2"/>
  <c r="AN5" i="2"/>
  <c r="AL6" i="2"/>
  <c r="AM6" i="2"/>
  <c r="AN6" i="2"/>
  <c r="AL7" i="2"/>
  <c r="AM7" i="2"/>
  <c r="AN7" i="2"/>
  <c r="AL8" i="2"/>
  <c r="F10" i="1" s="1"/>
  <c r="AM8" i="2"/>
  <c r="D8" i="2" s="1"/>
  <c r="C8" i="2" s="1"/>
  <c r="AN8" i="2"/>
  <c r="AM4" i="2"/>
  <c r="AN4" i="2"/>
  <c r="AL4" i="2"/>
  <c r="AM3" i="2"/>
  <c r="AN3" i="2"/>
  <c r="AL3" i="2"/>
  <c r="B5" i="2"/>
  <c r="B6" i="2"/>
  <c r="B7" i="2"/>
  <c r="B8" i="2"/>
  <c r="B9" i="2"/>
  <c r="B10" i="2"/>
  <c r="B11" i="2"/>
  <c r="B12" i="2"/>
  <c r="B13" i="2"/>
  <c r="B4" i="2"/>
  <c r="G10" i="1" l="1"/>
  <c r="AL7" i="14"/>
  <c r="AM5" i="14"/>
  <c r="D5" i="14" s="1"/>
  <c r="C5" i="14" s="1"/>
  <c r="AL5" i="14"/>
  <c r="AM7" i="14"/>
  <c r="D7" i="14" s="1"/>
  <c r="C7" i="14" s="1"/>
  <c r="AM8" i="14"/>
  <c r="D8" i="14" s="1"/>
  <c r="C8" i="14" s="1"/>
  <c r="AN4" i="14"/>
  <c r="AN6" i="14"/>
  <c r="AN8" i="14"/>
  <c r="AL6" i="14"/>
  <c r="AN5" i="14"/>
  <c r="AL4" i="14"/>
  <c r="AM4" i="14"/>
  <c r="D4" i="14" s="1"/>
  <c r="C4" i="14" s="1"/>
  <c r="AM7" i="13"/>
  <c r="D7" i="13" s="1"/>
  <c r="C7" i="13" s="1"/>
  <c r="AL6" i="13"/>
  <c r="AL5" i="13"/>
  <c r="AL7" i="13"/>
  <c r="AM5" i="13"/>
  <c r="D5" i="13" s="1"/>
  <c r="C5" i="13" s="1"/>
  <c r="AN7" i="13"/>
  <c r="AN5" i="13"/>
  <c r="AL4" i="13"/>
  <c r="AM4" i="13"/>
  <c r="D4" i="13" s="1"/>
  <c r="C4" i="13" s="1"/>
  <c r="AM6" i="13"/>
  <c r="D6" i="13" s="1"/>
  <c r="C6" i="13" s="1"/>
  <c r="AN4" i="13"/>
  <c r="AN6" i="13"/>
  <c r="AN5" i="12"/>
  <c r="AL5" i="12"/>
  <c r="AM7" i="12"/>
  <c r="D7" i="12" s="1"/>
  <c r="C7" i="12" s="1"/>
  <c r="AN7" i="12"/>
  <c r="AL4" i="12"/>
  <c r="AL6" i="12"/>
  <c r="AM8" i="12"/>
  <c r="D8" i="12" s="1"/>
  <c r="C8" i="12" s="1"/>
  <c r="AN6" i="12"/>
  <c r="AL8" i="12"/>
  <c r="AM5" i="12"/>
  <c r="D5" i="12" s="1"/>
  <c r="C5" i="12" s="1"/>
  <c r="AM4" i="12"/>
  <c r="D4" i="12" s="1"/>
  <c r="C4" i="12" s="1"/>
  <c r="AN4" i="12"/>
  <c r="AN5" i="11"/>
  <c r="AN7" i="11"/>
  <c r="AM5" i="11"/>
  <c r="D5" i="11" s="1"/>
  <c r="C5" i="11" s="1"/>
  <c r="AL6" i="11"/>
  <c r="AM4" i="11"/>
  <c r="D4" i="11" s="1"/>
  <c r="C4" i="11" s="1"/>
  <c r="AN8" i="11"/>
  <c r="AL5" i="11"/>
  <c r="AL4" i="11"/>
  <c r="AL8" i="11"/>
  <c r="AN4" i="11"/>
  <c r="AM7" i="11"/>
  <c r="D7" i="11" s="1"/>
  <c r="C7" i="11" s="1"/>
  <c r="AM6" i="11"/>
  <c r="D6" i="11" s="1"/>
  <c r="C6" i="11" s="1"/>
  <c r="AL7" i="10"/>
  <c r="AL4" i="10"/>
  <c r="AL6" i="10"/>
  <c r="AL8" i="10"/>
  <c r="AM7" i="10"/>
  <c r="D7" i="10" s="1"/>
  <c r="C7" i="10" s="1"/>
  <c r="AN5" i="10"/>
  <c r="AM8" i="10"/>
  <c r="D8" i="10" s="1"/>
  <c r="C8" i="10" s="1"/>
  <c r="AM5" i="10"/>
  <c r="D5" i="10" s="1"/>
  <c r="C5" i="10" s="1"/>
  <c r="AM4" i="10"/>
  <c r="D4" i="10" s="1"/>
  <c r="C4" i="10" s="1"/>
  <c r="AN7" i="10"/>
  <c r="AN4" i="10"/>
  <c r="AN6" i="10"/>
  <c r="AM5" i="8"/>
  <c r="D5" i="8" s="1"/>
  <c r="C5" i="8" s="1"/>
  <c r="AL4" i="8"/>
  <c r="AL6" i="8"/>
  <c r="AL8" i="8"/>
  <c r="AM4" i="8"/>
  <c r="D4" i="8" s="1"/>
  <c r="C4" i="8" s="1"/>
  <c r="AM6" i="8"/>
  <c r="D6" i="8" s="1"/>
  <c r="C6" i="8" s="1"/>
  <c r="AM8" i="8"/>
  <c r="D8" i="8" s="1"/>
  <c r="C8" i="8" s="1"/>
  <c r="AN4" i="8"/>
  <c r="AN6" i="8"/>
  <c r="AN8" i="8"/>
  <c r="AL5" i="8"/>
  <c r="AN7" i="8"/>
  <c r="AM5" i="7"/>
  <c r="D5" i="7" s="1"/>
  <c r="C5" i="7" s="1"/>
  <c r="AM7" i="7"/>
  <c r="D7" i="7" s="1"/>
  <c r="C7" i="7" s="1"/>
  <c r="AM4" i="7"/>
  <c r="D4" i="7" s="1"/>
  <c r="C4" i="7" s="1"/>
  <c r="AM8" i="7"/>
  <c r="D8" i="7" s="1"/>
  <c r="C8" i="7" s="1"/>
  <c r="AN8" i="7"/>
  <c r="AN5" i="7"/>
  <c r="AL4" i="7"/>
  <c r="AL8" i="7"/>
  <c r="AL5" i="7"/>
  <c r="AL7" i="7"/>
  <c r="AN7" i="7"/>
  <c r="AN4" i="7"/>
  <c r="AL7" i="6"/>
  <c r="AL5" i="6"/>
  <c r="AN7" i="6"/>
  <c r="AM4" i="6"/>
  <c r="D4" i="6" s="1"/>
  <c r="C4" i="6" s="1"/>
  <c r="AN4" i="6"/>
  <c r="AN6" i="6"/>
  <c r="AN8" i="6"/>
  <c r="AL4" i="6"/>
  <c r="AL8" i="6"/>
  <c r="AM6" i="6"/>
  <c r="D6" i="6" s="1"/>
  <c r="C6" i="6" s="1"/>
  <c r="AM5" i="6"/>
  <c r="D5" i="6" s="1"/>
  <c r="C5" i="6" s="1"/>
  <c r="AM7" i="6"/>
  <c r="D7" i="6" s="1"/>
  <c r="C7" i="6" s="1"/>
  <c r="AL8" i="5"/>
  <c r="AN4" i="5"/>
  <c r="AN5" i="5"/>
  <c r="AL4" i="5"/>
  <c r="AL6" i="5"/>
  <c r="AM4" i="5"/>
  <c r="D4" i="5" s="1"/>
  <c r="C4" i="5" s="1"/>
  <c r="AN6" i="5"/>
  <c r="AL5" i="5"/>
  <c r="AM5" i="5"/>
  <c r="D5" i="5" s="1"/>
  <c r="C5" i="5" s="1"/>
  <c r="AM7" i="5"/>
  <c r="D7" i="5" s="1"/>
  <c r="C7" i="5" s="1"/>
  <c r="AN7" i="5"/>
  <c r="AM6" i="5"/>
  <c r="D6" i="5" s="1"/>
  <c r="C6" i="5" s="1"/>
  <c r="AN5" i="4"/>
  <c r="AL4" i="4"/>
  <c r="AM4" i="4"/>
  <c r="D4" i="4" s="1"/>
  <c r="C4" i="4" s="1"/>
  <c r="AL7" i="4"/>
  <c r="AN7" i="4"/>
  <c r="AL6" i="4"/>
  <c r="AM8" i="4"/>
  <c r="D8" i="4" s="1"/>
  <c r="C8" i="4" s="1"/>
  <c r="AL5" i="4"/>
  <c r="AM5" i="4"/>
  <c r="D5" i="4" s="1"/>
  <c r="C5" i="4" s="1"/>
  <c r="AM7" i="4"/>
  <c r="D7" i="4" s="1"/>
  <c r="C7" i="4" s="1"/>
  <c r="AN4" i="4"/>
  <c r="AN6" i="4"/>
  <c r="AM4" i="3"/>
  <c r="D4" i="3" s="1"/>
  <c r="C4" i="3" s="1"/>
  <c r="AM6" i="3"/>
  <c r="D6" i="3" s="1"/>
  <c r="C6" i="3" s="1"/>
  <c r="AM8" i="3"/>
  <c r="D8" i="3" s="1"/>
  <c r="C8" i="3" s="1"/>
  <c r="AN8" i="3"/>
  <c r="AN7" i="3"/>
  <c r="AL6" i="3"/>
  <c r="AL5" i="3"/>
  <c r="AL7" i="3"/>
  <c r="AM5" i="3"/>
  <c r="D5" i="3" s="1"/>
  <c r="C5" i="3" s="1"/>
  <c r="AN5" i="3"/>
  <c r="AL4" i="3"/>
</calcChain>
</file>

<file path=xl/sharedStrings.xml><?xml version="1.0" encoding="utf-8"?>
<sst xmlns="http://schemas.openxmlformats.org/spreadsheetml/2006/main" count="1915" uniqueCount="30">
  <si>
    <t>SUMMARY</t>
  </si>
  <si>
    <t>TOTAL</t>
  </si>
  <si>
    <t>NAME</t>
  </si>
  <si>
    <t>Name</t>
  </si>
  <si>
    <t>Percent</t>
  </si>
  <si>
    <t>P</t>
  </si>
  <si>
    <t>A</t>
  </si>
  <si>
    <t>E</t>
  </si>
  <si>
    <t>Alisha</t>
  </si>
  <si>
    <t>Dhvani</t>
  </si>
  <si>
    <t>Garima</t>
  </si>
  <si>
    <t>Jayendra</t>
  </si>
  <si>
    <t>Lakshi</t>
  </si>
  <si>
    <t>Prabhutva</t>
  </si>
  <si>
    <t>Samridhee</t>
  </si>
  <si>
    <t>Tarun</t>
  </si>
  <si>
    <t>Yasir</t>
  </si>
  <si>
    <t>Zainab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</si>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</sst>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35BC95"/>
      <name val="Calibri"/>
      <family val="2"/>
    </font>
    <font>
      <b/>
      <sz val="11"/>
      <color rgb="FFFF578B"/>
      <name val="Calibri"/>
      <family val="2"/>
    </font>
    <font>
      <b/>
      <sz val="11"/>
      <color rgb="FF9579E7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1F3F4"/>
        <bgColor indexed="64"/>
      </patternFill>
    </fill>
    <fill>
      <patternFill patternType="solid">
        <fgColor rgb="FF14203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F3EB"/>
        <bgColor indexed="64"/>
      </patternFill>
    </fill>
    <fill>
      <patternFill patternType="solid">
        <fgColor rgb="FFFFCCDC"/>
        <bgColor indexed="64"/>
      </patternFill>
    </fill>
    <fill>
      <patternFill patternType="solid">
        <fgColor rgb="FFDDD4F7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142038"/>
      </left>
      <right style="thin">
        <color rgb="FF142038"/>
      </right>
      <top style="thin">
        <color rgb="FF142038"/>
      </top>
      <bottom style="thin">
        <color rgb="FF142038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9" fontId="3" fillId="0" borderId="3" xfId="1" applyFont="1" applyFill="1" applyBorder="1" applyAlignment="1">
      <alignment vertical="center"/>
    </xf>
    <xf numFmtId="9" fontId="3" fillId="0" borderId="3" xfId="0" applyNumberFormat="1" applyFont="1" applyFill="1" applyBorder="1" applyAlignment="1">
      <alignment vertical="center"/>
    </xf>
    <xf numFmtId="9" fontId="3" fillId="0" borderId="1" xfId="0" applyNumberFormat="1" applyFont="1" applyFill="1" applyBorder="1" applyAlignment="1">
      <alignment vertical="center"/>
    </xf>
    <xf numFmtId="9" fontId="3" fillId="0" borderId="1" xfId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6"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DD4F7"/>
        </patternFill>
      </fill>
    </dxf>
    <dxf>
      <fill>
        <patternFill>
          <bgColor rgb="FFFFCCDC"/>
        </patternFill>
      </fill>
    </dxf>
    <dxf>
      <fill>
        <patternFill>
          <bgColor rgb="FFD8F3EB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</dxfs>
  <tableStyles count="0" defaultTableStyle="TableStyleMedium2" defaultPivotStyle="PivotStyleLight16"/>
  <colors>
    <mruColors>
      <color rgb="FF9579E7"/>
      <color rgb="FFFF578B"/>
      <color rgb="FF35BC95"/>
      <color rgb="FF000000"/>
      <color rgb="FFDDD4F7"/>
      <color rgb="FFFFCCDC"/>
      <color rgb="FFD8F3EB"/>
      <color rgb="FF142038"/>
      <color rgb="FFF1F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Summary!$K$6</c:f>
          <c:strCache>
            <c:ptCount val="1"/>
            <c:pt idx="0">
              <c:v>Attendance Record - Alisha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91856835193912E-2"/>
          <c:y val="9.5730038276939711E-2"/>
          <c:w val="0.8559320256736489"/>
          <c:h val="0.78225712837021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Summary!$K$6</c:f>
              <c:strCache>
                <c:ptCount val="1"/>
                <c:pt idx="0">
                  <c:v>Attendance Record - Alisha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Summary!$F$5:$H$5</c:f>
              <c:strCache>
                <c:ptCount val="3"/>
                <c:pt idx="0">
                  <c:v>P</c:v>
                </c:pt>
                <c:pt idx="1">
                  <c:v>A</c:v>
                </c:pt>
                <c:pt idx="2">
                  <c:v>E</c:v>
                </c:pt>
              </c:strCache>
            </c:strRef>
          </c:cat>
          <c:val>
            <c:numRef>
              <c:f>Summary!$K$7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F3E-4AC9-96A5-0A2DB11BD7EB}"/>
            </c:ext>
          </c:extLst>
        </c:ser>
        <c:ser>
          <c:idx val="1"/>
          <c:order val="1"/>
          <c:tx>
            <c:v>Count</c:v>
          </c:tx>
          <c:spPr>
            <a:solidFill>
              <a:srgbClr val="35BC9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78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3E-4AC9-96A5-0A2DB11BD7EB}"/>
              </c:ext>
            </c:extLst>
          </c:dPt>
          <c:dPt>
            <c:idx val="2"/>
            <c:invertIfNegative val="0"/>
            <c:bubble3D val="0"/>
            <c:spPr>
              <a:solidFill>
                <a:srgbClr val="9579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3E-4AC9-96A5-0A2DB11BD7EB}"/>
              </c:ext>
            </c:extLst>
          </c:dPt>
          <c:cat>
            <c:strRef>
              <c:f>Summary!$F$5:$H$5</c:f>
              <c:strCache>
                <c:ptCount val="3"/>
                <c:pt idx="0">
                  <c:v>P</c:v>
                </c:pt>
                <c:pt idx="1">
                  <c:v>A</c:v>
                </c:pt>
                <c:pt idx="2">
                  <c:v>E</c:v>
                </c:pt>
              </c:strCache>
            </c:strRef>
          </c:cat>
          <c:val>
            <c:numRef>
              <c:f>Summary!$M$3:$O$3</c:f>
              <c:numCache>
                <c:formatCode>General</c:formatCode>
                <c:ptCount val="3"/>
                <c:pt idx="0">
                  <c:v>216</c:v>
                </c:pt>
                <c:pt idx="1">
                  <c:v>108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E-4AC9-96A5-0A2DB11B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95229903"/>
        <c:axId val="395229423"/>
      </c:barChart>
      <c:catAx>
        <c:axId val="3952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29423"/>
        <c:crosses val="autoZero"/>
        <c:auto val="1"/>
        <c:lblAlgn val="ctr"/>
        <c:lblOffset val="100"/>
        <c:noMultiLvlLbl val="0"/>
      </c:catAx>
      <c:valAx>
        <c:axId val="395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03752-0E71-5D78-A899-835C2537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F6F3-7E91-42CA-91A9-0B1BC4C31591}">
  <dimension ref="B1:O15"/>
  <sheetViews>
    <sheetView showGridLines="0" tabSelected="1" zoomScale="115" workbookViewId="0">
      <selection activeCell="P17" sqref="P17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5" width="4.77734375" style="3"/>
    <col min="6" max="8" width="6.77734375" style="3" customWidth="1"/>
    <col min="9" max="9" width="4.77734375" style="3"/>
    <col min="10" max="11" width="12.77734375" style="3" customWidth="1"/>
    <col min="12" max="12" width="4.77734375" style="3"/>
    <col min="13" max="15" width="6.77734375" style="3" customWidth="1"/>
    <col min="16" max="16384" width="4.77734375" style="3"/>
  </cols>
  <sheetData>
    <row r="1" spans="2:15" s="1" customFormat="1" ht="25.05" customHeight="1" x14ac:dyDescent="0.3">
      <c r="B1" s="4" t="s">
        <v>0</v>
      </c>
      <c r="C1" s="4"/>
      <c r="D1" s="4"/>
    </row>
    <row r="3" spans="2:15" x14ac:dyDescent="0.3">
      <c r="B3" s="10" t="s">
        <v>1</v>
      </c>
      <c r="C3" s="19">
        <f>D3</f>
        <v>0.8193548387096774</v>
      </c>
      <c r="D3" s="20">
        <f>IF(SUM(F3:H3)=0,0,1-G3/SUM(F3:H3))</f>
        <v>0.8193548387096774</v>
      </c>
      <c r="F3" s="21">
        <f>SUM(F6:F15)</f>
        <v>1368</v>
      </c>
      <c r="G3" s="22">
        <f t="shared" ref="G3:H3" si="0">SUM(G6:G15)</f>
        <v>336</v>
      </c>
      <c r="H3" s="23">
        <f t="shared" si="0"/>
        <v>156</v>
      </c>
      <c r="J3" s="11" t="s">
        <v>2</v>
      </c>
      <c r="K3" s="2" t="s">
        <v>8</v>
      </c>
      <c r="M3" s="21">
        <f>IF(ISBLANK($K$3),F3,INDEX(F$6:F$15,MATCH($K$3,$B$6:$B$15,0)))</f>
        <v>216</v>
      </c>
      <c r="N3" s="22">
        <f t="shared" ref="N3:O3" si="1">IF(ISBLANK($K$3),G3,INDEX(G$6:G$15,MATCH($K$3,$B$6:$B$15,0)))</f>
        <v>108</v>
      </c>
      <c r="O3" s="23">
        <f t="shared" si="1"/>
        <v>48</v>
      </c>
    </row>
    <row r="5" spans="2:15" x14ac:dyDescent="0.3">
      <c r="B5" s="8" t="s">
        <v>3</v>
      </c>
      <c r="C5" s="9" t="s">
        <v>4</v>
      </c>
      <c r="D5" s="9"/>
      <c r="F5" s="12" t="s">
        <v>5</v>
      </c>
      <c r="G5" s="13" t="s">
        <v>6</v>
      </c>
      <c r="H5" s="14" t="s">
        <v>7</v>
      </c>
    </row>
    <row r="6" spans="2:15" x14ac:dyDescent="0.3">
      <c r="B6" s="7" t="s">
        <v>8</v>
      </c>
      <c r="C6" s="18">
        <f>D6</f>
        <v>0.70967741935483875</v>
      </c>
      <c r="D6" s="17">
        <f>IF(SUM(F6:H6)=0,0,1-G6/SUM(F6:H6))</f>
        <v>0.70967741935483875</v>
      </c>
      <c r="F6" s="2">
        <f>SUM(JAN:DEC!AL4)</f>
        <v>216</v>
      </c>
      <c r="G6" s="2">
        <f>SUM(JAN:DEC!AM4)</f>
        <v>108</v>
      </c>
      <c r="H6" s="2">
        <f>SUM(JAN:DEC!AN4)</f>
        <v>48</v>
      </c>
      <c r="K6" s="3" t="str">
        <f>"Attendance Record - "&amp;IF(ISBLANK(K3),"ALL",K3)</f>
        <v>Attendance Record - Alisha</v>
      </c>
    </row>
    <row r="7" spans="2:15" x14ac:dyDescent="0.3">
      <c r="B7" s="5" t="s">
        <v>9</v>
      </c>
      <c r="C7" s="18">
        <f t="shared" ref="C7:C15" si="2">D7</f>
        <v>0.90322580645161288</v>
      </c>
      <c r="D7" s="17">
        <f t="shared" ref="D7:D15" si="3">IF(SUM(F7:H7)=0,0,1-G7/SUM(F7:H7))</f>
        <v>0.90322580645161288</v>
      </c>
      <c r="F7" s="2">
        <f>SUM(JAN:DEC!AL5)</f>
        <v>324</v>
      </c>
      <c r="G7" s="2">
        <f>SUM(JAN:DEC!AM5)</f>
        <v>36</v>
      </c>
      <c r="H7" s="2">
        <f>SUM(JAN:DEC!AN5)</f>
        <v>12</v>
      </c>
    </row>
    <row r="8" spans="2:15" x14ac:dyDescent="0.3">
      <c r="B8" s="5" t="s">
        <v>10</v>
      </c>
      <c r="C8" s="18">
        <f t="shared" si="2"/>
        <v>0.93548387096774199</v>
      </c>
      <c r="D8" s="17">
        <f t="shared" si="3"/>
        <v>0.93548387096774199</v>
      </c>
      <c r="F8" s="2">
        <f>SUM(JAN:DEC!AL6)</f>
        <v>288</v>
      </c>
      <c r="G8" s="2">
        <f>SUM(JAN:DEC!AM6)</f>
        <v>24</v>
      </c>
      <c r="H8" s="2">
        <f>SUM(JAN:DEC!AN6)</f>
        <v>60</v>
      </c>
    </row>
    <row r="9" spans="2:15" x14ac:dyDescent="0.3">
      <c r="B9" s="5" t="s">
        <v>11</v>
      </c>
      <c r="C9" s="18">
        <f t="shared" si="2"/>
        <v>0.77419354838709675</v>
      </c>
      <c r="D9" s="17">
        <f t="shared" si="3"/>
        <v>0.77419354838709675</v>
      </c>
      <c r="F9" s="2">
        <f>SUM(JAN:DEC!AL7)</f>
        <v>252</v>
      </c>
      <c r="G9" s="2">
        <f>SUM(JAN:DEC!AM7)</f>
        <v>84</v>
      </c>
      <c r="H9" s="2">
        <f>SUM(JAN:DEC!AN7)</f>
        <v>36</v>
      </c>
    </row>
    <row r="10" spans="2:15" x14ac:dyDescent="0.3">
      <c r="B10" s="5" t="s">
        <v>12</v>
      </c>
      <c r="C10" s="18">
        <f t="shared" si="2"/>
        <v>0.77419354838709675</v>
      </c>
      <c r="D10" s="17">
        <f t="shared" si="3"/>
        <v>0.77419354838709675</v>
      </c>
      <c r="F10" s="2">
        <f>SUM(JAN:DEC!AL8)</f>
        <v>288</v>
      </c>
      <c r="G10" s="2">
        <f>SUM(JAN:DEC!AM8)</f>
        <v>84</v>
      </c>
      <c r="H10" s="2">
        <f>SUM(JAN:DEC!AN8)</f>
        <v>0</v>
      </c>
    </row>
    <row r="11" spans="2:15" x14ac:dyDescent="0.3">
      <c r="B11" s="5" t="s">
        <v>13</v>
      </c>
      <c r="C11" s="18">
        <f t="shared" si="2"/>
        <v>0</v>
      </c>
      <c r="D11" s="17">
        <f t="shared" si="3"/>
        <v>0</v>
      </c>
      <c r="F11" s="2">
        <f>SUM(JAN:DEC!AL9)</f>
        <v>0</v>
      </c>
      <c r="G11" s="2">
        <f>SUM(JAN:DEC!AM9)</f>
        <v>0</v>
      </c>
      <c r="H11" s="2">
        <f>SUM(JAN:DEC!AN9)</f>
        <v>0</v>
      </c>
    </row>
    <row r="12" spans="2:15" x14ac:dyDescent="0.3">
      <c r="B12" s="5" t="s">
        <v>14</v>
      </c>
      <c r="C12" s="18">
        <f t="shared" si="2"/>
        <v>0</v>
      </c>
      <c r="D12" s="17">
        <f t="shared" si="3"/>
        <v>0</v>
      </c>
      <c r="F12" s="2">
        <f>SUM(JAN:DEC!AL10)</f>
        <v>0</v>
      </c>
      <c r="G12" s="2">
        <f>SUM(JAN:DEC!AM10)</f>
        <v>0</v>
      </c>
      <c r="H12" s="2">
        <f>SUM(JAN:DEC!AN10)</f>
        <v>0</v>
      </c>
    </row>
    <row r="13" spans="2:15" x14ac:dyDescent="0.3">
      <c r="B13" s="5" t="s">
        <v>15</v>
      </c>
      <c r="C13" s="18">
        <f t="shared" si="2"/>
        <v>0</v>
      </c>
      <c r="D13" s="17">
        <f t="shared" si="3"/>
        <v>0</v>
      </c>
      <c r="F13" s="2">
        <f>SUM(JAN:DEC!AL11)</f>
        <v>0</v>
      </c>
      <c r="G13" s="2">
        <f>SUM(JAN:DEC!AM11)</f>
        <v>0</v>
      </c>
      <c r="H13" s="2">
        <f>SUM(JAN:DEC!AN11)</f>
        <v>0</v>
      </c>
    </row>
    <row r="14" spans="2:15" x14ac:dyDescent="0.3">
      <c r="B14" s="5" t="s">
        <v>16</v>
      </c>
      <c r="C14" s="18">
        <f t="shared" si="2"/>
        <v>0</v>
      </c>
      <c r="D14" s="17">
        <f t="shared" si="3"/>
        <v>0</v>
      </c>
      <c r="F14" s="2">
        <f>SUM(JAN:DEC!AL12)</f>
        <v>0</v>
      </c>
      <c r="G14" s="2">
        <f>SUM(JAN:DEC!AM12)</f>
        <v>0</v>
      </c>
      <c r="H14" s="2">
        <f>SUM(JAN:DEC!AN12)</f>
        <v>0</v>
      </c>
    </row>
    <row r="15" spans="2:15" x14ac:dyDescent="0.3">
      <c r="B15" s="5" t="s">
        <v>17</v>
      </c>
      <c r="C15" s="18">
        <f t="shared" si="2"/>
        <v>0</v>
      </c>
      <c r="D15" s="17">
        <f t="shared" si="3"/>
        <v>0</v>
      </c>
      <c r="F15" s="2">
        <f>SUM(JAN:DEC!AL13)</f>
        <v>0</v>
      </c>
      <c r="G15" s="2">
        <f>SUM(JAN:DEC!AM13)</f>
        <v>0</v>
      </c>
      <c r="H15" s="2">
        <f>SUM(JAN:DEC!AN13)</f>
        <v>0</v>
      </c>
    </row>
  </sheetData>
  <mergeCells count="1">
    <mergeCell ref="C5:D5"/>
  </mergeCells>
  <conditionalFormatting sqref="D6:D15">
    <cfRule type="dataBar" priority="2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{5F3777F4-FB96-41F3-BC1E-EF54D51F490E}</x14:id>
        </ext>
      </extLst>
    </cfRule>
  </conditionalFormatting>
  <conditionalFormatting sqref="D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{7AAA0F84-6BF0-4174-A099-07C4F2E90C7A}</x14:id>
        </ext>
      </extLst>
    </cfRule>
  </conditionalFormatting>
  <dataValidations count="1">
    <dataValidation type="list" allowBlank="1" showInputMessage="1" showErrorMessage="1" sqref="K3" xr:uid="{53449AAD-B7EB-42D4-9755-DA0748EC7471}">
      <formula1>$B$6:$B$15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3777F4-FB96-41F3-BC1E-EF54D51F490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D6:D15</xm:sqref>
        </x14:conditionalFormatting>
        <x14:conditionalFormatting xmlns:xm="http://schemas.microsoft.com/office/excel/2006/main">
          <x14:cfRule type="dataBar" id="{7AAA0F84-6BF0-4174-A099-07C4F2E90C7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09C8-3BE8-4FD7-9B19-5C413E3497C3}">
  <dimension ref="B1:AN13"/>
  <sheetViews>
    <sheetView showGridLines="0" zoomScale="96" workbookViewId="0">
      <selection activeCell="Q22" sqref="Q2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26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11" priority="2" operator="equal">
      <formula>$AN$3</formula>
    </cfRule>
    <cfRule type="cellIs" dxfId="10" priority="3" operator="equal">
      <formula>$AM$3</formula>
    </cfRule>
    <cfRule type="cellIs" dxfId="9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{076FA627-AD81-4F99-BB18-23093E3BFE66}</x14:id>
        </ext>
      </extLst>
    </cfRule>
  </conditionalFormatting>
  <dataValidations count="1">
    <dataValidation type="list" allowBlank="1" showInputMessage="1" showErrorMessage="1" sqref="F4:AJ13" xr:uid="{5E001070-AED2-431F-8CA5-BEEA48484143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6FA627-AD81-4F99-BB18-23093E3BFE6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C40-F620-44B5-9685-6BF92270E9F4}">
  <dimension ref="B1:AN13"/>
  <sheetViews>
    <sheetView showGridLines="0" zoomScale="96" workbookViewId="0">
      <selection activeCell="B2" sqref="B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27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8" priority="2" operator="equal">
      <formula>$AN$3</formula>
    </cfRule>
    <cfRule type="cellIs" dxfId="7" priority="3" operator="equal">
      <formula>$AM$3</formula>
    </cfRule>
    <cfRule type="cellIs" dxfId="6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{68976101-A771-470F-82AC-F28438A7982C}</x14:id>
        </ext>
      </extLst>
    </cfRule>
  </conditionalFormatting>
  <dataValidations count="1">
    <dataValidation type="list" allowBlank="1" showInputMessage="1" showErrorMessage="1" sqref="F4:AJ13" xr:uid="{220BFDB7-5BF4-48F5-AA9D-C31177182A30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976101-A771-470F-82AC-F28438A7982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E5C0-1699-483D-A5EE-93A087C3C0B2}">
  <dimension ref="B1:AN13"/>
  <sheetViews>
    <sheetView showGridLines="0" zoomScale="96" workbookViewId="0">
      <selection activeCell="D16" sqref="D16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28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5" priority="2" operator="equal">
      <formula>$AN$3</formula>
    </cfRule>
    <cfRule type="cellIs" dxfId="4" priority="3" operator="equal">
      <formula>$AM$3</formula>
    </cfRule>
    <cfRule type="cellIs" dxfId="3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{B28C588C-205B-4C15-AAD4-16EF205AE033}</x14:id>
        </ext>
      </extLst>
    </cfRule>
  </conditionalFormatting>
  <dataValidations count="1">
    <dataValidation type="list" allowBlank="1" showInputMessage="1" showErrorMessage="1" sqref="F4:AJ13" xr:uid="{4F608813-609E-465D-97FB-D0C14223BD50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8C588C-205B-4C15-AAD4-16EF205AE03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7517-B63C-4C74-B4C8-F7F3413F6F4A}">
  <dimension ref="B1:AN13"/>
  <sheetViews>
    <sheetView showGridLines="0" zoomScale="96" workbookViewId="0">
      <selection activeCell="B2" sqref="B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29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2" priority="2" operator="equal">
      <formula>$AN$3</formula>
    </cfRule>
    <cfRule type="cellIs" dxfId="1" priority="3" operator="equal">
      <formula>$AM$3</formula>
    </cfRule>
    <cfRule type="cellIs" dxfId="0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{4BCB477C-81D4-484B-90B5-FE1AB06BFEF0}</x14:id>
        </ext>
      </extLst>
    </cfRule>
  </conditionalFormatting>
  <dataValidations count="1">
    <dataValidation type="list" allowBlank="1" showInputMessage="1" showErrorMessage="1" sqref="F4:AJ13" xr:uid="{259CA662-C21E-4DBB-8466-737276395A5F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CB477C-81D4-484B-90B5-FE1AB06BFEF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8264-05A5-4D90-91B0-953F902B081F}">
  <dimension ref="B1:AN13"/>
  <sheetViews>
    <sheetView showGridLines="0" zoomScale="96" workbookViewId="0">
      <selection activeCell="V22" sqref="V2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18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33" priority="4" operator="equal">
      <formula>$AL$3</formula>
    </cfRule>
    <cfRule type="cellIs" dxfId="34" priority="3" operator="equal">
      <formula>$AM$3</formula>
    </cfRule>
    <cfRule type="cellIs" dxfId="35" priority="2" operator="equal">
      <formula>$AN$3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{AE1C6F93-5160-4861-ACD8-7FC35BD23808}</x14:id>
        </ext>
      </extLst>
    </cfRule>
  </conditionalFormatting>
  <dataValidations count="1">
    <dataValidation type="list" allowBlank="1" showInputMessage="1" showErrorMessage="1" sqref="F4:AJ13" xr:uid="{574BE4FF-DB22-4C81-A53C-4613530DDF99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C6F93-5160-4861-ACD8-7FC35BD2380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06E6-65A5-41F9-8BB1-429A82194BAA}">
  <dimension ref="B1:AN13"/>
  <sheetViews>
    <sheetView showGridLines="0" zoomScale="96" workbookViewId="0">
      <selection activeCell="T16" sqref="T16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19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30" priority="2" operator="equal">
      <formula>$AN$3</formula>
    </cfRule>
    <cfRule type="cellIs" dxfId="31" priority="3" operator="equal">
      <formula>$AM$3</formula>
    </cfRule>
    <cfRule type="cellIs" dxfId="32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{055B6432-7E19-460A-B02E-37DB1FA58B65}</x14:id>
        </ext>
      </extLst>
    </cfRule>
  </conditionalFormatting>
  <dataValidations count="1">
    <dataValidation type="list" allowBlank="1" showInputMessage="1" showErrorMessage="1" sqref="F4:AJ13" xr:uid="{073A3042-9B92-4E87-9BA7-13D315297CA4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5B6432-7E19-460A-B02E-37DB1FA58B6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DC4E-6CCC-474A-9147-20564652B968}">
  <dimension ref="B1:AN13"/>
  <sheetViews>
    <sheetView showGridLines="0" zoomScale="96" workbookViewId="0">
      <selection activeCell="B2" sqref="B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20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29" priority="2" operator="equal">
      <formula>$AN$3</formula>
    </cfRule>
    <cfRule type="cellIs" dxfId="28" priority="3" operator="equal">
      <formula>$AM$3</formula>
    </cfRule>
    <cfRule type="cellIs" dxfId="27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{BB54A8A5-C460-421C-BB39-2B725620D289}</x14:id>
        </ext>
      </extLst>
    </cfRule>
  </conditionalFormatting>
  <dataValidations count="1">
    <dataValidation type="list" allowBlank="1" showInputMessage="1" showErrorMessage="1" sqref="F4:AJ13" xr:uid="{A4EA27D4-2B3C-46CA-B477-B063B60201F2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4A8A5-C460-421C-BB39-2B725620D2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1B12-566F-4EBF-B41B-9E8E2A24CAF9}">
  <dimension ref="B1:AN13"/>
  <sheetViews>
    <sheetView showGridLines="0" zoomScale="96" workbookViewId="0">
      <selection activeCell="B2" sqref="B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21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26" priority="2" operator="equal">
      <formula>$AN$3</formula>
    </cfRule>
    <cfRule type="cellIs" dxfId="25" priority="3" operator="equal">
      <formula>$AM$3</formula>
    </cfRule>
    <cfRule type="cellIs" dxfId="24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{0050650F-3E9E-498C-9BB5-DCEC8E039D0E}</x14:id>
        </ext>
      </extLst>
    </cfRule>
  </conditionalFormatting>
  <dataValidations count="1">
    <dataValidation type="list" allowBlank="1" showInputMessage="1" showErrorMessage="1" sqref="F4:AJ13" xr:uid="{093D7F76-468A-475B-82AA-54EF57816C1B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0650F-3E9E-498C-9BB5-DCEC8E039D0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3F6B-5317-4B9E-AFFD-10032135D60C}">
  <dimension ref="B1:AN13"/>
  <sheetViews>
    <sheetView showGridLines="0" zoomScale="96" workbookViewId="0">
      <selection activeCell="B2" sqref="B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22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23" priority="2" operator="equal">
      <formula>$AN$3</formula>
    </cfRule>
    <cfRule type="cellIs" dxfId="22" priority="3" operator="equal">
      <formula>$AM$3</formula>
    </cfRule>
    <cfRule type="cellIs" dxfId="21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{4C929C64-BE70-406B-9BBC-5969542422CE}</x14:id>
        </ext>
      </extLst>
    </cfRule>
  </conditionalFormatting>
  <dataValidations count="1">
    <dataValidation type="list" allowBlank="1" showInputMessage="1" showErrorMessage="1" sqref="F4:AJ13" xr:uid="{2C9EB602-8416-4601-97D2-685FA17DFFE4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929C64-BE70-406B-9BBC-5969542422C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487B-F7A0-40A2-9E55-80C6A0696B0D}">
  <dimension ref="B1:AN13"/>
  <sheetViews>
    <sheetView showGridLines="0" zoomScale="96" workbookViewId="0">
      <selection activeCell="B2" sqref="B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23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20" priority="2" operator="equal">
      <formula>$AN$3</formula>
    </cfRule>
    <cfRule type="cellIs" dxfId="19" priority="3" operator="equal">
      <formula>$AM$3</formula>
    </cfRule>
    <cfRule type="cellIs" dxfId="18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{42CC53F4-59F8-4EEE-9B69-0D1E7D40FBC0}</x14:id>
        </ext>
      </extLst>
    </cfRule>
  </conditionalFormatting>
  <dataValidations count="1">
    <dataValidation type="list" allowBlank="1" showInputMessage="1" showErrorMessage="1" sqref="F4:AJ13" xr:uid="{4BAD0E31-91D9-4CF3-9951-6253C4122D06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CC53F4-59F8-4EEE-9B69-0D1E7D40FBC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BFD7-B326-43A0-A15E-AF9921AB0EB7}">
  <dimension ref="B1:AN13"/>
  <sheetViews>
    <sheetView showGridLines="0" zoomScale="96" workbookViewId="0">
      <selection activeCell="B2" sqref="B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24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17" priority="2" operator="equal">
      <formula>$AN$3</formula>
    </cfRule>
    <cfRule type="cellIs" dxfId="16" priority="3" operator="equal">
      <formula>$AM$3</formula>
    </cfRule>
    <cfRule type="cellIs" dxfId="15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{0E9476A5-AA19-4082-ABB9-C75491F2F330}</x14:id>
        </ext>
      </extLst>
    </cfRule>
  </conditionalFormatting>
  <dataValidations count="1">
    <dataValidation type="list" allowBlank="1" showInputMessage="1" showErrorMessage="1" sqref="F4:AJ13" xr:uid="{BA41CE15-E9CE-44FE-AAE6-88A5E117DD4A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9476A5-AA19-4082-ABB9-C75491F2F3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B482-F2B4-4A80-B4A7-2C6E2E78B1A2}">
  <dimension ref="B1:AN13"/>
  <sheetViews>
    <sheetView showGridLines="0" zoomScale="96" workbookViewId="0">
      <selection activeCell="B2" sqref="B2"/>
    </sheetView>
  </sheetViews>
  <sheetFormatPr defaultColWidth="4.77734375" defaultRowHeight="14.4" x14ac:dyDescent="0.3"/>
  <cols>
    <col min="1" max="1" width="4.77734375" style="3"/>
    <col min="2" max="2" width="12.77734375" style="6" customWidth="1"/>
    <col min="3" max="3" width="6.77734375" style="6" customWidth="1"/>
    <col min="4" max="4" width="12.77734375" style="6" customWidth="1"/>
    <col min="5" max="16384" width="4.77734375" style="3"/>
  </cols>
  <sheetData>
    <row r="1" spans="2:40" s="1" customFormat="1" ht="25.05" customHeight="1" x14ac:dyDescent="0.3">
      <c r="B1" s="4" t="s">
        <v>25</v>
      </c>
      <c r="C1" s="4"/>
      <c r="D1" s="4"/>
    </row>
    <row r="3" spans="2:40" x14ac:dyDescent="0.3">
      <c r="B3" s="8" t="s">
        <v>3</v>
      </c>
      <c r="C3" s="9" t="s">
        <v>4</v>
      </c>
      <c r="D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E</v>
      </c>
    </row>
    <row r="4" spans="2:40" x14ac:dyDescent="0.3">
      <c r="B4" s="7" t="str">
        <f>Summary!B6</f>
        <v>Alisha</v>
      </c>
      <c r="C4" s="18">
        <f>D4</f>
        <v>0.70967741935483875</v>
      </c>
      <c r="D4" s="17">
        <f>IF(COUNTA(F4:AJ4)=0,0,1-AM4/COUNTA(F4:AJ4))</f>
        <v>0.70967741935483875</v>
      </c>
      <c r="F4" s="16" t="s">
        <v>5</v>
      </c>
      <c r="G4" s="16" t="s">
        <v>6</v>
      </c>
      <c r="H4" s="16" t="s">
        <v>5</v>
      </c>
      <c r="I4" s="16" t="s">
        <v>7</v>
      </c>
      <c r="J4" s="16" t="s">
        <v>5</v>
      </c>
      <c r="K4" s="16" t="s">
        <v>7</v>
      </c>
      <c r="L4" s="16" t="s">
        <v>6</v>
      </c>
      <c r="M4" s="16" t="s">
        <v>5</v>
      </c>
      <c r="N4" s="16" t="s">
        <v>7</v>
      </c>
      <c r="O4" s="16" t="s">
        <v>5</v>
      </c>
      <c r="P4" s="16" t="s">
        <v>5</v>
      </c>
      <c r="Q4" s="16" t="s">
        <v>5</v>
      </c>
      <c r="R4" s="16" t="s">
        <v>6</v>
      </c>
      <c r="S4" s="16" t="s">
        <v>7</v>
      </c>
      <c r="T4" s="16" t="s">
        <v>5</v>
      </c>
      <c r="U4" s="16" t="s">
        <v>5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5</v>
      </c>
      <c r="AE4" s="16" t="s">
        <v>6</v>
      </c>
      <c r="AF4" s="16" t="s">
        <v>6</v>
      </c>
      <c r="AG4" s="16" t="s">
        <v>6</v>
      </c>
      <c r="AH4" s="16" t="s">
        <v>6</v>
      </c>
      <c r="AI4" s="16" t="s">
        <v>6</v>
      </c>
      <c r="AJ4" s="16" t="s">
        <v>6</v>
      </c>
      <c r="AL4" s="2">
        <f>COUNTIF($F4:$AJ4, AL$3)</f>
        <v>18</v>
      </c>
      <c r="AM4" s="2">
        <f t="shared" ref="AM4:AN8" si="0">COUNTIF($F4:$AJ4, AM$3)</f>
        <v>9</v>
      </c>
      <c r="AN4" s="2">
        <f t="shared" si="0"/>
        <v>4</v>
      </c>
    </row>
    <row r="5" spans="2:40" x14ac:dyDescent="0.3">
      <c r="B5" s="7" t="str">
        <f>Summary!B7</f>
        <v>Dhvani</v>
      </c>
      <c r="C5" s="18">
        <f t="shared" ref="C5:C13" si="1">D5</f>
        <v>0.90322580645161288</v>
      </c>
      <c r="D5" s="17">
        <f t="shared" ref="D5:D13" si="2">IF(COUNTA(F5:AJ5)=0,0,1-AM5/COUNTA(F5:AJ5))</f>
        <v>0.90322580645161288</v>
      </c>
      <c r="F5" s="2" t="s">
        <v>6</v>
      </c>
      <c r="G5" s="2" t="s">
        <v>5</v>
      </c>
      <c r="H5" s="2" t="s">
        <v>5</v>
      </c>
      <c r="I5" s="2" t="s">
        <v>5</v>
      </c>
      <c r="J5" s="2" t="s">
        <v>7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6</v>
      </c>
      <c r="P5" s="2" t="s">
        <v>6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L5" s="2">
        <f t="shared" ref="AL5:AL8" si="3">COUNTIF($F5:$AJ5, AL$3)</f>
        <v>27</v>
      </c>
      <c r="AM5" s="2">
        <f t="shared" si="0"/>
        <v>3</v>
      </c>
      <c r="AN5" s="2">
        <f t="shared" si="0"/>
        <v>1</v>
      </c>
    </row>
    <row r="6" spans="2:40" x14ac:dyDescent="0.3">
      <c r="B6" s="7" t="str">
        <f>Summary!B8</f>
        <v>Garima</v>
      </c>
      <c r="C6" s="18">
        <f t="shared" si="1"/>
        <v>0.93548387096774199</v>
      </c>
      <c r="D6" s="17">
        <f t="shared" si="2"/>
        <v>0.93548387096774199</v>
      </c>
      <c r="F6" s="2" t="s">
        <v>5</v>
      </c>
      <c r="G6" s="2" t="s">
        <v>7</v>
      </c>
      <c r="H6" s="2" t="s">
        <v>6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5</v>
      </c>
      <c r="R6" s="2" t="s">
        <v>6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L6" s="2">
        <f t="shared" si="3"/>
        <v>24</v>
      </c>
      <c r="AM6" s="2">
        <f t="shared" si="0"/>
        <v>2</v>
      </c>
      <c r="AN6" s="2">
        <f t="shared" si="0"/>
        <v>5</v>
      </c>
    </row>
    <row r="7" spans="2:40" x14ac:dyDescent="0.3">
      <c r="B7" s="7" t="str">
        <f>Summary!B9</f>
        <v>Jayendra</v>
      </c>
      <c r="C7" s="18">
        <f t="shared" si="1"/>
        <v>0.77419354838709675</v>
      </c>
      <c r="D7" s="17">
        <f t="shared" si="2"/>
        <v>0.77419354838709675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7</v>
      </c>
      <c r="K7" s="2" t="s">
        <v>6</v>
      </c>
      <c r="L7" s="2" t="s">
        <v>6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7</v>
      </c>
      <c r="T7" s="2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7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L7" s="2">
        <f t="shared" si="3"/>
        <v>21</v>
      </c>
      <c r="AM7" s="2">
        <f t="shared" si="0"/>
        <v>7</v>
      </c>
      <c r="AN7" s="2">
        <f t="shared" si="0"/>
        <v>3</v>
      </c>
    </row>
    <row r="8" spans="2:40" x14ac:dyDescent="0.3">
      <c r="B8" s="7" t="str">
        <f>Summary!B10</f>
        <v>Lakshi</v>
      </c>
      <c r="C8" s="18">
        <f t="shared" si="1"/>
        <v>0.77419354838709675</v>
      </c>
      <c r="D8" s="17">
        <f t="shared" si="2"/>
        <v>0.77419354838709675</v>
      </c>
      <c r="F8" s="2" t="s">
        <v>5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L8" s="2">
        <f t="shared" si="3"/>
        <v>24</v>
      </c>
      <c r="AM8" s="2">
        <f t="shared" si="0"/>
        <v>7</v>
      </c>
      <c r="AN8" s="2">
        <f t="shared" si="0"/>
        <v>0</v>
      </c>
    </row>
    <row r="9" spans="2:40" x14ac:dyDescent="0.3">
      <c r="B9" s="7" t="str">
        <f>Summary!B11</f>
        <v>Prabhutva</v>
      </c>
      <c r="C9" s="18">
        <f t="shared" si="1"/>
        <v>0</v>
      </c>
      <c r="D9" s="17">
        <f t="shared" si="2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</row>
    <row r="10" spans="2:40" x14ac:dyDescent="0.3">
      <c r="B10" s="7" t="str">
        <f>Summary!B12</f>
        <v>Samridhee</v>
      </c>
      <c r="C10" s="18">
        <f t="shared" si="1"/>
        <v>0</v>
      </c>
      <c r="D10" s="17">
        <f t="shared" si="2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</row>
    <row r="11" spans="2:40" x14ac:dyDescent="0.3">
      <c r="B11" s="7" t="str">
        <f>Summary!B13</f>
        <v>Tarun</v>
      </c>
      <c r="C11" s="18">
        <f t="shared" si="1"/>
        <v>0</v>
      </c>
      <c r="D11" s="1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</row>
    <row r="12" spans="2:40" x14ac:dyDescent="0.3">
      <c r="B12" s="7" t="str">
        <f>Summary!B14</f>
        <v>Yasir</v>
      </c>
      <c r="C12" s="18">
        <f t="shared" si="1"/>
        <v>0</v>
      </c>
      <c r="D12" s="1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</row>
    <row r="13" spans="2:40" x14ac:dyDescent="0.3">
      <c r="B13" s="7" t="str">
        <f>Summary!B15</f>
        <v>Zainab</v>
      </c>
      <c r="C13" s="18">
        <f t="shared" si="1"/>
        <v>0</v>
      </c>
      <c r="D13" s="17">
        <f t="shared" si="2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</row>
  </sheetData>
  <mergeCells count="1">
    <mergeCell ref="C3:D3"/>
  </mergeCells>
  <conditionalFormatting sqref="F4:AJ13">
    <cfRule type="cellIs" dxfId="14" priority="2" operator="equal">
      <formula>$AN$3</formula>
    </cfRule>
    <cfRule type="cellIs" dxfId="13" priority="3" operator="equal">
      <formula>$AM$3</formula>
    </cfRule>
    <cfRule type="cellIs" dxfId="12" priority="4" operator="equal">
      <formula>$AL$3</formula>
    </cfRule>
  </conditionalFormatting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{3EC37701-1063-46A3-975F-3821E58BC740}</x14:id>
        </ext>
      </extLst>
    </cfRule>
  </conditionalFormatting>
  <dataValidations count="1">
    <dataValidation type="list" allowBlank="1" showInputMessage="1" showErrorMessage="1" sqref="F4:AJ13" xr:uid="{8D8289AD-331E-42E7-9E5B-7C963F26BDCA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C37701-1063-46A3-975F-3821E58BC7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Shukla</dc:creator>
  <cp:lastModifiedBy>Krishna Shukla</cp:lastModifiedBy>
  <dcterms:created xsi:type="dcterms:W3CDTF">2024-04-20T13:39:15Z</dcterms:created>
  <dcterms:modified xsi:type="dcterms:W3CDTF">2024-04-20T18:15:51Z</dcterms:modified>
</cp:coreProperties>
</file>