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tek\Desktop\Plem_bot_python-master\Plem_bot_python-master\output\bot\"/>
    </mc:Choice>
  </mc:AlternateContent>
  <xr:revisionPtr revIDLastSave="0" documentId="13_ncr:1_{4BA9ED27-DBF3-44E9-B822-E09844229425}" xr6:coauthVersionLast="45" xr6:coauthVersionMax="45" xr10:uidLastSave="{00000000-0000-0000-0000-000000000000}"/>
  <bookViews>
    <workbookView xWindow="90" yWindow="390" windowWidth="28710" windowHeight="121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C15" i="1" s="1"/>
  <c r="E15" i="1" s="1"/>
  <c r="A14" i="1"/>
  <c r="C14" i="1" s="1"/>
  <c r="E14" i="1" s="1"/>
  <c r="A13" i="1"/>
  <c r="C13" i="1" s="1"/>
  <c r="E13" i="1" s="1"/>
  <c r="A12" i="1"/>
  <c r="C12" i="1" s="1"/>
  <c r="E12" i="1" s="1"/>
  <c r="A11" i="1"/>
  <c r="C11" i="1" s="1"/>
  <c r="E11" i="1" s="1"/>
  <c r="A10" i="1"/>
  <c r="C10" i="1" s="1"/>
  <c r="E10" i="1" s="1"/>
  <c r="A9" i="1"/>
  <c r="C9" i="1" s="1"/>
  <c r="E9" i="1" s="1"/>
  <c r="A8" i="1"/>
  <c r="C8" i="1" s="1"/>
  <c r="E8" i="1" s="1"/>
  <c r="A7" i="1"/>
  <c r="C7" i="1" s="1"/>
  <c r="E7" i="1" s="1"/>
  <c r="A6" i="1"/>
  <c r="C6" i="1" s="1"/>
  <c r="E6" i="1" s="1"/>
  <c r="A5" i="1"/>
  <c r="C5" i="1" s="1"/>
  <c r="E5" i="1" s="1"/>
  <c r="A4" i="1"/>
  <c r="C4" i="1" s="1"/>
  <c r="E4" i="1" s="1"/>
  <c r="A3" i="1"/>
  <c r="C3" i="1" s="1"/>
  <c r="E3" i="1" s="1"/>
  <c r="A2" i="1"/>
  <c r="C2" i="1" s="1"/>
  <c r="E2" i="1" s="1"/>
</calcChain>
</file>

<file path=xl/sharedStrings.xml><?xml version="1.0" encoding="utf-8"?>
<sst xmlns="http://schemas.openxmlformats.org/spreadsheetml/2006/main" count="87" uniqueCount="63">
  <si>
    <t>Number village</t>
  </si>
  <si>
    <t>Cordinate</t>
  </si>
  <si>
    <t>Type of atack</t>
  </si>
  <si>
    <t>Troop travel time</t>
  </si>
  <si>
    <t>Action date</t>
  </si>
  <si>
    <t>Time for the troops to go</t>
  </si>
  <si>
    <t>Name village</t>
  </si>
  <si>
    <t>All army</t>
  </si>
  <si>
    <t>spear</t>
  </si>
  <si>
    <t>sword</t>
  </si>
  <si>
    <t>axe</t>
  </si>
  <si>
    <t>spy</t>
  </si>
  <si>
    <t>light</t>
  </si>
  <si>
    <t>heavy</t>
  </si>
  <si>
    <t>ram</t>
  </si>
  <si>
    <t>catapult</t>
  </si>
  <si>
    <t>knight</t>
  </si>
  <si>
    <t>snob</t>
  </si>
  <si>
    <t>cele</t>
  </si>
  <si>
    <t>nazwa wioski</t>
  </si>
  <si>
    <t>kordy</t>
  </si>
  <si>
    <t>czas jednostki</t>
  </si>
  <si>
    <t>off</t>
  </si>
  <si>
    <t>True</t>
  </si>
  <si>
    <t>mala -szlach</t>
  </si>
  <si>
    <r>
      <t>Back From The Dead (615|540) K56 </t>
    </r>
    <r>
      <rPr>
        <sz val="9"/>
        <color rgb="FF000000"/>
        <rFont val="Verdana"/>
        <family val="2"/>
        <charset val="238"/>
      </rPr>
      <t> x2</t>
    </r>
  </si>
  <si>
    <t>off  - szlachta</t>
  </si>
  <si>
    <r>
      <t>Danse Macabre (652|549) K56 </t>
    </r>
    <r>
      <rPr>
        <sz val="9"/>
        <color rgb="FF000000"/>
        <rFont val="Verdana"/>
        <family val="2"/>
        <charset val="238"/>
      </rPr>
      <t> x2</t>
    </r>
  </si>
  <si>
    <r>
      <t>Back From The Dead (616|541) K56 </t>
    </r>
    <r>
      <rPr>
        <sz val="9"/>
        <color rgb="FF000000"/>
        <rFont val="Verdana"/>
        <family val="2"/>
        <charset val="238"/>
      </rPr>
      <t> x2</t>
    </r>
  </si>
  <si>
    <r>
      <t>Rozmi To Marka, Narka :D (657|549) K56 </t>
    </r>
    <r>
      <rPr>
        <sz val="9"/>
        <color rgb="FF000000"/>
        <rFont val="Verdana"/>
        <family val="2"/>
        <charset val="238"/>
      </rPr>
      <t> x2</t>
    </r>
  </si>
  <si>
    <r>
      <t>Danse Macabre (653|550) K56 </t>
    </r>
    <r>
      <rPr>
        <sz val="9"/>
        <color rgb="FF000000"/>
        <rFont val="Verdana"/>
        <family val="2"/>
        <charset val="238"/>
      </rPr>
      <t> x2</t>
    </r>
  </si>
  <si>
    <r>
      <t>Rozmi To Marka, Narka :D (657|551) K56 </t>
    </r>
    <r>
      <rPr>
        <sz val="9"/>
        <color rgb="FF000000"/>
        <rFont val="Verdana"/>
        <family val="2"/>
        <charset val="238"/>
      </rPr>
      <t> x2</t>
    </r>
  </si>
  <si>
    <t>Y 115</t>
  </si>
  <si>
    <t>679|579</t>
  </si>
  <si>
    <r>
      <t>Take It Easy (663|549) K56 </t>
    </r>
    <r>
      <rPr>
        <sz val="9"/>
        <color rgb="FF000000"/>
        <rFont val="Verdana"/>
        <family val="2"/>
        <charset val="238"/>
      </rPr>
      <t> x2</t>
    </r>
  </si>
  <si>
    <t>Z 091</t>
  </si>
  <si>
    <t>705|623</t>
  </si>
  <si>
    <t>Z 087</t>
  </si>
  <si>
    <t>705|620</t>
  </si>
  <si>
    <r>
      <t>Szlachcic? (611|546) K56 </t>
    </r>
    <r>
      <rPr>
        <sz val="9"/>
        <color rgb="FF000000"/>
        <rFont val="Verdana"/>
        <family val="2"/>
        <charset val="238"/>
      </rPr>
      <t> x1</t>
    </r>
  </si>
  <si>
    <r>
      <t>Take It Easy (661|555) K56 </t>
    </r>
    <r>
      <rPr>
        <sz val="9"/>
        <color rgb="FF000000"/>
        <rFont val="Verdana"/>
        <family val="2"/>
        <charset val="238"/>
      </rPr>
      <t> x1</t>
    </r>
  </si>
  <si>
    <t>Z 080</t>
  </si>
  <si>
    <t>703|627</t>
  </si>
  <si>
    <r>
      <t>Miecz Przeznaczenia (655|562) K56 </t>
    </r>
    <r>
      <rPr>
        <sz val="9"/>
        <color rgb="FF000000"/>
        <rFont val="Verdana"/>
        <family val="2"/>
        <charset val="238"/>
      </rPr>
      <t> x2</t>
    </r>
  </si>
  <si>
    <t>Z 097</t>
  </si>
  <si>
    <t>705|627</t>
  </si>
  <si>
    <r>
      <t>Me and My Broken Heart (658|560) K56 </t>
    </r>
    <r>
      <rPr>
        <sz val="9"/>
        <color rgb="FF000000"/>
        <rFont val="Verdana"/>
        <family val="2"/>
        <charset val="238"/>
      </rPr>
      <t> x2</t>
    </r>
  </si>
  <si>
    <t>Z 096</t>
  </si>
  <si>
    <t>703|625</t>
  </si>
  <si>
    <t>Z 009</t>
  </si>
  <si>
    <t>695|606</t>
  </si>
  <si>
    <r>
      <t>Kosa Kosa Kosa (613|539) K56 </t>
    </r>
    <r>
      <rPr>
        <sz val="9"/>
        <color rgb="FF000000"/>
        <rFont val="Verdana"/>
        <family val="2"/>
        <charset val="238"/>
      </rPr>
      <t> x2</t>
    </r>
  </si>
  <si>
    <t>617|601</t>
  </si>
  <si>
    <t>Z 001</t>
  </si>
  <si>
    <t>689|610</t>
  </si>
  <si>
    <t>Z 007</t>
  </si>
  <si>
    <t>687|610</t>
  </si>
  <si>
    <r>
      <t>Zimny mym mentorem (615|538) K56 </t>
    </r>
    <r>
      <rPr>
        <sz val="9"/>
        <color rgb="FF000000"/>
        <rFont val="Verdana"/>
        <family val="2"/>
        <charset val="238"/>
      </rPr>
      <t> x2</t>
    </r>
  </si>
  <si>
    <t>610|598</t>
  </si>
  <si>
    <t>605|596</t>
  </si>
  <si>
    <t>606|597</t>
  </si>
  <si>
    <t>609|598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</si>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</sst>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"/>
  </numFmts>
  <fonts count="9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  <charset val="238"/>
    </font>
    <font>
      <sz val="8"/>
      <name val="Calibri"/>
      <family val="2"/>
      <scheme val="minor"/>
    </font>
    <font>
      <sz val="10"/>
      <color theme="1"/>
      <name val="Verdana"/>
      <family val="2"/>
      <charset val="238"/>
    </font>
    <font>
      <b/>
      <sz val="9"/>
      <color rgb="FF603000"/>
      <name val="Verdana"/>
      <family val="2"/>
      <charset val="238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11"/>
      <name val="Calibri"/>
      <family val="2"/>
      <scheme val="minor"/>
    </font>
    <font>
      <b/>
      <sz val="9"/>
      <color rgb="FFE01F0F"/>
      <name val="Verdan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4E4B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A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22" fontId="0" fillId="0" borderId="0" xfId="0" applyNumberFormat="1"/>
    <xf numFmtId="0" fontId="1" fillId="0" borderId="0" xfId="0" applyFont="1"/>
    <xf numFmtId="0" fontId="4" fillId="0" borderId="0" xfId="0" applyFont="1"/>
    <xf numFmtId="0" fontId="5" fillId="3" borderId="0" xfId="1" applyFill="1" applyAlignment="1">
      <alignment vertical="center" wrapText="1"/>
    </xf>
    <xf numFmtId="0" fontId="6" fillId="3" borderId="0" xfId="0" applyFont="1" applyFill="1" applyAlignment="1">
      <alignment horizontal="right" vertical="center" wrapText="1"/>
    </xf>
    <xf numFmtId="21" fontId="0" fillId="0" borderId="0" xfId="0" applyNumberFormat="1"/>
    <xf numFmtId="0" fontId="7" fillId="4" borderId="0" xfId="0" applyFont="1" applyFill="1"/>
    <xf numFmtId="46" fontId="3" fillId="0" borderId="0" xfId="0" applyNumberFormat="1" applyFont="1"/>
    <xf numFmtId="164" fontId="0" fillId="0" borderId="0" xfId="0" applyNumberFormat="1"/>
    <xf numFmtId="0" fontId="1" fillId="6" borderId="1" xfId="0" applyFont="1" applyFill="1" applyBorder="1"/>
    <xf numFmtId="0" fontId="0" fillId="5" borderId="0" xfId="0" applyFill="1"/>
    <xf numFmtId="46" fontId="3" fillId="6" borderId="2" xfId="0" applyNumberFormat="1" applyFont="1" applyFill="1" applyBorder="1"/>
    <xf numFmtId="22" fontId="0" fillId="6" borderId="2" xfId="0" applyNumberFormat="1" applyFill="1" applyBorder="1"/>
    <xf numFmtId="0" fontId="0" fillId="6" borderId="2" xfId="0" applyFill="1" applyBorder="1"/>
    <xf numFmtId="164" fontId="0" fillId="5" borderId="2" xfId="0" applyNumberFormat="1" applyFill="1" applyBorder="1"/>
    <xf numFmtId="21" fontId="0" fillId="5" borderId="3" xfId="0" applyNumberFormat="1" applyFill="1" applyBorder="1"/>
    <xf numFmtId="0" fontId="4" fillId="5" borderId="0" xfId="0" applyFont="1" applyFill="1"/>
    <xf numFmtId="0" fontId="5" fillId="5" borderId="0" xfId="1" applyFill="1" applyAlignment="1">
      <alignment vertical="center" wrapText="1"/>
    </xf>
    <xf numFmtId="0" fontId="6" fillId="5" borderId="0" xfId="0" applyFont="1" applyFill="1" applyAlignment="1">
      <alignment horizontal="right" vertical="center" wrapText="1"/>
    </xf>
    <xf numFmtId="0" fontId="0" fillId="7" borderId="0" xfId="0" applyFill="1"/>
    <xf numFmtId="164" fontId="0" fillId="7" borderId="2" xfId="0" applyNumberFormat="1" applyFill="1" applyBorder="1"/>
    <xf numFmtId="21" fontId="0" fillId="7" borderId="3" xfId="0" applyNumberFormat="1" applyFill="1" applyBorder="1"/>
    <xf numFmtId="0" fontId="4" fillId="7" borderId="0" xfId="0" applyFont="1" applyFill="1"/>
    <xf numFmtId="0" fontId="5" fillId="7" borderId="0" xfId="1" applyFill="1" applyAlignment="1">
      <alignment vertical="center" wrapText="1"/>
    </xf>
    <xf numFmtId="0" fontId="6" fillId="7" borderId="0" xfId="0" applyFont="1" applyFill="1" applyAlignment="1">
      <alignment horizontal="right" vertical="center" wrapText="1"/>
    </xf>
    <xf numFmtId="164" fontId="0" fillId="2" borderId="2" xfId="0" applyNumberFormat="1" applyFill="1" applyBorder="1"/>
    <xf numFmtId="21" fontId="0" fillId="2" borderId="3" xfId="0" applyNumberFormat="1" applyFill="1" applyBorder="1"/>
    <xf numFmtId="0" fontId="4" fillId="2" borderId="0" xfId="0" applyFont="1" applyFill="1"/>
    <xf numFmtId="0" fontId="5" fillId="2" borderId="0" xfId="1" applyFill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0" fontId="5" fillId="8" borderId="0" xfId="1" applyFill="1" applyAlignment="1">
      <alignment vertical="center" wrapText="1"/>
    </xf>
    <xf numFmtId="0" fontId="6" fillId="8" borderId="0" xfId="0" applyFont="1" applyFill="1" applyAlignment="1">
      <alignment horizontal="right" vertical="center" wrapText="1"/>
    </xf>
    <xf numFmtId="46" fontId="3" fillId="6" borderId="3" xfId="0" applyNumberFormat="1" applyFont="1" applyFill="1" applyBorder="1"/>
    <xf numFmtId="22" fontId="0" fillId="6" borderId="3" xfId="0" applyNumberFormat="1" applyFill="1" applyBorder="1"/>
    <xf numFmtId="164" fontId="0" fillId="0" borderId="2" xfId="0" applyNumberFormat="1" applyBorder="1"/>
    <xf numFmtId="0" fontId="1" fillId="6" borderId="3" xfId="0" applyFont="1" applyFill="1" applyBorder="1"/>
    <xf numFmtId="0" fontId="8" fillId="0" borderId="0" xfId="0" applyFont="1"/>
    <xf numFmtId="0" fontId="0" fillId="9" borderId="0" xfId="0" applyFill="1"/>
    <xf numFmtId="0" fontId="4" fillId="9" borderId="0" xfId="0" applyFont="1" applyFill="1"/>
    <xf numFmtId="0" fontId="5" fillId="9" borderId="0" xfId="1" applyFill="1" applyAlignment="1">
      <alignment vertical="center" wrapText="1"/>
    </xf>
    <xf numFmtId="0" fontId="6" fillId="9" borderId="0" xfId="0" applyFont="1" applyFill="1" applyAlignment="1">
      <alignment horizontal="right" vertical="center" wrapText="1"/>
    </xf>
    <xf numFmtId="0" fontId="1" fillId="10" borderId="3" xfId="0" applyFont="1" applyFill="1" applyBorder="1"/>
    <xf numFmtId="0" fontId="1" fillId="4" borderId="3" xfId="0" applyFont="1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lectVillage(61277,%20125646)" TargetMode="External"/><Relationship Id="rId13" Type="http://schemas.openxmlformats.org/officeDocument/2006/relationships/hyperlink" Target="javascript:selectVillage(24193,%20125646)" TargetMode="External"/><Relationship Id="rId3" Type="http://schemas.openxmlformats.org/officeDocument/2006/relationships/hyperlink" Target="javascript:selectVillage(62410,%20125646)" TargetMode="External"/><Relationship Id="rId7" Type="http://schemas.openxmlformats.org/officeDocument/2006/relationships/hyperlink" Target="javascript:selectVillage(52424,%20125646)" TargetMode="External"/><Relationship Id="rId12" Type="http://schemas.openxmlformats.org/officeDocument/2006/relationships/hyperlink" Target="javascript:selectVillage(21515,%20125646)" TargetMode="External"/><Relationship Id="rId2" Type="http://schemas.openxmlformats.org/officeDocument/2006/relationships/hyperlink" Target="javascript:selectVillage(61318,%20125646)" TargetMode="External"/><Relationship Id="rId1" Type="http://schemas.openxmlformats.org/officeDocument/2006/relationships/hyperlink" Target="javascript:selectVillage(61306,%20125646)" TargetMode="External"/><Relationship Id="rId6" Type="http://schemas.openxmlformats.org/officeDocument/2006/relationships/hyperlink" Target="javascript:selectVillage(51296,%20125646)" TargetMode="External"/><Relationship Id="rId11" Type="http://schemas.openxmlformats.org/officeDocument/2006/relationships/hyperlink" Target="javascript:selectVillage(23631,%20125646)" TargetMode="External"/><Relationship Id="rId5" Type="http://schemas.openxmlformats.org/officeDocument/2006/relationships/hyperlink" Target="javascript:selectVillage(63285,%20125646)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javascript:selectVillage(27271,%20125646)" TargetMode="External"/><Relationship Id="rId4" Type="http://schemas.openxmlformats.org/officeDocument/2006/relationships/hyperlink" Target="javascript:selectVillage(63214,%20125646)" TargetMode="External"/><Relationship Id="rId9" Type="http://schemas.openxmlformats.org/officeDocument/2006/relationships/hyperlink" Target="javascript:selectVillage(32201,%20125646)" TargetMode="External"/><Relationship Id="rId14" Type="http://schemas.openxmlformats.org/officeDocument/2006/relationships/hyperlink" Target="javascript:selectVillage(44401,%206306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workbookViewId="0">
      <selection activeCell="G15" sqref="G15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0.85546875" customWidth="1"/>
    <col min="4" max="4" width="22.42578125" customWidth="1"/>
    <col min="5" max="5" width="17.140625" customWidth="1"/>
    <col min="6" max="6" width="3.42578125" customWidth="1"/>
    <col min="7" max="7" width="14.7109375" bestFit="1" customWidth="1"/>
    <col min="9" max="9" width="5.85546875" bestFit="1" customWidth="1"/>
    <col min="10" max="10" width="6.42578125" bestFit="1" customWidth="1"/>
    <col min="11" max="13" width="5" bestFit="1" customWidth="1"/>
    <col min="14" max="14" width="6.28515625" bestFit="1" customWidth="1"/>
    <col min="15" max="15" width="5" bestFit="1" customWidth="1"/>
    <col min="16" max="16" width="8.140625" bestFit="1" customWidth="1"/>
    <col min="17" max="17" width="6.5703125" bestFit="1" customWidth="1"/>
    <col min="18" max="18" width="5.28515625" bestFit="1" customWidth="1"/>
    <col min="19" max="19" width="10" customWidth="1"/>
    <col min="20" max="20" width="41.28515625" customWidth="1"/>
    <col min="21" max="21" width="47.85546875" customWidth="1"/>
    <col min="22" max="22" width="9.85546875" bestFit="1" customWidth="1"/>
  </cols>
  <sheetData>
    <row r="1" spans="1:22" x14ac:dyDescent="0.25">
      <c r="A1" s="1" t="s">
        <v>1</v>
      </c>
      <c r="B1" t="s">
        <v>2</v>
      </c>
      <c r="C1" s="1" t="s">
        <v>3</v>
      </c>
      <c r="D1" s="1" t="s">
        <v>4</v>
      </c>
      <c r="E1" t="s">
        <v>5</v>
      </c>
      <c r="F1" t="s">
        <v>6</v>
      </c>
      <c r="G1" s="1" t="s">
        <v>0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</v>
      </c>
      <c r="T1" t="s">
        <v>18</v>
      </c>
      <c r="U1" t="s">
        <v>19</v>
      </c>
      <c r="V1" t="s">
        <v>20</v>
      </c>
    </row>
    <row r="2" spans="1:22" x14ac:dyDescent="0.25">
      <c r="A2" s="43" t="str">
        <f>RIGHT(LEFT(RIGHT(T2,17),8),7)</f>
        <v>663|549</v>
      </c>
      <c r="B2" s="12" t="s">
        <v>22</v>
      </c>
      <c r="C2" s="34">
        <f>(SQRT((LEFT(A2,3) - LEFT(V2,3))^2+(RIGHT(A2,3) - RIGHT(V2,3))^2))*S2</f>
        <v>1.7726706155152181</v>
      </c>
      <c r="D2" s="36">
        <v>44196.299533217592</v>
      </c>
      <c r="E2" s="35">
        <f>D2-C2</f>
        <v>44194.526862602077</v>
      </c>
      <c r="G2" s="15">
        <v>62410</v>
      </c>
      <c r="H2" t="s">
        <v>23</v>
      </c>
      <c r="S2" s="7">
        <v>2.0833333333333301E-2</v>
      </c>
      <c r="T2" s="4" t="s">
        <v>34</v>
      </c>
      <c r="U2" s="5" t="s">
        <v>35</v>
      </c>
      <c r="V2" s="6" t="s">
        <v>36</v>
      </c>
    </row>
    <row r="3" spans="1:22" x14ac:dyDescent="0.25">
      <c r="A3" s="43" t="str">
        <f>RIGHT(LEFT(RIGHT(T3,17),8),7)</f>
        <v>657|551</v>
      </c>
      <c r="B3" s="12" t="s">
        <v>22</v>
      </c>
      <c r="C3" s="34">
        <f>(SQRT((LEFT(A3,3) - LEFT(V3,3))^2+(RIGHT(A3,3) - RIGHT(V3,3))^2))*S3</f>
        <v>1.7511157157652373</v>
      </c>
      <c r="D3" s="36">
        <v>44196.293962187498</v>
      </c>
      <c r="E3" s="35">
        <f>D3-C3</f>
        <v>44194.542846471733</v>
      </c>
      <c r="G3" s="15">
        <v>61318</v>
      </c>
      <c r="H3" t="s">
        <v>23</v>
      </c>
      <c r="S3" s="7">
        <v>2.0833333333333332E-2</v>
      </c>
      <c r="T3" s="4" t="s">
        <v>31</v>
      </c>
      <c r="U3" s="5" t="s">
        <v>37</v>
      </c>
      <c r="V3" s="6" t="s">
        <v>38</v>
      </c>
    </row>
    <row r="4" spans="1:22" x14ac:dyDescent="0.25">
      <c r="A4" s="43" t="str">
        <f>RIGHT(LEFT(RIGHT(T4,17),8),7)</f>
        <v>611|546</v>
      </c>
      <c r="B4" s="1" t="s">
        <v>24</v>
      </c>
      <c r="C4" s="34">
        <f>(SQRT((LEFT(A4,3) - LEFT(V4,3))^2+(RIGHT(A4,3) - RIGHT(V4,3))^2))*S4</f>
        <v>1.8371205884010915</v>
      </c>
      <c r="D4" s="36">
        <v>44196.387372627316</v>
      </c>
      <c r="E4" s="35">
        <f>D4-C4</f>
        <v>44194.550252038913</v>
      </c>
      <c r="G4" s="15">
        <v>44401</v>
      </c>
      <c r="H4" t="s">
        <v>62</v>
      </c>
      <c r="N4">
        <v>500</v>
      </c>
      <c r="R4">
        <v>1</v>
      </c>
      <c r="S4" s="7">
        <v>2.4305555555555601E-2</v>
      </c>
      <c r="T4" s="4" t="s">
        <v>39</v>
      </c>
      <c r="U4" s="5" t="s">
        <v>32</v>
      </c>
      <c r="V4" s="6" t="s">
        <v>33</v>
      </c>
    </row>
    <row r="5" spans="1:22" x14ac:dyDescent="0.25">
      <c r="A5" s="43" t="str">
        <f>RIGHT(LEFT(RIGHT(T5,17),8),7)</f>
        <v>661|555</v>
      </c>
      <c r="B5" s="12" t="s">
        <v>22</v>
      </c>
      <c r="C5" s="34">
        <f>(SQRT((LEFT(A5,3) - LEFT(V5,3))^2+(RIGHT(A5,3) - RIGHT(V5,3))^2))*S5</f>
        <v>1.7365554986812255</v>
      </c>
      <c r="D5" s="36">
        <v>44196.292569444442</v>
      </c>
      <c r="E5" s="35">
        <f>D5-C5</f>
        <v>44194.556013945759</v>
      </c>
      <c r="G5" s="15">
        <v>61306</v>
      </c>
      <c r="H5" t="s">
        <v>23</v>
      </c>
      <c r="S5" s="7">
        <v>2.0833333333333332E-2</v>
      </c>
      <c r="T5" s="38" t="s">
        <v>40</v>
      </c>
      <c r="U5" s="5" t="s">
        <v>41</v>
      </c>
      <c r="V5" s="6" t="s">
        <v>42</v>
      </c>
    </row>
    <row r="6" spans="1:22" x14ac:dyDescent="0.25">
      <c r="A6" s="37" t="str">
        <f>RIGHT(LEFT(RIGHT(T6,17),8),7)</f>
        <v>655|562</v>
      </c>
      <c r="B6" s="12" t="s">
        <v>22</v>
      </c>
      <c r="C6" s="34">
        <f>(SQRT((LEFT(A6,3) - LEFT(V6,3))^2+(RIGHT(A6,3) - RIGHT(V6,3))^2))*S6</f>
        <v>1.7084603611309062</v>
      </c>
      <c r="D6" s="36">
        <v>44196.305104282408</v>
      </c>
      <c r="E6" s="35">
        <f>D6-C6</f>
        <v>44194.596643921279</v>
      </c>
      <c r="G6" s="15">
        <v>63285</v>
      </c>
      <c r="H6" t="s">
        <v>23</v>
      </c>
      <c r="S6" s="7">
        <v>2.0833333333333301E-2</v>
      </c>
      <c r="T6" s="4" t="s">
        <v>43</v>
      </c>
      <c r="U6" s="5" t="s">
        <v>44</v>
      </c>
      <c r="V6" s="6" t="s">
        <v>45</v>
      </c>
    </row>
    <row r="7" spans="1:22" x14ac:dyDescent="0.25">
      <c r="A7" s="37" t="str">
        <f>RIGHT(LEFT(RIGHT(T7,17),8),7)</f>
        <v>658|560</v>
      </c>
      <c r="B7" s="12" t="s">
        <v>22</v>
      </c>
      <c r="C7" s="34">
        <f>(SQRT((LEFT(A7,3) - LEFT(V7,3))^2+(RIGHT(A7,3) - RIGHT(V7,3))^2))*S7</f>
        <v>1.6470196146710285</v>
      </c>
      <c r="D7" s="36">
        <v>44196.303711516201</v>
      </c>
      <c r="E7" s="35">
        <f>D7-C7</f>
        <v>44194.656691901531</v>
      </c>
      <c r="G7" s="15">
        <v>63214</v>
      </c>
      <c r="H7" t="s">
        <v>23</v>
      </c>
      <c r="S7" s="7">
        <v>2.0833333333333301E-2</v>
      </c>
      <c r="T7" s="4" t="s">
        <v>46</v>
      </c>
      <c r="U7" s="5" t="s">
        <v>47</v>
      </c>
      <c r="V7" s="6" t="s">
        <v>48</v>
      </c>
    </row>
    <row r="8" spans="1:22" x14ac:dyDescent="0.25">
      <c r="A8" s="37" t="str">
        <f>RIGHT(LEFT(RIGHT(T8,17),8),7)</f>
        <v>652|549</v>
      </c>
      <c r="B8" s="12" t="s">
        <v>22</v>
      </c>
      <c r="C8" s="34">
        <f>(SQRT((LEFT(A8,3) - LEFT(V8,3))^2+(RIGHT(A8,3) - RIGHT(V8,3))^2))*S8</f>
        <v>1.487505835656151</v>
      </c>
      <c r="D8" s="36">
        <v>44196.355161979169</v>
      </c>
      <c r="E8" s="35">
        <f>D8-C8</f>
        <v>44194.867656143513</v>
      </c>
      <c r="G8" s="15">
        <v>61277</v>
      </c>
      <c r="H8" t="s">
        <v>23</v>
      </c>
      <c r="S8" s="7">
        <v>2.0833333333333301E-2</v>
      </c>
      <c r="T8" s="4" t="s">
        <v>27</v>
      </c>
      <c r="U8" s="5" t="s">
        <v>49</v>
      </c>
      <c r="V8" s="6" t="s">
        <v>50</v>
      </c>
    </row>
    <row r="9" spans="1:22" x14ac:dyDescent="0.25">
      <c r="A9" s="37" t="str">
        <f>RIGHT(LEFT(RIGHT(T9,17),8),7)</f>
        <v>613|539</v>
      </c>
      <c r="B9" s="21" t="s">
        <v>26</v>
      </c>
      <c r="C9" s="34">
        <f>(SQRT((LEFT(A9,3) - LEFT(V9,3))^2+(RIGHT(A9,3) - RIGHT(V9,3))^2))*S9</f>
        <v>1.5100773884592176</v>
      </c>
      <c r="D9" s="36">
        <v>44196.390173553242</v>
      </c>
      <c r="E9" s="35">
        <f>D9-C9</f>
        <v>44194.880096164779</v>
      </c>
      <c r="G9" s="15">
        <v>27271</v>
      </c>
      <c r="H9" t="s">
        <v>23</v>
      </c>
      <c r="S9" s="7">
        <v>2.4305555555555601E-2</v>
      </c>
      <c r="T9" s="4" t="s">
        <v>51</v>
      </c>
      <c r="U9" s="5">
        <v>22</v>
      </c>
      <c r="V9" s="6" t="s">
        <v>52</v>
      </c>
    </row>
    <row r="10" spans="1:22" x14ac:dyDescent="0.25">
      <c r="A10" s="37" t="str">
        <f>RIGHT(LEFT(RIGHT(T10,17),8),7)</f>
        <v>657|549</v>
      </c>
      <c r="B10" s="12" t="s">
        <v>22</v>
      </c>
      <c r="C10" s="34">
        <f>(SQRT((LEFT(A10,3) - LEFT(V10,3))^2+(RIGHT(A10,3) - RIGHT(V10,3))^2))*S10</f>
        <v>1.4350825082745415</v>
      </c>
      <c r="D10" s="36">
        <v>44196.34815972222</v>
      </c>
      <c r="E10" s="35">
        <f>D10-C10</f>
        <v>44194.913077213947</v>
      </c>
      <c r="G10" s="15">
        <v>51296</v>
      </c>
      <c r="H10" t="s">
        <v>23</v>
      </c>
      <c r="S10" s="7">
        <v>2.0833333333333301E-2</v>
      </c>
      <c r="T10" s="4" t="s">
        <v>29</v>
      </c>
      <c r="U10" s="5" t="s">
        <v>53</v>
      </c>
      <c r="V10" s="6" t="s">
        <v>54</v>
      </c>
    </row>
    <row r="11" spans="1:22" x14ac:dyDescent="0.25">
      <c r="A11" s="37" t="str">
        <f>RIGHT(LEFT(RIGHT(T11,17),8),7)</f>
        <v>653|550</v>
      </c>
      <c r="B11" s="12" t="s">
        <v>22</v>
      </c>
      <c r="C11" s="34">
        <f>(SQRT((LEFT(A11,3) - LEFT(V11,3))^2+(RIGHT(A11,3) - RIGHT(V11,3))^2))*S11</f>
        <v>1.43674497079722</v>
      </c>
      <c r="D11" s="36">
        <v>44196.353761516206</v>
      </c>
      <c r="E11" s="35">
        <f>D11-C11</f>
        <v>44194.917016545405</v>
      </c>
      <c r="G11" s="15">
        <v>52424</v>
      </c>
      <c r="H11" t="s">
        <v>23</v>
      </c>
      <c r="S11" s="7">
        <v>2.0833333333333301E-2</v>
      </c>
      <c r="T11" s="4" t="s">
        <v>30</v>
      </c>
      <c r="U11" s="5" t="s">
        <v>55</v>
      </c>
      <c r="V11" s="6" t="s">
        <v>56</v>
      </c>
    </row>
    <row r="12" spans="1:22" x14ac:dyDescent="0.25">
      <c r="A12" s="37" t="str">
        <f>RIGHT(LEFT(RIGHT(T12,17),8),7)</f>
        <v>615|538</v>
      </c>
      <c r="B12" s="21" t="s">
        <v>26</v>
      </c>
      <c r="C12" s="34">
        <f>(SQRT((LEFT(A12,3) - LEFT(V12,3))^2+(RIGHT(A12,3) - RIGHT(V12,3))^2))*S12</f>
        <v>1.4633882300615664</v>
      </c>
      <c r="D12" s="36">
        <v>44196.388773090279</v>
      </c>
      <c r="E12" s="35">
        <f>D12-C12</f>
        <v>44194.925384860217</v>
      </c>
      <c r="G12" s="15">
        <v>32201</v>
      </c>
      <c r="H12" t="s">
        <v>23</v>
      </c>
      <c r="S12" s="7">
        <v>2.4305555555555601E-2</v>
      </c>
      <c r="T12" s="4" t="s">
        <v>57</v>
      </c>
      <c r="U12" s="5">
        <v>21</v>
      </c>
      <c r="V12" s="6" t="s">
        <v>58</v>
      </c>
    </row>
    <row r="13" spans="1:22" x14ac:dyDescent="0.25">
      <c r="A13" s="37" t="str">
        <f>RIGHT(LEFT(RIGHT(T13,17),8),7)</f>
        <v>615|538</v>
      </c>
      <c r="B13" s="21" t="s">
        <v>26</v>
      </c>
      <c r="C13" s="34">
        <f>(SQRT((LEFT(A13,3) - LEFT(V13,3))^2+(RIGHT(A13,3) - RIGHT(V13,3))^2))*S13</f>
        <v>1.4305218442629906</v>
      </c>
      <c r="D13" s="36">
        <v>44196.387372627316</v>
      </c>
      <c r="E13" s="35">
        <f>D13-C13</f>
        <v>44194.956850783055</v>
      </c>
      <c r="G13" s="15">
        <v>24193</v>
      </c>
      <c r="H13" t="s">
        <v>23</v>
      </c>
      <c r="S13" s="7">
        <v>2.4305555555555601E-2</v>
      </c>
      <c r="T13" s="4" t="s">
        <v>57</v>
      </c>
      <c r="U13" s="5">
        <v>40</v>
      </c>
      <c r="V13" s="6" t="s">
        <v>59</v>
      </c>
    </row>
    <row r="14" spans="1:22" x14ac:dyDescent="0.25">
      <c r="A14" s="44" t="str">
        <f>RIGHT(LEFT(RIGHT(T14,17),8),7)</f>
        <v>615|540</v>
      </c>
      <c r="B14" s="21" t="s">
        <v>26</v>
      </c>
      <c r="C14" s="34">
        <f>(SQRT((LEFT(A14,3) - LEFT(V14,3))^2+(RIGHT(A14,3) - RIGHT(V14,3))^2))*S14</f>
        <v>1.4025800878302048</v>
      </c>
      <c r="D14" s="36">
        <v>44196.38457170139</v>
      </c>
      <c r="E14" s="35">
        <f>D14-C14</f>
        <v>44194.98199161356</v>
      </c>
      <c r="G14" s="15">
        <v>21515</v>
      </c>
      <c r="H14" t="s">
        <v>23</v>
      </c>
      <c r="S14" s="7">
        <v>2.4305555555555601E-2</v>
      </c>
      <c r="T14" s="4" t="s">
        <v>25</v>
      </c>
      <c r="U14" s="5">
        <v>38</v>
      </c>
      <c r="V14" s="6" t="s">
        <v>60</v>
      </c>
    </row>
    <row r="15" spans="1:22" x14ac:dyDescent="0.25">
      <c r="A15" s="37" t="str">
        <f>RIGHT(LEFT(RIGHT(T15,17),8),7)</f>
        <v>616|541</v>
      </c>
      <c r="B15" s="21" t="s">
        <v>26</v>
      </c>
      <c r="C15" s="34">
        <f>(SQRT((LEFT(A15,3) - LEFT(V15,3))^2+(RIGHT(A15,3) - RIGHT(V15,3))^2))*S15</f>
        <v>1.3958246959378999</v>
      </c>
      <c r="D15" s="36">
        <v>44196.383171238427</v>
      </c>
      <c r="E15" s="35">
        <f>D15-C15</f>
        <v>44194.98734654249</v>
      </c>
      <c r="G15" s="15">
        <v>23631</v>
      </c>
      <c r="H15" t="s">
        <v>23</v>
      </c>
      <c r="S15" s="7">
        <v>2.4305555555555601E-2</v>
      </c>
      <c r="T15" s="4" t="s">
        <v>28</v>
      </c>
      <c r="U15" s="5">
        <v>37</v>
      </c>
      <c r="V15" s="6" t="s">
        <v>61</v>
      </c>
    </row>
    <row r="20" spans="1:22" x14ac:dyDescent="0.25">
      <c r="A20" s="43"/>
      <c r="B20" s="12"/>
      <c r="C20" s="34"/>
      <c r="D20" s="36"/>
      <c r="E20" s="35"/>
      <c r="G20" s="15"/>
      <c r="S20" s="7"/>
      <c r="T20" s="4"/>
      <c r="U20" s="5"/>
      <c r="V20" s="6"/>
    </row>
    <row r="21" spans="1:22" x14ac:dyDescent="0.25">
      <c r="A21" s="43"/>
      <c r="B21" s="12"/>
      <c r="C21" s="34"/>
      <c r="D21" s="36"/>
      <c r="E21" s="35"/>
      <c r="G21" s="15"/>
      <c r="S21" s="7"/>
      <c r="T21" s="4"/>
      <c r="U21" s="5"/>
      <c r="V21" s="6"/>
    </row>
    <row r="22" spans="1:22" x14ac:dyDescent="0.25">
      <c r="A22" s="43"/>
      <c r="B22" s="21"/>
      <c r="C22" s="34"/>
      <c r="D22" s="36"/>
      <c r="E22" s="35"/>
      <c r="G22" s="15"/>
      <c r="S22" s="7"/>
      <c r="T22" s="4"/>
      <c r="U22" s="5"/>
      <c r="V22" s="6"/>
    </row>
    <row r="23" spans="1:22" x14ac:dyDescent="0.25">
      <c r="A23" s="43"/>
      <c r="B23" s="12"/>
      <c r="C23" s="34"/>
      <c r="D23" s="36"/>
      <c r="E23" s="35"/>
      <c r="G23" s="15"/>
      <c r="S23" s="7"/>
      <c r="T23" s="4"/>
      <c r="U23" s="5"/>
      <c r="V23" s="6"/>
    </row>
    <row r="24" spans="1:22" x14ac:dyDescent="0.25">
      <c r="A24" s="43"/>
      <c r="B24" s="12"/>
      <c r="C24" s="34"/>
      <c r="D24" s="36"/>
      <c r="E24" s="35"/>
      <c r="G24" s="15"/>
      <c r="S24" s="7"/>
      <c r="T24" s="4"/>
      <c r="U24" s="5"/>
      <c r="V24" s="6"/>
    </row>
    <row r="25" spans="1:22" x14ac:dyDescent="0.25">
      <c r="A25" s="43"/>
      <c r="B25" s="12"/>
      <c r="C25" s="34"/>
      <c r="D25" s="36"/>
      <c r="E25" s="35"/>
      <c r="G25" s="15"/>
      <c r="S25" s="7"/>
      <c r="T25" s="4"/>
      <c r="U25" s="5"/>
      <c r="V25" s="6"/>
    </row>
    <row r="26" spans="1:22" x14ac:dyDescent="0.25">
      <c r="A26" s="43"/>
      <c r="B26" s="12"/>
      <c r="C26" s="34"/>
      <c r="D26" s="36"/>
      <c r="E26" s="35"/>
      <c r="G26" s="15"/>
      <c r="S26" s="7"/>
      <c r="T26" s="4"/>
      <c r="U26" s="5"/>
      <c r="V26" s="6"/>
    </row>
    <row r="27" spans="1:22" x14ac:dyDescent="0.25">
      <c r="A27" s="43"/>
      <c r="B27" s="1"/>
      <c r="C27" s="34"/>
      <c r="D27" s="36"/>
      <c r="E27" s="35"/>
      <c r="G27" s="15"/>
      <c r="S27" s="7"/>
      <c r="T27" s="4"/>
      <c r="U27" s="5"/>
      <c r="V27" s="6"/>
    </row>
    <row r="28" spans="1:22" x14ac:dyDescent="0.25">
      <c r="A28" s="43"/>
      <c r="B28" s="12"/>
      <c r="C28" s="34"/>
      <c r="D28" s="36"/>
      <c r="E28" s="35"/>
      <c r="G28" s="15"/>
      <c r="S28" s="7"/>
      <c r="T28" s="4"/>
      <c r="U28" s="32"/>
      <c r="V28" s="33"/>
    </row>
    <row r="29" spans="1:22" x14ac:dyDescent="0.25">
      <c r="A29" s="43"/>
      <c r="B29" s="12"/>
      <c r="C29" s="34"/>
      <c r="D29" s="36"/>
      <c r="E29" s="35"/>
      <c r="G29" s="15"/>
      <c r="S29" s="7"/>
      <c r="T29" s="4"/>
      <c r="U29" s="5"/>
      <c r="V29" s="6"/>
    </row>
    <row r="30" spans="1:22" x14ac:dyDescent="0.25">
      <c r="A30" s="43"/>
      <c r="B30" s="12"/>
      <c r="C30" s="34"/>
      <c r="D30" s="36"/>
      <c r="E30" s="35"/>
      <c r="G30" s="15"/>
      <c r="S30" s="7"/>
      <c r="T30" s="4"/>
      <c r="U30" s="5"/>
      <c r="V30" s="6"/>
    </row>
    <row r="31" spans="1:22" x14ac:dyDescent="0.25">
      <c r="A31" s="43"/>
      <c r="B31" s="1"/>
      <c r="C31" s="34"/>
      <c r="D31" s="36"/>
      <c r="E31" s="35"/>
      <c r="G31" s="15"/>
      <c r="S31" s="7"/>
      <c r="T31" s="4"/>
      <c r="U31" s="5"/>
      <c r="V31" s="6"/>
    </row>
    <row r="32" spans="1:22" x14ac:dyDescent="0.25">
      <c r="A32" s="43"/>
      <c r="B32" s="12"/>
      <c r="C32" s="34"/>
      <c r="D32" s="36"/>
      <c r="E32" s="35"/>
      <c r="G32" s="15"/>
      <c r="S32" s="7"/>
      <c r="T32" s="4"/>
      <c r="U32" s="5"/>
      <c r="V32" s="6"/>
    </row>
    <row r="33" spans="1:22" x14ac:dyDescent="0.25">
      <c r="A33" s="43"/>
      <c r="B33" s="1"/>
      <c r="C33" s="34"/>
      <c r="D33" s="36"/>
      <c r="E33" s="35"/>
      <c r="G33" s="15"/>
      <c r="S33" s="7"/>
      <c r="T33" s="4"/>
      <c r="U33" s="5"/>
      <c r="V33" s="6"/>
    </row>
    <row r="34" spans="1:22" x14ac:dyDescent="0.25">
      <c r="A34" s="43"/>
      <c r="B34" s="12"/>
      <c r="C34" s="34"/>
      <c r="D34" s="36"/>
      <c r="E34" s="35"/>
      <c r="G34" s="15"/>
      <c r="S34" s="7"/>
      <c r="T34" s="4"/>
      <c r="U34" s="5"/>
      <c r="V34" s="6"/>
    </row>
    <row r="35" spans="1:22" x14ac:dyDescent="0.25">
      <c r="A35" s="43"/>
      <c r="B35" s="12"/>
      <c r="C35" s="34"/>
      <c r="D35" s="36"/>
      <c r="E35" s="35"/>
      <c r="F35" s="39"/>
      <c r="G35" s="15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7"/>
      <c r="T35" s="40"/>
      <c r="U35" s="41"/>
      <c r="V35" s="42"/>
    </row>
    <row r="36" spans="1:22" x14ac:dyDescent="0.25">
      <c r="A36" s="11"/>
      <c r="B36" s="21"/>
      <c r="C36" s="13"/>
      <c r="D36" s="22"/>
      <c r="E36" s="14"/>
      <c r="F36" s="21"/>
      <c r="G36" s="1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  <c r="T36" s="24"/>
      <c r="U36" s="25"/>
      <c r="V36" s="26"/>
    </row>
    <row r="37" spans="1:22" x14ac:dyDescent="0.25">
      <c r="A37" s="11"/>
      <c r="B37" s="21"/>
      <c r="C37" s="13"/>
      <c r="D37" s="22"/>
      <c r="E37" s="14"/>
      <c r="F37" s="21"/>
      <c r="G37" s="1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3"/>
      <c r="T37" s="24"/>
      <c r="U37" s="25"/>
      <c r="V37" s="26"/>
    </row>
    <row r="38" spans="1:22" x14ac:dyDescent="0.25">
      <c r="A38" s="11"/>
      <c r="B38" s="1"/>
      <c r="C38" s="13"/>
      <c r="D38" s="27"/>
      <c r="E38" s="14"/>
      <c r="F38" s="1"/>
      <c r="G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28"/>
      <c r="T38" s="29"/>
      <c r="U38" s="30"/>
      <c r="V38" s="31"/>
    </row>
    <row r="39" spans="1:22" x14ac:dyDescent="0.25">
      <c r="A39" s="11"/>
      <c r="B39" s="21"/>
      <c r="C39" s="13"/>
      <c r="D39" s="22"/>
      <c r="E39" s="14"/>
      <c r="F39" s="21"/>
      <c r="G39" s="1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3"/>
      <c r="T39" s="24"/>
      <c r="U39" s="25"/>
      <c r="V39" s="26"/>
    </row>
    <row r="40" spans="1:22" x14ac:dyDescent="0.25">
      <c r="A40" s="11"/>
      <c r="B40" s="21"/>
      <c r="C40" s="13"/>
      <c r="D40" s="22"/>
      <c r="E40" s="14"/>
      <c r="F40" s="21"/>
      <c r="G40" s="15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3"/>
      <c r="T40" s="24"/>
      <c r="U40" s="25"/>
      <c r="V40" s="26"/>
    </row>
    <row r="41" spans="1:22" x14ac:dyDescent="0.25">
      <c r="A41" s="11"/>
      <c r="B41" s="1"/>
      <c r="C41" s="13"/>
      <c r="D41" s="27"/>
      <c r="E41" s="14"/>
      <c r="F41" s="1"/>
      <c r="G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28"/>
      <c r="T41" s="29"/>
      <c r="U41" s="30"/>
      <c r="V41" s="31"/>
    </row>
    <row r="42" spans="1:22" x14ac:dyDescent="0.25">
      <c r="A42" s="11"/>
      <c r="B42" s="12"/>
      <c r="C42" s="13"/>
      <c r="D42" s="16"/>
      <c r="E42" s="14"/>
      <c r="F42" s="12"/>
      <c r="G42" s="15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7"/>
      <c r="T42" s="18"/>
      <c r="U42" s="19"/>
      <c r="V42" s="20"/>
    </row>
    <row r="43" spans="1:22" x14ac:dyDescent="0.25">
      <c r="A43" s="3"/>
      <c r="B43" s="8"/>
      <c r="C43" s="9"/>
      <c r="D43" s="10"/>
      <c r="E43" s="2"/>
      <c r="S43" s="7"/>
      <c r="T43" s="4"/>
      <c r="U43" s="5"/>
      <c r="V43" s="6"/>
    </row>
    <row r="44" spans="1:22" x14ac:dyDescent="0.25">
      <c r="A44" s="3"/>
      <c r="B44" s="8"/>
      <c r="C44" s="9"/>
      <c r="D44" s="10"/>
      <c r="E44" s="2"/>
      <c r="S44" s="7"/>
      <c r="T44" s="4"/>
      <c r="U44" s="5"/>
      <c r="V44" s="6"/>
    </row>
    <row r="45" spans="1:22" x14ac:dyDescent="0.25">
      <c r="A45" s="3"/>
      <c r="B45" s="8"/>
      <c r="C45" s="9"/>
      <c r="D45" s="10"/>
      <c r="E45" s="2"/>
      <c r="S45" s="7"/>
      <c r="T45" s="4"/>
      <c r="U45" s="5"/>
      <c r="V45" s="6"/>
    </row>
    <row r="46" spans="1:22" x14ac:dyDescent="0.25">
      <c r="V46" s="7"/>
    </row>
  </sheetData>
  <sortState xmlns:xlrd2="http://schemas.microsoft.com/office/spreadsheetml/2017/richdata2" ref="A2:V22">
    <sortCondition ref="E2:E22"/>
  </sortState>
  <phoneticPr fontId="2" type="noConversion"/>
  <hyperlinks>
    <hyperlink ref="U5" r:id="rId1" display="javascript:selectVillage(61306, 125646)" xr:uid="{08F2BD08-E02E-4F63-88CE-E70680FEB89D}"/>
    <hyperlink ref="U3" r:id="rId2" display="javascript:selectVillage(61318, 125646)" xr:uid="{D40A84BE-DF4B-4E06-83CF-C2957C356F9A}"/>
    <hyperlink ref="U2" r:id="rId3" display="javascript:selectVillage(62410, 125646)" xr:uid="{8AD82E75-DF05-4EC0-91BD-0207BDF99302}"/>
    <hyperlink ref="U7" r:id="rId4" display="javascript:selectVillage(63214, 125646)" xr:uid="{2A98B7A0-F7A7-42B5-A333-F0938296A9C5}"/>
    <hyperlink ref="U6" r:id="rId5" display="javascript:selectVillage(63285, 125646)" xr:uid="{2C651F88-EA60-49DC-9BBF-8525D67B657C}"/>
    <hyperlink ref="U10" r:id="rId6" display="javascript:selectVillage(51296, 125646)" xr:uid="{2761505D-A8C2-4A85-A1EF-FC7AE3ED6D18}"/>
    <hyperlink ref="U11" r:id="rId7" display="javascript:selectVillage(52424, 125646)" xr:uid="{804361F7-8BCC-4468-826F-9B26F4268EE9}"/>
    <hyperlink ref="U8" r:id="rId8" display="javascript:selectVillage(61277, 125646)" xr:uid="{7F5DE721-ED72-49AF-93CB-D8253629EB2D}"/>
    <hyperlink ref="U12" r:id="rId9" display="javascript:selectVillage(32201, 125646)" xr:uid="{49E359C2-3D32-4CCB-922E-050B19FA4324}"/>
    <hyperlink ref="U9" r:id="rId10" display="javascript:selectVillage(27271, 125646)" xr:uid="{24931937-C2AF-4B96-9A9A-F6C9D18DFBCB}"/>
    <hyperlink ref="U15" r:id="rId11" display="javascript:selectVillage(23631, 125646)" xr:uid="{9E8B95EE-59D5-4FA7-971D-ABA426D9002C}"/>
    <hyperlink ref="U14" r:id="rId12" display="javascript:selectVillage(21515, 125646)" xr:uid="{41937210-50AB-4CE6-BF0E-DD207CD43859}"/>
    <hyperlink ref="U13" r:id="rId13" display="javascript:selectVillage(24193, 125646)" xr:uid="{2C2F08B3-7633-4BBD-BD48-7968D3F45BBD}"/>
    <hyperlink ref="U4" r:id="rId14" display="javascript:selectVillage(44401, 63066)" xr:uid="{120F1BED-AC83-415F-8C4F-59F816E1D812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2015-06-05T18:17:20Z</dcterms:created>
  <dcterms:modified xsi:type="dcterms:W3CDTF">2020-12-30T15:36:58Z</dcterms:modified>
</cp:coreProperties>
</file>