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<sst xmlns="http://schemas.openxmlformats.org/spreadsheetml/2006/main" count="778" uniqueCount="380">
  <si>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</si>
  <si>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</si>
  <si>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</si>
  <si>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</si>
  <si>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</si>
  <si>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</si>
  <si>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</si>
  <si>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</si>
  <si>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</si>
  <si>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</si>
  <si>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</si>
  <si>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</si>
  <si>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</si>
  <si>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</si>
  <si>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</si>
  <si>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</si>
  <si>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</si>
  <si>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10级解锁守护光环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</si>
  <si>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</si>
  <si>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</si>
  <si>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</si>
  <si>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</si>
  <si>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</si>
  <si>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</si>
  <si>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</si>
  <si>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</si>
  <si>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</si>
  <si>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守护光环Lv1</t>
  </si>
  <si>
    <t>友方所受伤害减少10%</t>
  </si>
  <si>
    <t>21,21,21,15,32</t>
  </si>
  <si>
    <t>守护光环Lv2</t>
  </si>
  <si>
    <t>友方所受伤害减少11%</t>
  </si>
  <si>
    <t>23,23,23,16,36</t>
  </si>
  <si>
    <t>守护光环Lv3</t>
  </si>
  <si>
    <t>友方所受伤害减少12%</t>
  </si>
  <si>
    <t>25,25,25,17,40</t>
  </si>
  <si>
    <t>守护光环Lv4</t>
  </si>
  <si>
    <t>友方所受伤害减少13%</t>
  </si>
  <si>
    <t>27,27,27,18,44</t>
  </si>
  <si>
    <t>守护光环Lv5</t>
  </si>
  <si>
    <t>友方所受伤害减少14%</t>
  </si>
  <si>
    <t>29,29,29,19,48</t>
  </si>
  <si>
    <t>守护光环Lv6</t>
  </si>
  <si>
    <t>友方所受伤害减少15%</t>
  </si>
  <si>
    <t>31,31,31,20,52</t>
  </si>
  <si>
    <t>守护光环Lv7</t>
  </si>
  <si>
    <t>友方所受伤害减少16%</t>
  </si>
  <si>
    <t>33,33,33,21,56</t>
  </si>
  <si>
    <t>守护光环Lv8</t>
  </si>
  <si>
    <t>友方所受伤害减少17%</t>
  </si>
  <si>
    <t>35,35,35,22,60</t>
  </si>
  <si>
    <t>守护光环Lv9</t>
  </si>
  <si>
    <t>友方所受伤害减少18%</t>
  </si>
  <si>
    <t>37,37,37,23,64</t>
  </si>
  <si>
    <t>守护光环Lv10</t>
  </si>
  <si>
    <t>友方所受伤害减少19%</t>
  </si>
  <si>
    <t>39,39,39,24,68</t>
  </si>
  <si>
    <t>守护光环Lv11</t>
  </si>
  <si>
    <t>友方所受伤害减少20%</t>
  </si>
  <si>
    <t>41,41,41,26,72</t>
  </si>
  <si>
    <t>守护光环Lv12</t>
  </si>
  <si>
    <t>友方所受伤害减少21%</t>
  </si>
  <si>
    <t>43,43,43,28,76</t>
  </si>
  <si>
    <t>守护光环Lv13</t>
  </si>
  <si>
    <t>友方所受伤害减少22%</t>
  </si>
  <si>
    <t>45,45,45,30,80</t>
  </si>
  <si>
    <t>守护光环Lv14</t>
  </si>
  <si>
    <t>友方所受伤害减少23%</t>
  </si>
  <si>
    <t>47,47,47,32,84</t>
  </si>
  <si>
    <t>守护光环Lv15</t>
  </si>
  <si>
    <t>友方所受伤害减少24%</t>
  </si>
  <si>
    <t>49,49,49,34,88</t>
  </si>
  <si>
    <t>守护光环Lv16</t>
  </si>
  <si>
    <t>友方所受伤害减少25%</t>
  </si>
  <si>
    <t>51,51,51,36,92</t>
  </si>
  <si>
    <t>守护光环Lv17</t>
  </si>
  <si>
    <t>友方所受伤害减少26%</t>
  </si>
  <si>
    <t>53,53,53,38,96</t>
  </si>
  <si>
    <t>守护光环Lv18</t>
  </si>
  <si>
    <t>友方所受伤害减少27%</t>
  </si>
  <si>
    <t>55,55,55,40,100</t>
  </si>
  <si>
    <t>守护光环Lv19</t>
  </si>
  <si>
    <t>友方所受伤害减少28%</t>
  </si>
  <si>
    <t>57,57,57,42,104</t>
  </si>
  <si>
    <t>守护光环Lv20</t>
  </si>
  <si>
    <t>友方所受伤害减少29%</t>
  </si>
  <si>
    <t>60,60,60,45,110</t>
  </si>
  <si>
    <t>守护光环Lv21</t>
  </si>
  <si>
    <t>友方所受伤害减少30%</t>
  </si>
  <si>
    <t>14,15,16,10,11</t>
  </si>
  <si>
    <t>10级解锁强击光环</t>
  </si>
  <si>
    <t>强击光环Lv1</t>
  </si>
  <si>
    <t>友方最终伤害增加10%</t>
  </si>
  <si>
    <t>强击光环Lv2</t>
  </si>
  <si>
    <t>友方最终伤害增加11%</t>
  </si>
  <si>
    <t>强击光环Lv3</t>
  </si>
  <si>
    <t>友方最终伤害增加12%</t>
  </si>
  <si>
    <t>强击光环Lv4</t>
  </si>
  <si>
    <t>友方最终伤害增加13%</t>
  </si>
  <si>
    <t>强击光环Lv5</t>
  </si>
  <si>
    <t>友方最终伤害增加14%</t>
  </si>
  <si>
    <t>强击光环Lv6</t>
  </si>
  <si>
    <t>友方最终伤害增加15%</t>
  </si>
  <si>
    <t>强击光环Lv7</t>
  </si>
  <si>
    <t>友方最终伤害增加16%</t>
  </si>
  <si>
    <t>强击光环Lv8</t>
  </si>
  <si>
    <t>友方最终伤害增加17%</t>
  </si>
  <si>
    <t>强击光环Lv9</t>
  </si>
  <si>
    <t>友方最终伤害增加18%</t>
  </si>
  <si>
    <t>强击光环Lv10</t>
  </si>
  <si>
    <t>友方最终伤害增加19%</t>
  </si>
  <si>
    <t>强击光环Lv11</t>
  </si>
  <si>
    <t>友方最终伤害增加20%</t>
  </si>
  <si>
    <t>强击光环Lv12</t>
  </si>
  <si>
    <t>友方最终伤害增加21%</t>
  </si>
  <si>
    <t>强击光环Lv13</t>
  </si>
  <si>
    <t>友方最终伤害增加22%</t>
  </si>
  <si>
    <t>强击光环Lv14</t>
  </si>
  <si>
    <t>友方最终伤害增加23%</t>
  </si>
  <si>
    <t>强击光环Lv15</t>
  </si>
  <si>
    <t>友方最终伤害增加24%</t>
  </si>
  <si>
    <t>强击光环Lv16</t>
  </si>
  <si>
    <t>友方最终伤害增加25%</t>
  </si>
  <si>
    <t>强击光环Lv17</t>
  </si>
  <si>
    <t>友方最终伤害增加26%</t>
  </si>
  <si>
    <t>强击光环Lv18</t>
  </si>
  <si>
    <t>友方最终伤害增加27%</t>
  </si>
  <si>
    <t>强击光环Lv19</t>
  </si>
  <si>
    <t>友方最终伤害增加28%</t>
  </si>
  <si>
    <t>强击光环Lv20</t>
  </si>
  <si>
    <t>友方最终伤害增加29%</t>
  </si>
  <si>
    <t>强击光环Lv21</t>
  </si>
  <si>
    <t>友方最终伤害增加30%</t>
  </si>
  <si>
    <t>14,15,16,12,19</t>
  </si>
  <si>
    <t>10级解锁暴击光环</t>
  </si>
  <si>
    <t>暴击光环Lv1</t>
  </si>
  <si>
    <t>友方暴击概率增加10%</t>
  </si>
  <si>
    <t>暴击光环Lv2</t>
  </si>
  <si>
    <t>友方暴击概率增加11%</t>
  </si>
  <si>
    <t>暴击光环Lv3</t>
  </si>
  <si>
    <t>友方暴击概率增加12%</t>
  </si>
  <si>
    <t>暴击光环Lv4</t>
  </si>
  <si>
    <t>友方暴击概率增加13%</t>
  </si>
  <si>
    <t>暴击光环Lv5</t>
  </si>
  <si>
    <t>友方暴击概率增加14%</t>
  </si>
  <si>
    <t>暴击光环Lv6</t>
  </si>
  <si>
    <t>友方暴击概率增加15%</t>
  </si>
  <si>
    <t>暴击光环Lv7</t>
  </si>
  <si>
    <t>友方暴击概率增加16%</t>
  </si>
  <si>
    <t>暴击光环Lv8</t>
  </si>
  <si>
    <t>友方暴击概率增加17%</t>
  </si>
  <si>
    <t>暴击光环Lv9</t>
  </si>
  <si>
    <t>友方暴击概率增加18%</t>
  </si>
  <si>
    <t>暴击光环Lv10</t>
  </si>
  <si>
    <t>友方暴击概率增加19%</t>
  </si>
  <si>
    <t>暴击光环Lv11</t>
  </si>
  <si>
    <t>友方暴击概率增加20%</t>
  </si>
  <si>
    <t>暴击光环Lv12</t>
  </si>
  <si>
    <t>友方暴击概率增加21%</t>
  </si>
  <si>
    <t>暴击光环Lv13</t>
  </si>
  <si>
    <t>友方暴击概率增加22%</t>
  </si>
  <si>
    <t>暴击光环Lv14</t>
  </si>
  <si>
    <t>友方暴击概率增加23%</t>
  </si>
  <si>
    <t>暴击光环Lv15</t>
  </si>
  <si>
    <t>友方暴击概率增加24%</t>
  </si>
  <si>
    <t>暴击光环Lv16</t>
  </si>
  <si>
    <t>友方暴击概率增加25%</t>
  </si>
  <si>
    <t>暴击光环Lv17</t>
  </si>
  <si>
    <t>友方暴击概率增加26%</t>
  </si>
  <si>
    <t>暴击光环Lv18</t>
  </si>
  <si>
    <t>友方暴击概率增加27%</t>
  </si>
  <si>
    <t>暴击光环Lv19</t>
  </si>
  <si>
    <t>友方暴击概率增加28%</t>
  </si>
  <si>
    <t>暴击光环Lv20</t>
  </si>
  <si>
    <t>友方暴击概率增加29%</t>
  </si>
  <si>
    <t>暴击光环Lv21</t>
  </si>
  <si>
    <t>友方暴击概率增加30%</t>
  </si>
  <si>
    <t>14,15,16,13,24</t>
  </si>
  <si>
    <t>10级解锁爆伤光环</t>
  </si>
  <si>
    <t>爆伤光环Lv1</t>
  </si>
  <si>
    <t>友方暴击伤害增加30%</t>
  </si>
  <si>
    <t>爆伤光环Lv2</t>
  </si>
  <si>
    <t>友方暴击伤害增加33%</t>
  </si>
  <si>
    <t>爆伤光环Lv3</t>
  </si>
  <si>
    <t>友方暴击伤害增加36%</t>
  </si>
  <si>
    <t>爆伤光环Lv4</t>
  </si>
  <si>
    <t>友方暴击伤害增加39%</t>
  </si>
  <si>
    <t>爆伤光环Lv5</t>
  </si>
  <si>
    <t>友方暴击伤害增加42%</t>
  </si>
  <si>
    <t>爆伤光环Lv6</t>
  </si>
  <si>
    <t>友方暴击伤害增加45%</t>
  </si>
  <si>
    <t>爆伤光环Lv7</t>
  </si>
  <si>
    <t>友方暴击伤害增加48%</t>
  </si>
  <si>
    <t>爆伤光环Lv8</t>
  </si>
  <si>
    <t>友方暴击伤害增加51%</t>
  </si>
  <si>
    <t>爆伤光环Lv9</t>
  </si>
  <si>
    <t>友方暴击伤害增加54%</t>
  </si>
  <si>
    <t>爆伤光环Lv10</t>
  </si>
  <si>
    <t>友方暴击伤害增加57%</t>
  </si>
  <si>
    <t>爆伤光环Lv11</t>
  </si>
  <si>
    <t>友方暴击伤害增加60%</t>
  </si>
  <si>
    <t>爆伤光环Lv12</t>
  </si>
  <si>
    <t>友方暴击伤害增加63%</t>
  </si>
  <si>
    <t>爆伤光环Lv13</t>
  </si>
  <si>
    <t>友方暴击伤害增加66%</t>
  </si>
  <si>
    <t>爆伤光环Lv14</t>
  </si>
  <si>
    <t>友方暴击伤害增加69%</t>
  </si>
  <si>
    <t>爆伤光环Lv15</t>
  </si>
  <si>
    <t>友方暴击伤害增加72%</t>
  </si>
  <si>
    <t>爆伤光环Lv16</t>
  </si>
  <si>
    <t>友方暴击伤害增加75%</t>
  </si>
  <si>
    <t>爆伤光环Lv17</t>
  </si>
  <si>
    <t>友方暴击伤害增加78%</t>
  </si>
  <si>
    <t>爆伤光环Lv18</t>
  </si>
  <si>
    <t>友方暴击伤害增加81%</t>
  </si>
  <si>
    <t>爆伤光环Lv19</t>
  </si>
  <si>
    <t>友方暴击伤害增加84%</t>
  </si>
  <si>
    <t>爆伤光环Lv20</t>
  </si>
  <si>
    <t>友方暴击伤害增加77%</t>
  </si>
  <si>
    <t>爆伤光环Lv21</t>
  </si>
  <si>
    <t>友方暴击伤害增加90%</t>
  </si>
  <si>
    <t>14,15,16,7,26</t>
  </si>
  <si>
    <t>15,15,15,1,15</t>
  </si>
  <si>
    <t>10级解锁祝福光环</t>
  </si>
  <si>
    <t>17,17,17,2,17</t>
  </si>
  <si>
    <t>19,19,19,3,19</t>
  </si>
  <si>
    <t>21,21,21,4,21</t>
  </si>
  <si>
    <t>23,23,23,5,23</t>
  </si>
  <si>
    <t>25,25,25,6,25</t>
  </si>
  <si>
    <t>27,27,27,7,27</t>
  </si>
  <si>
    <t>29,29,29,8,29</t>
  </si>
  <si>
    <t>31,31,31,9,31</t>
  </si>
  <si>
    <t>33,33,33,10,33</t>
  </si>
  <si>
    <t>祝福光环Lv1</t>
  </si>
  <si>
    <t>友方最终攻击增加10%</t>
  </si>
  <si>
    <t>35,35,35,11,35</t>
  </si>
  <si>
    <t>祝福光环Lv2</t>
  </si>
  <si>
    <t>友方最终攻击增加11%</t>
  </si>
  <si>
    <t>37,37,37,12,37</t>
  </si>
  <si>
    <t>祝福光环Lv3</t>
  </si>
  <si>
    <t>友方最终攻击增加12%</t>
  </si>
  <si>
    <t>39,39,39,13,39</t>
  </si>
  <si>
    <t>祝福光环Lv4</t>
  </si>
  <si>
    <t>友方最终攻击增加13%</t>
  </si>
  <si>
    <t>41,41,41,14,41</t>
  </si>
  <si>
    <t>祝福光环Lv5</t>
  </si>
  <si>
    <t>友方最终攻击增加14%</t>
  </si>
  <si>
    <t>43,43,43,15,43</t>
  </si>
  <si>
    <t>祝福光环Lv6</t>
  </si>
  <si>
    <t>友方最终攻击增加15%</t>
  </si>
  <si>
    <t>45,45,45,16,45</t>
  </si>
  <si>
    <t>祝福光环Lv7</t>
  </si>
  <si>
    <t>友方最终攻击增加16%</t>
  </si>
  <si>
    <t>47,47,47,17,47</t>
  </si>
  <si>
    <t>祝福光环Lv8</t>
  </si>
  <si>
    <t>友方最终攻击增加17%</t>
  </si>
  <si>
    <t>49,49,49,18,49</t>
  </si>
  <si>
    <t>祝福光环Lv9</t>
  </si>
  <si>
    <t>友方最终攻击增加18%</t>
  </si>
  <si>
    <t>51,51,51,19,51</t>
  </si>
  <si>
    <t>祝福光环Lv10</t>
  </si>
  <si>
    <t>友方最终攻击增加19%</t>
  </si>
  <si>
    <t>53,53,53,20,53</t>
  </si>
  <si>
    <t>祝福光环Lv11</t>
  </si>
  <si>
    <t>友方最终攻击增加20%</t>
  </si>
  <si>
    <t>55,55,55,21,55</t>
  </si>
  <si>
    <t>祝福光环Lv12</t>
  </si>
  <si>
    <t>友方最终攻击增加21%</t>
  </si>
  <si>
    <t>57,57,57,22,57</t>
  </si>
  <si>
    <t>祝福光环Lv13</t>
  </si>
  <si>
    <t>友方最终攻击增加22%</t>
  </si>
  <si>
    <t>59,59,59,23,59</t>
  </si>
  <si>
    <t>祝福光环Lv14</t>
  </si>
  <si>
    <t>友方最终攻击增加23%</t>
  </si>
  <si>
    <t>61,61,61,24,61</t>
  </si>
  <si>
    <t>祝福光环Lv15</t>
  </si>
  <si>
    <t>友方最终攻击增加24%</t>
  </si>
  <si>
    <t>63,63,63,25,63</t>
  </si>
  <si>
    <t>祝福光环Lv16</t>
  </si>
  <si>
    <t>友方最终攻击增加25%</t>
  </si>
  <si>
    <t>66,66,66,26,66</t>
  </si>
  <si>
    <t>祝福光环Lv17</t>
  </si>
  <si>
    <t>友方最终攻击增加26%</t>
  </si>
  <si>
    <t>69,69,69,27,69</t>
  </si>
  <si>
    <t>祝福光环Lv18</t>
  </si>
  <si>
    <t>友方最终攻击增加27%</t>
  </si>
  <si>
    <t>72,72,72,28,72</t>
  </si>
  <si>
    <t>祝福光环Lv19</t>
  </si>
  <si>
    <t>友方最终攻击增加28%</t>
  </si>
  <si>
    <t>75,75,75,29,75</t>
  </si>
  <si>
    <t>祝福光环Lv20</t>
  </si>
  <si>
    <t>友方最终攻击增加29%</t>
  </si>
  <si>
    <t>78,78,78,30,78</t>
  </si>
  <si>
    <t>祝福光环Lv21</t>
  </si>
  <si>
    <t>友方最终攻击增加30%</t>
  </si>
  <si>
    <t>14,15,16,27,28</t>
  </si>
  <si>
    <t>15,15,15,15,15</t>
  </si>
  <si>
    <t>10级解锁闪避光环</t>
  </si>
  <si>
    <t>17,17,17,17,17</t>
  </si>
  <si>
    <t>19,19,19,19,19</t>
  </si>
  <si>
    <t>21,21,21,21,21</t>
  </si>
  <si>
    <t>23,23,23,23,23</t>
  </si>
  <si>
    <t>25,25,25,25,25</t>
  </si>
  <si>
    <t>27,27,27,27,27</t>
  </si>
  <si>
    <t>29,29,29,29,29</t>
  </si>
  <si>
    <t>31,31,31,31,31</t>
  </si>
  <si>
    <t>33,33,33,33,33</t>
  </si>
  <si>
    <t>闪避光环Lv1</t>
  </si>
  <si>
    <t>友方闪避概率增加10%</t>
  </si>
  <si>
    <t>35,35,35,35,35</t>
  </si>
  <si>
    <t>闪避光环Lv2</t>
  </si>
  <si>
    <t>友方闪避概率增加11%</t>
  </si>
  <si>
    <t>37,37,37,37,37</t>
  </si>
  <si>
    <t>闪避光环Lv3</t>
  </si>
  <si>
    <t>友方闪避概率增加12%</t>
  </si>
  <si>
    <t>39,39,39,39,39</t>
  </si>
  <si>
    <t>闪避光环Lv4</t>
  </si>
  <si>
    <t>友方闪避概率增加13%</t>
  </si>
  <si>
    <t>41,41,41,41,41</t>
  </si>
  <si>
    <t>闪避光环Lv5</t>
  </si>
  <si>
    <t>友方闪避概率增加14%</t>
  </si>
  <si>
    <t>43,43,43,43,43</t>
  </si>
  <si>
    <t>闪避光环Lv6</t>
  </si>
  <si>
    <t>友方闪避概率增加15%</t>
  </si>
  <si>
    <t>#</t>
  </si>
  <si>
    <t>45,45,45,45,45</t>
  </si>
  <si>
    <t>闪避光环Lv7</t>
  </si>
  <si>
    <t>友方闪避概率增加16%</t>
  </si>
  <si>
    <t>47,47,47,47,47</t>
  </si>
  <si>
    <t>闪避光环Lv8</t>
  </si>
  <si>
    <t>友方闪避概率增加17%</t>
  </si>
  <si>
    <t>49,49,49,49,49</t>
  </si>
  <si>
    <t>闪避光环Lv9</t>
  </si>
  <si>
    <t>友方闪避概率增加18%</t>
  </si>
  <si>
    <t>51,51,51,51,51</t>
  </si>
  <si>
    <t>闪避光环Lv10</t>
  </si>
  <si>
    <t>友方闪避概率增加19%</t>
  </si>
  <si>
    <t>53,53,53,53,53</t>
  </si>
  <si>
    <t>闪避光环Lv11</t>
  </si>
  <si>
    <t>友方闪避概率增加20%</t>
  </si>
  <si>
    <t>55,55,55,55,55</t>
  </si>
  <si>
    <t>57,57,57,57,57</t>
  </si>
  <si>
    <t>59,59,59,59,59</t>
  </si>
  <si>
    <t>61,61,61,61,61</t>
  </si>
  <si>
    <t>63,63,63,63,63</t>
  </si>
  <si>
    <t>65,65,65,26,65</t>
  </si>
  <si>
    <t>65,65,65,65,65</t>
  </si>
  <si>
    <t>67,67,67,27,67</t>
  </si>
  <si>
    <t>67,67,67,67,67</t>
  </si>
  <si>
    <t>69,69,69,28,69</t>
  </si>
  <si>
    <t>69,69,69,69,69</t>
  </si>
  <si>
    <t>71,71,71,29,71</t>
  </si>
  <si>
    <t>71,71,71,71,71</t>
  </si>
  <si>
    <t>59,59,59,44,108</t>
  </si>
  <si>
    <t>73,73,73,30,73</t>
  </si>
  <si>
    <t>73,73,73,73,73</t>
  </si>
  <si>
    <t>61,61,61,46,112</t>
  </si>
  <si>
    <t>75,75,75,31,75</t>
  </si>
  <si>
    <t>63,63,63,48,116</t>
  </si>
  <si>
    <t>77,77,77,32,77</t>
  </si>
  <si>
    <t>65,65,65,50,120</t>
  </si>
  <si>
    <t>79,79,79,33,79</t>
  </si>
  <si>
    <t>67,67,67,52,124</t>
  </si>
  <si>
    <t>81,81,81,34,81</t>
  </si>
  <si>
    <t>69,69,69,54,128</t>
  </si>
  <si>
    <t>83,83,83,35,83</t>
  </si>
  <si>
    <t>71,71,71,56,132</t>
  </si>
  <si>
    <t>85,85,85,36,85</t>
  </si>
  <si>
    <t>73,73,73,58,136</t>
  </si>
  <si>
    <t>87,87,87,37,87</t>
  </si>
  <si>
    <t>75,75,75,60,140</t>
  </si>
  <si>
    <t>89,89,89,38,89</t>
  </si>
  <si>
    <t>77,77,77,62,144</t>
  </si>
  <si>
    <t>91,91,91,39,91</t>
  </si>
  <si>
    <t>79,79,79,64,148</t>
  </si>
  <si>
    <t>93,93,93,40,93</t>
  </si>
  <si>
    <t>81,81,81,66,152</t>
  </si>
  <si>
    <t>95,95,95,41,95</t>
  </si>
  <si>
    <t>83,83,83,68,156</t>
  </si>
  <si>
    <t>97,97,97,42,97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</si>
</sst>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0"/>
  <sheetViews>
    <sheetView tabSelected="1" topLeftCell="B97" workbookViewId="0">
      <selection activeCell="L124" sqref="L124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.25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  <col min="16377" max="16384" width="9" style="1"/>
  </cols>
  <sheetData>
    <row r="1" s="1" customFormat="1" customHeigh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customHeigh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customHeigh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</row>
    <row r="4" s="1" customFormat="1" customHeight="1" spans="1:14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2"/>
      <c r="N4" s="2"/>
    </row>
    <row r="5" s="1" customFormat="1" customHeight="1" spans="1:14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13</v>
      </c>
      <c r="H5" s="3" t="s">
        <v>11</v>
      </c>
      <c r="I5" s="3" t="s">
        <v>11</v>
      </c>
      <c r="J5" s="3" t="s">
        <v>11</v>
      </c>
      <c r="K5" s="4" t="s">
        <v>14</v>
      </c>
      <c r="L5" s="4" t="s">
        <v>14</v>
      </c>
      <c r="M5" s="2"/>
      <c r="N5" s="2"/>
    </row>
    <row r="6" s="1" customFormat="1" customHeight="1" spans="3:11">
      <c r="C6" s="1">
        <v>101</v>
      </c>
      <c r="D6" s="1">
        <v>1</v>
      </c>
      <c r="E6" s="1">
        <v>1</v>
      </c>
      <c r="F6" s="5" t="s">
        <v>15</v>
      </c>
      <c r="G6" s="5" t="s">
        <v>16</v>
      </c>
      <c r="H6" s="1">
        <v>0</v>
      </c>
      <c r="I6" s="1">
        <v>0</v>
      </c>
      <c r="J6" s="1">
        <v>1000</v>
      </c>
      <c r="K6" s="1" t="s">
        <v>17</v>
      </c>
    </row>
    <row r="7" s="1" customFormat="1" customHeight="1" spans="3:11">
      <c r="C7" s="1">
        <v>102</v>
      </c>
      <c r="D7" s="1">
        <v>1</v>
      </c>
      <c r="E7" s="1">
        <v>2</v>
      </c>
      <c r="F7" s="5" t="s">
        <v>15</v>
      </c>
      <c r="G7" s="5" t="s">
        <v>18</v>
      </c>
      <c r="H7" s="1">
        <v>0</v>
      </c>
      <c r="I7" s="1">
        <v>0</v>
      </c>
      <c r="J7" s="1">
        <f>J6*2</f>
        <v>2000</v>
      </c>
      <c r="K7" s="1" t="s">
        <v>17</v>
      </c>
    </row>
    <row r="8" s="1" customFormat="1" customHeight="1" spans="3:11">
      <c r="C8" s="1">
        <v>103</v>
      </c>
      <c r="D8" s="1">
        <v>1</v>
      </c>
      <c r="E8" s="1">
        <v>3</v>
      </c>
      <c r="F8" s="5" t="s">
        <v>15</v>
      </c>
      <c r="G8" s="5" t="s">
        <v>19</v>
      </c>
      <c r="H8" s="1">
        <v>0</v>
      </c>
      <c r="I8" s="1">
        <v>0</v>
      </c>
      <c r="J8" s="1">
        <f>J6*3</f>
        <v>3000</v>
      </c>
      <c r="K8" s="1" t="s">
        <v>17</v>
      </c>
    </row>
    <row r="9" s="1" customFormat="1" customHeight="1" spans="3:11">
      <c r="C9" s="1">
        <v>104</v>
      </c>
      <c r="D9" s="1">
        <v>1</v>
      </c>
      <c r="E9" s="1">
        <v>4</v>
      </c>
      <c r="F9" s="5" t="s">
        <v>15</v>
      </c>
      <c r="G9" s="5" t="s">
        <v>20</v>
      </c>
      <c r="H9" s="1">
        <v>0</v>
      </c>
      <c r="I9" s="1">
        <v>0</v>
      </c>
      <c r="J9" s="1">
        <f>J6*4</f>
        <v>4000</v>
      </c>
      <c r="K9" s="1" t="s">
        <v>17</v>
      </c>
    </row>
    <row r="10" s="1" customFormat="1" customHeight="1" spans="3:11">
      <c r="C10" s="1">
        <v>105</v>
      </c>
      <c r="D10" s="1">
        <v>1</v>
      </c>
      <c r="E10" s="1">
        <v>5</v>
      </c>
      <c r="F10" s="5" t="s">
        <v>15</v>
      </c>
      <c r="G10" s="5" t="s">
        <v>21</v>
      </c>
      <c r="H10" s="1">
        <v>0</v>
      </c>
      <c r="I10" s="1">
        <v>0</v>
      </c>
      <c r="J10" s="1">
        <f>J6*5</f>
        <v>5000</v>
      </c>
      <c r="K10" s="1" t="s">
        <v>17</v>
      </c>
    </row>
    <row r="11" s="1" customFormat="1" customHeight="1" spans="3:11">
      <c r="C11" s="1">
        <v>106</v>
      </c>
      <c r="D11" s="1">
        <v>1</v>
      </c>
      <c r="E11" s="1">
        <v>6</v>
      </c>
      <c r="F11" s="5" t="s">
        <v>15</v>
      </c>
      <c r="G11" s="5" t="s">
        <v>22</v>
      </c>
      <c r="H11" s="1">
        <v>0</v>
      </c>
      <c r="I11" s="1">
        <v>0</v>
      </c>
      <c r="J11" s="1">
        <f>J6*6</f>
        <v>6000</v>
      </c>
      <c r="K11" s="1" t="s">
        <v>17</v>
      </c>
    </row>
    <row r="12" s="1" customFormat="1" customHeight="1" spans="3:11">
      <c r="C12" s="1">
        <v>107</v>
      </c>
      <c r="D12" s="1">
        <v>1</v>
      </c>
      <c r="E12" s="1">
        <v>7</v>
      </c>
      <c r="F12" s="5" t="s">
        <v>15</v>
      </c>
      <c r="G12" s="5" t="s">
        <v>23</v>
      </c>
      <c r="H12" s="1">
        <v>0</v>
      </c>
      <c r="I12" s="1">
        <v>0</v>
      </c>
      <c r="J12" s="1">
        <f>J6*7</f>
        <v>7000</v>
      </c>
      <c r="K12" s="1" t="s">
        <v>17</v>
      </c>
    </row>
    <row r="13" s="1" customFormat="1" customHeight="1" spans="3:11">
      <c r="C13" s="1">
        <v>108</v>
      </c>
      <c r="D13" s="1">
        <v>1</v>
      </c>
      <c r="E13" s="1">
        <v>8</v>
      </c>
      <c r="F13" s="5" t="s">
        <v>15</v>
      </c>
      <c r="G13" s="5" t="s">
        <v>24</v>
      </c>
      <c r="H13" s="1">
        <v>0</v>
      </c>
      <c r="I13" s="1">
        <v>0</v>
      </c>
      <c r="J13" s="1">
        <f>J6*8</f>
        <v>8000</v>
      </c>
      <c r="K13" s="1" t="s">
        <v>17</v>
      </c>
    </row>
    <row r="14" s="1" customFormat="1" customHeight="1" spans="3:11">
      <c r="C14" s="1">
        <v>109</v>
      </c>
      <c r="D14" s="1">
        <v>1</v>
      </c>
      <c r="E14" s="1">
        <v>9</v>
      </c>
      <c r="F14" s="5" t="s">
        <v>15</v>
      </c>
      <c r="G14" s="5" t="s">
        <v>25</v>
      </c>
      <c r="H14" s="1">
        <v>0</v>
      </c>
      <c r="I14" s="1">
        <v>0</v>
      </c>
      <c r="J14" s="1">
        <f>J6*9</f>
        <v>9000</v>
      </c>
      <c r="K14" s="1" t="s">
        <v>17</v>
      </c>
    </row>
    <row r="15" s="1" customFormat="1" customHeight="1" spans="3:12">
      <c r="C15" s="1">
        <v>110</v>
      </c>
      <c r="D15" s="1">
        <v>1</v>
      </c>
      <c r="E15" s="1">
        <v>10</v>
      </c>
      <c r="F15" s="5" t="s">
        <v>15</v>
      </c>
      <c r="G15" s="5" t="s">
        <v>26</v>
      </c>
      <c r="H15" s="1">
        <v>1</v>
      </c>
      <c r="I15" s="1">
        <v>1</v>
      </c>
      <c r="J15" s="1">
        <f>J6*10</f>
        <v>10000</v>
      </c>
      <c r="K15" s="1" t="s">
        <v>27</v>
      </c>
      <c r="L15" s="1" t="s">
        <v>28</v>
      </c>
    </row>
    <row r="16" s="1" customFormat="1" customHeight="1" spans="3:12">
      <c r="C16" s="1">
        <v>111</v>
      </c>
      <c r="D16" s="1">
        <v>1</v>
      </c>
      <c r="E16" s="1">
        <v>11</v>
      </c>
      <c r="F16" s="5" t="s">
        <v>15</v>
      </c>
      <c r="G16" s="5" t="s">
        <v>29</v>
      </c>
      <c r="H16" s="1">
        <v>1</v>
      </c>
      <c r="I16" s="1">
        <v>2</v>
      </c>
      <c r="J16" s="1">
        <f t="shared" ref="J16:J24" si="0">J15+10000</f>
        <v>20000</v>
      </c>
      <c r="K16" s="1" t="s">
        <v>30</v>
      </c>
      <c r="L16" s="1" t="s">
        <v>31</v>
      </c>
    </row>
    <row r="17" s="1" customFormat="1" customHeight="1" spans="3:12">
      <c r="C17" s="1">
        <v>112</v>
      </c>
      <c r="D17" s="1">
        <v>1</v>
      </c>
      <c r="E17" s="1">
        <v>12</v>
      </c>
      <c r="F17" s="5" t="s">
        <v>15</v>
      </c>
      <c r="G17" s="5" t="s">
        <v>32</v>
      </c>
      <c r="H17" s="1">
        <v>1</v>
      </c>
      <c r="I17" s="1">
        <v>3</v>
      </c>
      <c r="J17" s="1">
        <f t="shared" si="0"/>
        <v>30000</v>
      </c>
      <c r="K17" s="1" t="s">
        <v>33</v>
      </c>
      <c r="L17" s="1" t="s">
        <v>34</v>
      </c>
    </row>
    <row r="18" s="1" customFormat="1" customHeight="1" spans="3:12">
      <c r="C18" s="1">
        <v>113</v>
      </c>
      <c r="D18" s="1">
        <v>1</v>
      </c>
      <c r="E18" s="1">
        <v>13</v>
      </c>
      <c r="F18" s="5" t="s">
        <v>15</v>
      </c>
      <c r="G18" s="5" t="s">
        <v>35</v>
      </c>
      <c r="H18" s="1">
        <v>1</v>
      </c>
      <c r="I18" s="1">
        <v>4</v>
      </c>
      <c r="J18" s="1">
        <f t="shared" si="0"/>
        <v>40000</v>
      </c>
      <c r="K18" s="1" t="s">
        <v>36</v>
      </c>
      <c r="L18" s="1" t="s">
        <v>37</v>
      </c>
    </row>
    <row r="19" s="1" customFormat="1" customHeight="1" spans="3:12">
      <c r="C19" s="1">
        <v>114</v>
      </c>
      <c r="D19" s="1">
        <v>1</v>
      </c>
      <c r="E19" s="1">
        <v>14</v>
      </c>
      <c r="F19" s="5" t="s">
        <v>15</v>
      </c>
      <c r="G19" s="5" t="s">
        <v>38</v>
      </c>
      <c r="H19" s="1">
        <v>1</v>
      </c>
      <c r="I19" s="1">
        <v>5</v>
      </c>
      <c r="J19" s="1">
        <f t="shared" si="0"/>
        <v>50000</v>
      </c>
      <c r="K19" s="1" t="s">
        <v>39</v>
      </c>
      <c r="L19" s="1" t="s">
        <v>40</v>
      </c>
    </row>
    <row r="20" s="1" customFormat="1" customHeight="1" spans="3:12">
      <c r="C20" s="1">
        <v>115</v>
      </c>
      <c r="D20" s="1">
        <v>1</v>
      </c>
      <c r="E20" s="1">
        <v>15</v>
      </c>
      <c r="F20" s="5" t="s">
        <v>15</v>
      </c>
      <c r="G20" s="5" t="s">
        <v>41</v>
      </c>
      <c r="H20" s="1">
        <v>1</v>
      </c>
      <c r="I20" s="1">
        <v>6</v>
      </c>
      <c r="J20" s="1">
        <f t="shared" si="0"/>
        <v>60000</v>
      </c>
      <c r="K20" s="1" t="s">
        <v>42</v>
      </c>
      <c r="L20" s="1" t="s">
        <v>43</v>
      </c>
    </row>
    <row r="21" s="1" customFormat="1" customHeight="1" spans="3:12">
      <c r="C21" s="1">
        <v>116</v>
      </c>
      <c r="D21" s="1">
        <v>1</v>
      </c>
      <c r="E21" s="1">
        <v>16</v>
      </c>
      <c r="F21" s="5" t="s">
        <v>15</v>
      </c>
      <c r="G21" s="5" t="s">
        <v>44</v>
      </c>
      <c r="H21" s="1">
        <v>1</v>
      </c>
      <c r="I21" s="1">
        <v>7</v>
      </c>
      <c r="J21" s="1">
        <f t="shared" si="0"/>
        <v>70000</v>
      </c>
      <c r="K21" s="1" t="s">
        <v>45</v>
      </c>
      <c r="L21" s="1" t="s">
        <v>46</v>
      </c>
    </row>
    <row r="22" s="1" customFormat="1" customHeight="1" spans="3:12">
      <c r="C22" s="1">
        <v>117</v>
      </c>
      <c r="D22" s="1">
        <v>1</v>
      </c>
      <c r="E22" s="1">
        <v>17</v>
      </c>
      <c r="F22" s="5" t="s">
        <v>15</v>
      </c>
      <c r="G22" s="5" t="s">
        <v>47</v>
      </c>
      <c r="H22" s="1">
        <v>1</v>
      </c>
      <c r="I22" s="1">
        <v>8</v>
      </c>
      <c r="J22" s="1">
        <f t="shared" si="0"/>
        <v>80000</v>
      </c>
      <c r="K22" s="1" t="s">
        <v>48</v>
      </c>
      <c r="L22" s="1" t="s">
        <v>49</v>
      </c>
    </row>
    <row r="23" s="1" customFormat="1" customHeight="1" spans="3:12">
      <c r="C23" s="1">
        <v>118</v>
      </c>
      <c r="D23" s="1">
        <v>1</v>
      </c>
      <c r="E23" s="1">
        <v>18</v>
      </c>
      <c r="F23" s="5" t="s">
        <v>15</v>
      </c>
      <c r="G23" s="5" t="s">
        <v>50</v>
      </c>
      <c r="H23" s="1">
        <v>1</v>
      </c>
      <c r="I23" s="1">
        <v>9</v>
      </c>
      <c r="J23" s="1">
        <f t="shared" si="0"/>
        <v>90000</v>
      </c>
      <c r="K23" s="1" t="s">
        <v>51</v>
      </c>
      <c r="L23" s="1" t="s">
        <v>52</v>
      </c>
    </row>
    <row r="24" s="1" customFormat="1" customHeight="1" spans="3:12">
      <c r="C24" s="1">
        <v>119</v>
      </c>
      <c r="D24" s="1">
        <v>1</v>
      </c>
      <c r="E24" s="1">
        <v>19</v>
      </c>
      <c r="F24" s="5" t="s">
        <v>15</v>
      </c>
      <c r="G24" s="5" t="s">
        <v>53</v>
      </c>
      <c r="H24" s="1">
        <v>1</v>
      </c>
      <c r="I24" s="1">
        <v>10</v>
      </c>
      <c r="J24" s="1">
        <f t="shared" si="0"/>
        <v>100000</v>
      </c>
      <c r="K24" s="1" t="s">
        <v>54</v>
      </c>
      <c r="L24" s="1" t="s">
        <v>55</v>
      </c>
    </row>
    <row r="25" s="1" customFormat="1" customHeight="1" spans="3:12">
      <c r="C25" s="1">
        <v>120</v>
      </c>
      <c r="D25" s="1">
        <v>1</v>
      </c>
      <c r="E25" s="1">
        <v>20</v>
      </c>
      <c r="F25" s="5" t="s">
        <v>15</v>
      </c>
      <c r="G25" s="5" t="s">
        <v>56</v>
      </c>
      <c r="H25" s="1">
        <v>1</v>
      </c>
      <c r="I25" s="1">
        <v>11</v>
      </c>
      <c r="J25" s="1">
        <f t="shared" ref="J25:J35" si="1">J24+20000</f>
        <v>120000</v>
      </c>
      <c r="K25" s="1" t="s">
        <v>57</v>
      </c>
      <c r="L25" s="1" t="s">
        <v>58</v>
      </c>
    </row>
    <row r="26" s="1" customFormat="1" customHeight="1" spans="3:12">
      <c r="C26" s="1">
        <v>121</v>
      </c>
      <c r="D26" s="1">
        <v>1</v>
      </c>
      <c r="E26" s="1">
        <v>21</v>
      </c>
      <c r="F26" s="5" t="s">
        <v>15</v>
      </c>
      <c r="G26" s="5" t="s">
        <v>59</v>
      </c>
      <c r="H26" s="1">
        <v>1</v>
      </c>
      <c r="I26" s="1">
        <v>12</v>
      </c>
      <c r="J26" s="1">
        <f t="shared" si="1"/>
        <v>140000</v>
      </c>
      <c r="K26" s="1" t="s">
        <v>60</v>
      </c>
      <c r="L26" s="1" t="s">
        <v>61</v>
      </c>
    </row>
    <row r="27" s="1" customFormat="1" customHeight="1" spans="3:12">
      <c r="C27" s="1">
        <v>122</v>
      </c>
      <c r="D27" s="1">
        <v>1</v>
      </c>
      <c r="E27" s="1">
        <v>22</v>
      </c>
      <c r="F27" s="5" t="s">
        <v>15</v>
      </c>
      <c r="G27" s="5" t="s">
        <v>62</v>
      </c>
      <c r="H27" s="1">
        <v>1</v>
      </c>
      <c r="I27" s="1">
        <v>13</v>
      </c>
      <c r="J27" s="1">
        <f t="shared" si="1"/>
        <v>160000</v>
      </c>
      <c r="K27" s="1" t="s">
        <v>63</v>
      </c>
      <c r="L27" s="1" t="s">
        <v>64</v>
      </c>
    </row>
    <row r="28" s="1" customFormat="1" customHeight="1" spans="3:12">
      <c r="C28" s="1">
        <v>123</v>
      </c>
      <c r="D28" s="1">
        <v>1</v>
      </c>
      <c r="E28" s="1">
        <v>23</v>
      </c>
      <c r="F28" s="5" t="s">
        <v>15</v>
      </c>
      <c r="G28" s="5" t="s">
        <v>65</v>
      </c>
      <c r="H28" s="1">
        <v>1</v>
      </c>
      <c r="I28" s="1">
        <v>14</v>
      </c>
      <c r="J28" s="1">
        <f t="shared" si="1"/>
        <v>180000</v>
      </c>
      <c r="K28" s="1" t="s">
        <v>66</v>
      </c>
      <c r="L28" s="1" t="s">
        <v>67</v>
      </c>
    </row>
    <row r="29" s="1" customFormat="1" customHeight="1" spans="3:12">
      <c r="C29" s="1">
        <v>124</v>
      </c>
      <c r="D29" s="1">
        <v>1</v>
      </c>
      <c r="E29" s="1">
        <v>24</v>
      </c>
      <c r="F29" s="5" t="s">
        <v>15</v>
      </c>
      <c r="G29" s="5" t="s">
        <v>68</v>
      </c>
      <c r="H29" s="1">
        <v>1</v>
      </c>
      <c r="I29" s="1">
        <v>15</v>
      </c>
      <c r="J29" s="1">
        <f t="shared" si="1"/>
        <v>200000</v>
      </c>
      <c r="K29" s="1" t="s">
        <v>69</v>
      </c>
      <c r="L29" s="1" t="s">
        <v>70</v>
      </c>
    </row>
    <row r="30" s="1" customFormat="1" customHeight="1" spans="3:12">
      <c r="C30" s="1">
        <v>125</v>
      </c>
      <c r="D30" s="1">
        <v>1</v>
      </c>
      <c r="E30" s="1">
        <v>25</v>
      </c>
      <c r="F30" s="5" t="s">
        <v>15</v>
      </c>
      <c r="G30" s="5" t="s">
        <v>71</v>
      </c>
      <c r="H30" s="1">
        <v>1</v>
      </c>
      <c r="I30" s="1">
        <v>16</v>
      </c>
      <c r="J30" s="1">
        <f t="shared" si="1"/>
        <v>220000</v>
      </c>
      <c r="K30" s="1" t="s">
        <v>72</v>
      </c>
      <c r="L30" s="1" t="s">
        <v>73</v>
      </c>
    </row>
    <row r="31" s="1" customFormat="1" customHeight="1" spans="3:12">
      <c r="C31" s="1">
        <v>126</v>
      </c>
      <c r="D31" s="1">
        <v>1</v>
      </c>
      <c r="E31" s="1">
        <v>26</v>
      </c>
      <c r="F31" s="5" t="s">
        <v>15</v>
      </c>
      <c r="G31" s="5" t="s">
        <v>74</v>
      </c>
      <c r="H31" s="1">
        <v>1</v>
      </c>
      <c r="I31" s="1">
        <v>17</v>
      </c>
      <c r="J31" s="1">
        <f t="shared" si="1"/>
        <v>240000</v>
      </c>
      <c r="K31" s="1" t="s">
        <v>75</v>
      </c>
      <c r="L31" s="1" t="s">
        <v>76</v>
      </c>
    </row>
    <row r="32" s="1" customFormat="1" customHeight="1" spans="3:12">
      <c r="C32" s="1">
        <v>127</v>
      </c>
      <c r="D32" s="1">
        <v>1</v>
      </c>
      <c r="E32" s="1">
        <v>27</v>
      </c>
      <c r="F32" s="5" t="s">
        <v>15</v>
      </c>
      <c r="G32" s="5" t="s">
        <v>77</v>
      </c>
      <c r="H32" s="1">
        <v>1</v>
      </c>
      <c r="I32" s="1">
        <v>18</v>
      </c>
      <c r="J32" s="1">
        <f t="shared" si="1"/>
        <v>260000</v>
      </c>
      <c r="K32" s="1" t="s">
        <v>78</v>
      </c>
      <c r="L32" s="1" t="s">
        <v>79</v>
      </c>
    </row>
    <row r="33" s="1" customFormat="1" customHeight="1" spans="3:12">
      <c r="C33" s="1">
        <v>128</v>
      </c>
      <c r="D33" s="1">
        <v>1</v>
      </c>
      <c r="E33" s="1">
        <v>28</v>
      </c>
      <c r="F33" s="5" t="s">
        <v>15</v>
      </c>
      <c r="G33" s="5" t="s">
        <v>80</v>
      </c>
      <c r="H33" s="1">
        <v>1</v>
      </c>
      <c r="I33" s="1">
        <v>19</v>
      </c>
      <c r="J33" s="1">
        <f t="shared" si="1"/>
        <v>280000</v>
      </c>
      <c r="K33" s="1" t="s">
        <v>81</v>
      </c>
      <c r="L33" s="1" t="s">
        <v>82</v>
      </c>
    </row>
    <row r="34" s="1" customFormat="1" customHeight="1" spans="3:12">
      <c r="C34" s="1">
        <v>129</v>
      </c>
      <c r="D34" s="1">
        <v>1</v>
      </c>
      <c r="E34" s="1">
        <v>29</v>
      </c>
      <c r="F34" s="5" t="s">
        <v>15</v>
      </c>
      <c r="G34" s="5" t="s">
        <v>83</v>
      </c>
      <c r="H34" s="1">
        <v>1</v>
      </c>
      <c r="I34" s="1">
        <v>20</v>
      </c>
      <c r="J34" s="1">
        <f t="shared" si="1"/>
        <v>300000</v>
      </c>
      <c r="K34" s="1" t="s">
        <v>84</v>
      </c>
      <c r="L34" s="1" t="s">
        <v>85</v>
      </c>
    </row>
    <row r="35" s="1" customFormat="1" customHeight="1" spans="3:12">
      <c r="C35" s="1">
        <v>130</v>
      </c>
      <c r="D35" s="1">
        <v>1</v>
      </c>
      <c r="E35" s="1">
        <v>30</v>
      </c>
      <c r="F35" s="5" t="s">
        <v>15</v>
      </c>
      <c r="G35" s="5" t="s">
        <v>86</v>
      </c>
      <c r="H35" s="1">
        <v>1</v>
      </c>
      <c r="I35" s="1">
        <v>21</v>
      </c>
      <c r="J35" s="1">
        <f>J34+40000</f>
        <v>340000</v>
      </c>
      <c r="K35" s="1" t="s">
        <v>87</v>
      </c>
      <c r="L35" s="1" t="s">
        <v>88</v>
      </c>
    </row>
    <row r="36" s="1" customFormat="1" customHeight="1"/>
    <row r="37" s="1" customFormat="1" customHeight="1" spans="3:11">
      <c r="C37" s="1">
        <v>201</v>
      </c>
      <c r="D37" s="1">
        <v>2</v>
      </c>
      <c r="E37" s="1">
        <v>1</v>
      </c>
      <c r="F37" s="5" t="s">
        <v>89</v>
      </c>
      <c r="G37" s="5" t="s">
        <v>16</v>
      </c>
      <c r="H37" s="1">
        <v>0</v>
      </c>
      <c r="I37" s="1">
        <v>0</v>
      </c>
      <c r="J37" s="1">
        <v>3000</v>
      </c>
      <c r="K37" s="1" t="s">
        <v>90</v>
      </c>
    </row>
    <row r="38" s="1" customFormat="1" customHeight="1" spans="3:11">
      <c r="C38" s="1">
        <v>202</v>
      </c>
      <c r="D38" s="1">
        <v>2</v>
      </c>
      <c r="E38" s="1">
        <v>2</v>
      </c>
      <c r="F38" s="5" t="s">
        <v>89</v>
      </c>
      <c r="G38" s="5" t="s">
        <v>18</v>
      </c>
      <c r="H38" s="1">
        <v>0</v>
      </c>
      <c r="I38" s="1">
        <v>0</v>
      </c>
      <c r="J38" s="1">
        <f>J37*2</f>
        <v>6000</v>
      </c>
      <c r="K38" s="1" t="s">
        <v>90</v>
      </c>
    </row>
    <row r="39" s="1" customFormat="1" customHeight="1" spans="3:11">
      <c r="C39" s="1">
        <v>203</v>
      </c>
      <c r="D39" s="1">
        <v>2</v>
      </c>
      <c r="E39" s="1">
        <v>3</v>
      </c>
      <c r="F39" s="5" t="s">
        <v>89</v>
      </c>
      <c r="G39" s="5" t="s">
        <v>19</v>
      </c>
      <c r="H39" s="1">
        <v>0</v>
      </c>
      <c r="I39" s="1">
        <v>0</v>
      </c>
      <c r="J39" s="1">
        <f>J37*3</f>
        <v>9000</v>
      </c>
      <c r="K39" s="1" t="s">
        <v>90</v>
      </c>
    </row>
    <row r="40" s="1" customFormat="1" customHeight="1" spans="3:11">
      <c r="C40" s="1">
        <v>204</v>
      </c>
      <c r="D40" s="1">
        <v>2</v>
      </c>
      <c r="E40" s="1">
        <v>4</v>
      </c>
      <c r="F40" s="5" t="s">
        <v>89</v>
      </c>
      <c r="G40" s="5" t="s">
        <v>20</v>
      </c>
      <c r="H40" s="1">
        <v>0</v>
      </c>
      <c r="I40" s="1">
        <v>0</v>
      </c>
      <c r="J40" s="1">
        <f>J37*4</f>
        <v>12000</v>
      </c>
      <c r="K40" s="1" t="s">
        <v>90</v>
      </c>
    </row>
    <row r="41" s="1" customFormat="1" customHeight="1" spans="3:11">
      <c r="C41" s="1">
        <v>205</v>
      </c>
      <c r="D41" s="1">
        <v>2</v>
      </c>
      <c r="E41" s="1">
        <v>5</v>
      </c>
      <c r="F41" s="5" t="s">
        <v>89</v>
      </c>
      <c r="G41" s="5" t="s">
        <v>21</v>
      </c>
      <c r="H41" s="1">
        <v>0</v>
      </c>
      <c r="I41" s="1">
        <v>0</v>
      </c>
      <c r="J41" s="1">
        <f>J37*5</f>
        <v>15000</v>
      </c>
      <c r="K41" s="1" t="s">
        <v>90</v>
      </c>
    </row>
    <row r="42" s="1" customFormat="1" customHeight="1" spans="3:11">
      <c r="C42" s="1">
        <v>206</v>
      </c>
      <c r="D42" s="1">
        <v>2</v>
      </c>
      <c r="E42" s="1">
        <v>6</v>
      </c>
      <c r="F42" s="5" t="s">
        <v>89</v>
      </c>
      <c r="G42" s="5" t="s">
        <v>22</v>
      </c>
      <c r="H42" s="1">
        <v>0</v>
      </c>
      <c r="I42" s="1">
        <v>0</v>
      </c>
      <c r="J42" s="1">
        <f>J37*6</f>
        <v>18000</v>
      </c>
      <c r="K42" s="1" t="s">
        <v>90</v>
      </c>
    </row>
    <row r="43" s="1" customFormat="1" customHeight="1" spans="3:11">
      <c r="C43" s="1">
        <v>207</v>
      </c>
      <c r="D43" s="1">
        <v>2</v>
      </c>
      <c r="E43" s="1">
        <v>7</v>
      </c>
      <c r="F43" s="5" t="s">
        <v>89</v>
      </c>
      <c r="G43" s="5" t="s">
        <v>23</v>
      </c>
      <c r="H43" s="1">
        <v>0</v>
      </c>
      <c r="I43" s="1">
        <v>0</v>
      </c>
      <c r="J43" s="1">
        <f>J37*7</f>
        <v>21000</v>
      </c>
      <c r="K43" s="1" t="s">
        <v>90</v>
      </c>
    </row>
    <row r="44" s="1" customFormat="1" customHeight="1" spans="3:11">
      <c r="C44" s="1">
        <v>208</v>
      </c>
      <c r="D44" s="1">
        <v>2</v>
      </c>
      <c r="E44" s="1">
        <v>8</v>
      </c>
      <c r="F44" s="5" t="s">
        <v>89</v>
      </c>
      <c r="G44" s="5" t="s">
        <v>24</v>
      </c>
      <c r="H44" s="1">
        <v>0</v>
      </c>
      <c r="I44" s="1">
        <v>0</v>
      </c>
      <c r="J44" s="1">
        <f>J37*8</f>
        <v>24000</v>
      </c>
      <c r="K44" s="1" t="s">
        <v>90</v>
      </c>
    </row>
    <row r="45" s="1" customFormat="1" customHeight="1" spans="3:11">
      <c r="C45" s="1">
        <v>209</v>
      </c>
      <c r="D45" s="1">
        <v>2</v>
      </c>
      <c r="E45" s="1">
        <v>9</v>
      </c>
      <c r="F45" s="5" t="s">
        <v>89</v>
      </c>
      <c r="G45" s="5" t="s">
        <v>25</v>
      </c>
      <c r="H45" s="1">
        <v>0</v>
      </c>
      <c r="I45" s="1">
        <v>0</v>
      </c>
      <c r="J45" s="1">
        <f>J37*9</f>
        <v>27000</v>
      </c>
      <c r="K45" s="1" t="s">
        <v>90</v>
      </c>
    </row>
    <row r="46" s="1" customFormat="1" customHeight="1" spans="3:12">
      <c r="C46" s="1">
        <v>210</v>
      </c>
      <c r="D46" s="1">
        <v>2</v>
      </c>
      <c r="E46" s="1">
        <v>10</v>
      </c>
      <c r="F46" s="5" t="s">
        <v>89</v>
      </c>
      <c r="G46" s="5" t="s">
        <v>26</v>
      </c>
      <c r="H46" s="1">
        <v>2</v>
      </c>
      <c r="I46" s="1">
        <v>1</v>
      </c>
      <c r="J46" s="1">
        <f>J37*10</f>
        <v>30000</v>
      </c>
      <c r="K46" s="1" t="s">
        <v>91</v>
      </c>
      <c r="L46" s="1" t="s">
        <v>92</v>
      </c>
    </row>
    <row r="47" s="1" customFormat="1" customHeight="1" spans="3:12">
      <c r="C47" s="1">
        <v>211</v>
      </c>
      <c r="D47" s="1">
        <v>2</v>
      </c>
      <c r="E47" s="1">
        <v>11</v>
      </c>
      <c r="F47" s="5" t="s">
        <v>89</v>
      </c>
      <c r="G47" s="5" t="s">
        <v>29</v>
      </c>
      <c r="H47" s="1">
        <v>2</v>
      </c>
      <c r="I47" s="1">
        <v>2</v>
      </c>
      <c r="J47" s="1">
        <f t="shared" ref="J47:J55" si="2">J46+30000</f>
        <v>60000</v>
      </c>
      <c r="K47" s="1" t="s">
        <v>93</v>
      </c>
      <c r="L47" s="1" t="s">
        <v>94</v>
      </c>
    </row>
    <row r="48" s="1" customFormat="1" customHeight="1" spans="3:12">
      <c r="C48" s="1">
        <v>212</v>
      </c>
      <c r="D48" s="1">
        <v>2</v>
      </c>
      <c r="E48" s="1">
        <v>12</v>
      </c>
      <c r="F48" s="5" t="s">
        <v>89</v>
      </c>
      <c r="G48" s="5" t="s">
        <v>32</v>
      </c>
      <c r="H48" s="1">
        <v>2</v>
      </c>
      <c r="I48" s="1">
        <v>3</v>
      </c>
      <c r="J48" s="1">
        <f t="shared" si="2"/>
        <v>90000</v>
      </c>
      <c r="K48" s="1" t="s">
        <v>95</v>
      </c>
      <c r="L48" s="1" t="s">
        <v>96</v>
      </c>
    </row>
    <row r="49" s="1" customFormat="1" customHeight="1" spans="3:12">
      <c r="C49" s="1">
        <v>213</v>
      </c>
      <c r="D49" s="1">
        <v>2</v>
      </c>
      <c r="E49" s="1">
        <v>13</v>
      </c>
      <c r="F49" s="5" t="s">
        <v>89</v>
      </c>
      <c r="G49" s="5" t="s">
        <v>35</v>
      </c>
      <c r="H49" s="1">
        <v>2</v>
      </c>
      <c r="I49" s="1">
        <v>4</v>
      </c>
      <c r="J49" s="1">
        <f t="shared" si="2"/>
        <v>120000</v>
      </c>
      <c r="K49" s="1" t="s">
        <v>97</v>
      </c>
      <c r="L49" s="1" t="s">
        <v>98</v>
      </c>
    </row>
    <row r="50" s="1" customFormat="1" customHeight="1" spans="3:12">
      <c r="C50" s="1">
        <v>214</v>
      </c>
      <c r="D50" s="1">
        <v>2</v>
      </c>
      <c r="E50" s="1">
        <v>14</v>
      </c>
      <c r="F50" s="5" t="s">
        <v>89</v>
      </c>
      <c r="G50" s="5" t="s">
        <v>38</v>
      </c>
      <c r="H50" s="1">
        <v>2</v>
      </c>
      <c r="I50" s="1">
        <v>5</v>
      </c>
      <c r="J50" s="1">
        <f t="shared" si="2"/>
        <v>150000</v>
      </c>
      <c r="K50" s="1" t="s">
        <v>99</v>
      </c>
      <c r="L50" s="1" t="s">
        <v>100</v>
      </c>
    </row>
    <row r="51" s="1" customFormat="1" customHeight="1" spans="3:12">
      <c r="C51" s="1">
        <v>215</v>
      </c>
      <c r="D51" s="1">
        <v>2</v>
      </c>
      <c r="E51" s="1">
        <v>15</v>
      </c>
      <c r="F51" s="5" t="s">
        <v>89</v>
      </c>
      <c r="G51" s="5" t="s">
        <v>41</v>
      </c>
      <c r="H51" s="1">
        <v>2</v>
      </c>
      <c r="I51" s="1">
        <v>6</v>
      </c>
      <c r="J51" s="1">
        <f t="shared" si="2"/>
        <v>180000</v>
      </c>
      <c r="K51" s="1" t="s">
        <v>101</v>
      </c>
      <c r="L51" s="1" t="s">
        <v>102</v>
      </c>
    </row>
    <row r="52" s="1" customFormat="1" customHeight="1" spans="3:12">
      <c r="C52" s="1">
        <v>216</v>
      </c>
      <c r="D52" s="1">
        <v>2</v>
      </c>
      <c r="E52" s="1">
        <v>16</v>
      </c>
      <c r="F52" s="5" t="s">
        <v>89</v>
      </c>
      <c r="G52" s="5" t="s">
        <v>44</v>
      </c>
      <c r="H52" s="1">
        <v>2</v>
      </c>
      <c r="I52" s="1">
        <v>7</v>
      </c>
      <c r="J52" s="1">
        <f t="shared" si="2"/>
        <v>210000</v>
      </c>
      <c r="K52" s="1" t="s">
        <v>103</v>
      </c>
      <c r="L52" s="1" t="s">
        <v>104</v>
      </c>
    </row>
    <row r="53" s="1" customFormat="1" customHeight="1" spans="3:12">
      <c r="C53" s="1">
        <v>217</v>
      </c>
      <c r="D53" s="1">
        <v>2</v>
      </c>
      <c r="E53" s="1">
        <v>17</v>
      </c>
      <c r="F53" s="5" t="s">
        <v>89</v>
      </c>
      <c r="G53" s="5" t="s">
        <v>47</v>
      </c>
      <c r="H53" s="1">
        <v>2</v>
      </c>
      <c r="I53" s="1">
        <v>8</v>
      </c>
      <c r="J53" s="1">
        <f t="shared" si="2"/>
        <v>240000</v>
      </c>
      <c r="K53" s="1" t="s">
        <v>105</v>
      </c>
      <c r="L53" s="1" t="s">
        <v>106</v>
      </c>
    </row>
    <row r="54" s="1" customFormat="1" customHeight="1" spans="3:12">
      <c r="C54" s="1">
        <v>218</v>
      </c>
      <c r="D54" s="1">
        <v>2</v>
      </c>
      <c r="E54" s="1">
        <v>18</v>
      </c>
      <c r="F54" s="5" t="s">
        <v>89</v>
      </c>
      <c r="G54" s="5" t="s">
        <v>50</v>
      </c>
      <c r="H54" s="1">
        <v>2</v>
      </c>
      <c r="I54" s="1">
        <v>9</v>
      </c>
      <c r="J54" s="1">
        <f t="shared" si="2"/>
        <v>270000</v>
      </c>
      <c r="K54" s="1" t="s">
        <v>107</v>
      </c>
      <c r="L54" s="1" t="s">
        <v>108</v>
      </c>
    </row>
    <row r="55" s="1" customFormat="1" customHeight="1" spans="3:12">
      <c r="C55" s="1">
        <v>219</v>
      </c>
      <c r="D55" s="1">
        <v>2</v>
      </c>
      <c r="E55" s="1">
        <v>19</v>
      </c>
      <c r="F55" s="5" t="s">
        <v>89</v>
      </c>
      <c r="G55" s="5" t="s">
        <v>53</v>
      </c>
      <c r="H55" s="1">
        <v>2</v>
      </c>
      <c r="I55" s="1">
        <v>10</v>
      </c>
      <c r="J55" s="1">
        <f t="shared" si="2"/>
        <v>300000</v>
      </c>
      <c r="K55" s="1" t="s">
        <v>109</v>
      </c>
      <c r="L55" s="1" t="s">
        <v>110</v>
      </c>
    </row>
    <row r="56" s="1" customFormat="1" customHeight="1" spans="3:12">
      <c r="C56" s="1">
        <v>220</v>
      </c>
      <c r="D56" s="1">
        <v>2</v>
      </c>
      <c r="E56" s="1">
        <v>20</v>
      </c>
      <c r="F56" s="5" t="s">
        <v>89</v>
      </c>
      <c r="G56" s="5" t="s">
        <v>56</v>
      </c>
      <c r="H56" s="1">
        <v>2</v>
      </c>
      <c r="I56" s="1">
        <v>11</v>
      </c>
      <c r="J56" s="1">
        <f t="shared" ref="J56:J66" si="3">J55+50000</f>
        <v>350000</v>
      </c>
      <c r="K56" s="1" t="s">
        <v>111</v>
      </c>
      <c r="L56" s="1" t="s">
        <v>112</v>
      </c>
    </row>
    <row r="57" s="1" customFormat="1" customHeight="1" spans="3:12">
      <c r="C57" s="1">
        <v>221</v>
      </c>
      <c r="D57" s="1">
        <v>2</v>
      </c>
      <c r="E57" s="1">
        <v>21</v>
      </c>
      <c r="F57" s="5" t="s">
        <v>89</v>
      </c>
      <c r="G57" s="5" t="s">
        <v>59</v>
      </c>
      <c r="H57" s="1">
        <v>2</v>
      </c>
      <c r="I57" s="1">
        <v>12</v>
      </c>
      <c r="J57" s="1">
        <f t="shared" si="3"/>
        <v>400000</v>
      </c>
      <c r="K57" s="1" t="s">
        <v>113</v>
      </c>
      <c r="L57" s="1" t="s">
        <v>114</v>
      </c>
    </row>
    <row r="58" s="1" customFormat="1" customHeight="1" spans="3:12">
      <c r="C58" s="1">
        <v>222</v>
      </c>
      <c r="D58" s="1">
        <v>2</v>
      </c>
      <c r="E58" s="1">
        <v>22</v>
      </c>
      <c r="F58" s="5" t="s">
        <v>89</v>
      </c>
      <c r="G58" s="5" t="s">
        <v>62</v>
      </c>
      <c r="H58" s="1">
        <v>2</v>
      </c>
      <c r="I58" s="1">
        <v>13</v>
      </c>
      <c r="J58" s="1">
        <f t="shared" si="3"/>
        <v>450000</v>
      </c>
      <c r="K58" s="1" t="s">
        <v>115</v>
      </c>
      <c r="L58" s="1" t="s">
        <v>116</v>
      </c>
    </row>
    <row r="59" s="1" customFormat="1" customHeight="1" spans="3:12">
      <c r="C59" s="1">
        <v>223</v>
      </c>
      <c r="D59" s="1">
        <v>2</v>
      </c>
      <c r="E59" s="1">
        <v>23</v>
      </c>
      <c r="F59" s="5" t="s">
        <v>89</v>
      </c>
      <c r="G59" s="5" t="s">
        <v>65</v>
      </c>
      <c r="H59" s="1">
        <v>2</v>
      </c>
      <c r="I59" s="1">
        <v>14</v>
      </c>
      <c r="J59" s="1">
        <f t="shared" si="3"/>
        <v>500000</v>
      </c>
      <c r="K59" s="1" t="s">
        <v>117</v>
      </c>
      <c r="L59" s="1" t="s">
        <v>118</v>
      </c>
    </row>
    <row r="60" s="1" customFormat="1" customHeight="1" spans="3:12">
      <c r="C60" s="1">
        <v>224</v>
      </c>
      <c r="D60" s="1">
        <v>2</v>
      </c>
      <c r="E60" s="1">
        <v>24</v>
      </c>
      <c r="F60" s="5" t="s">
        <v>89</v>
      </c>
      <c r="G60" s="5" t="s">
        <v>68</v>
      </c>
      <c r="H60" s="1">
        <v>2</v>
      </c>
      <c r="I60" s="1">
        <v>15</v>
      </c>
      <c r="J60" s="1">
        <f t="shared" si="3"/>
        <v>550000</v>
      </c>
      <c r="K60" s="1" t="s">
        <v>119</v>
      </c>
      <c r="L60" s="1" t="s">
        <v>120</v>
      </c>
    </row>
    <row r="61" s="1" customFormat="1" customHeight="1" spans="3:12">
      <c r="C61" s="1">
        <v>225</v>
      </c>
      <c r="D61" s="1">
        <v>2</v>
      </c>
      <c r="E61" s="1">
        <v>25</v>
      </c>
      <c r="F61" s="5" t="s">
        <v>89</v>
      </c>
      <c r="G61" s="5" t="s">
        <v>71</v>
      </c>
      <c r="H61" s="1">
        <v>2</v>
      </c>
      <c r="I61" s="1">
        <v>16</v>
      </c>
      <c r="J61" s="1">
        <f t="shared" si="3"/>
        <v>600000</v>
      </c>
      <c r="K61" s="1" t="s">
        <v>121</v>
      </c>
      <c r="L61" s="1" t="s">
        <v>122</v>
      </c>
    </row>
    <row r="62" s="1" customFormat="1" customHeight="1" spans="3:12">
      <c r="C62" s="1">
        <v>226</v>
      </c>
      <c r="D62" s="1">
        <v>2</v>
      </c>
      <c r="E62" s="1">
        <v>26</v>
      </c>
      <c r="F62" s="5" t="s">
        <v>89</v>
      </c>
      <c r="G62" s="5" t="s">
        <v>74</v>
      </c>
      <c r="H62" s="1">
        <v>2</v>
      </c>
      <c r="I62" s="1">
        <v>17</v>
      </c>
      <c r="J62" s="1">
        <f t="shared" si="3"/>
        <v>650000</v>
      </c>
      <c r="K62" s="1" t="s">
        <v>123</v>
      </c>
      <c r="L62" s="1" t="s">
        <v>124</v>
      </c>
    </row>
    <row r="63" s="1" customFormat="1" customHeight="1" spans="3:12">
      <c r="C63" s="1">
        <v>227</v>
      </c>
      <c r="D63" s="1">
        <v>2</v>
      </c>
      <c r="E63" s="1">
        <v>27</v>
      </c>
      <c r="F63" s="5" t="s">
        <v>89</v>
      </c>
      <c r="G63" s="5" t="s">
        <v>77</v>
      </c>
      <c r="H63" s="1">
        <v>2</v>
      </c>
      <c r="I63" s="1">
        <v>18</v>
      </c>
      <c r="J63" s="1">
        <f t="shared" si="3"/>
        <v>700000</v>
      </c>
      <c r="K63" s="1" t="s">
        <v>125</v>
      </c>
      <c r="L63" s="1" t="s">
        <v>126</v>
      </c>
    </row>
    <row r="64" s="1" customFormat="1" customHeight="1" spans="3:12">
      <c r="C64" s="1">
        <v>228</v>
      </c>
      <c r="D64" s="1">
        <v>2</v>
      </c>
      <c r="E64" s="1">
        <v>28</v>
      </c>
      <c r="F64" s="5" t="s">
        <v>89</v>
      </c>
      <c r="G64" s="5" t="s">
        <v>80</v>
      </c>
      <c r="H64" s="1">
        <v>2</v>
      </c>
      <c r="I64" s="1">
        <v>19</v>
      </c>
      <c r="J64" s="1">
        <f t="shared" si="3"/>
        <v>750000</v>
      </c>
      <c r="K64" s="1" t="s">
        <v>127</v>
      </c>
      <c r="L64" s="1" t="s">
        <v>128</v>
      </c>
    </row>
    <row r="65" s="1" customFormat="1" customHeight="1" spans="3:12">
      <c r="C65" s="1">
        <v>229</v>
      </c>
      <c r="D65" s="1">
        <v>2</v>
      </c>
      <c r="E65" s="1">
        <v>29</v>
      </c>
      <c r="F65" s="5" t="s">
        <v>89</v>
      </c>
      <c r="G65" s="5" t="s">
        <v>83</v>
      </c>
      <c r="H65" s="1">
        <v>2</v>
      </c>
      <c r="I65" s="1">
        <v>20</v>
      </c>
      <c r="J65" s="1">
        <f t="shared" si="3"/>
        <v>800000</v>
      </c>
      <c r="K65" s="1" t="s">
        <v>129</v>
      </c>
      <c r="L65" s="1" t="s">
        <v>130</v>
      </c>
    </row>
    <row r="66" s="1" customFormat="1" customHeight="1" spans="3:12">
      <c r="C66" s="1">
        <v>230</v>
      </c>
      <c r="D66" s="1">
        <v>2</v>
      </c>
      <c r="E66" s="1">
        <v>30</v>
      </c>
      <c r="F66" s="5" t="s">
        <v>89</v>
      </c>
      <c r="G66" s="5" t="s">
        <v>86</v>
      </c>
      <c r="H66" s="1">
        <v>2</v>
      </c>
      <c r="I66" s="1">
        <v>21</v>
      </c>
      <c r="J66" s="1">
        <f>J65+100000</f>
        <v>900000</v>
      </c>
      <c r="K66" s="1" t="s">
        <v>131</v>
      </c>
      <c r="L66" s="1" t="s">
        <v>132</v>
      </c>
    </row>
    <row r="67" s="1" customFormat="1" customHeight="1"/>
    <row r="68" s="1" customFormat="1" customHeight="1" spans="3:11">
      <c r="C68" s="1">
        <v>301</v>
      </c>
      <c r="D68" s="1">
        <v>3</v>
      </c>
      <c r="E68" s="1">
        <v>1</v>
      </c>
      <c r="F68" s="5" t="s">
        <v>133</v>
      </c>
      <c r="G68" s="5" t="s">
        <v>16</v>
      </c>
      <c r="H68" s="1">
        <v>0</v>
      </c>
      <c r="I68" s="1">
        <v>0</v>
      </c>
      <c r="J68" s="1">
        <v>6000</v>
      </c>
      <c r="K68" s="1" t="s">
        <v>134</v>
      </c>
    </row>
    <row r="69" s="1" customFormat="1" customHeight="1" spans="3:11">
      <c r="C69" s="1">
        <v>302</v>
      </c>
      <c r="D69" s="1">
        <v>3</v>
      </c>
      <c r="E69" s="1">
        <v>2</v>
      </c>
      <c r="F69" s="5" t="s">
        <v>133</v>
      </c>
      <c r="G69" s="5" t="s">
        <v>18</v>
      </c>
      <c r="H69" s="1">
        <v>0</v>
      </c>
      <c r="I69" s="1">
        <v>0</v>
      </c>
      <c r="J69" s="1">
        <f>J68*2</f>
        <v>12000</v>
      </c>
      <c r="K69" s="1" t="s">
        <v>134</v>
      </c>
    </row>
    <row r="70" s="1" customFormat="1" customHeight="1" spans="3:11">
      <c r="C70" s="1">
        <v>303</v>
      </c>
      <c r="D70" s="1">
        <v>3</v>
      </c>
      <c r="E70" s="1">
        <v>3</v>
      </c>
      <c r="F70" s="5" t="s">
        <v>133</v>
      </c>
      <c r="G70" s="5" t="s">
        <v>19</v>
      </c>
      <c r="H70" s="1">
        <v>0</v>
      </c>
      <c r="I70" s="1">
        <v>0</v>
      </c>
      <c r="J70" s="1">
        <f>J68*3</f>
        <v>18000</v>
      </c>
      <c r="K70" s="1" t="s">
        <v>134</v>
      </c>
    </row>
    <row r="71" s="1" customFormat="1" customHeight="1" spans="3:11">
      <c r="C71" s="1">
        <v>304</v>
      </c>
      <c r="D71" s="1">
        <v>3</v>
      </c>
      <c r="E71" s="1">
        <v>4</v>
      </c>
      <c r="F71" s="5" t="s">
        <v>133</v>
      </c>
      <c r="G71" s="5" t="s">
        <v>20</v>
      </c>
      <c r="H71" s="1">
        <v>0</v>
      </c>
      <c r="I71" s="1">
        <v>0</v>
      </c>
      <c r="J71" s="1">
        <f>J68*4</f>
        <v>24000</v>
      </c>
      <c r="K71" s="1" t="s">
        <v>134</v>
      </c>
    </row>
    <row r="72" s="1" customFormat="1" customHeight="1" spans="3:11">
      <c r="C72" s="1">
        <v>305</v>
      </c>
      <c r="D72" s="1">
        <v>3</v>
      </c>
      <c r="E72" s="1">
        <v>5</v>
      </c>
      <c r="F72" s="5" t="s">
        <v>133</v>
      </c>
      <c r="G72" s="5" t="s">
        <v>21</v>
      </c>
      <c r="H72" s="1">
        <v>0</v>
      </c>
      <c r="I72" s="1">
        <v>0</v>
      </c>
      <c r="J72" s="1">
        <f>J68*5</f>
        <v>30000</v>
      </c>
      <c r="K72" s="1" t="s">
        <v>134</v>
      </c>
    </row>
    <row r="73" s="1" customFormat="1" customHeight="1" spans="3:11">
      <c r="C73" s="1">
        <v>306</v>
      </c>
      <c r="D73" s="1">
        <v>3</v>
      </c>
      <c r="E73" s="1">
        <v>6</v>
      </c>
      <c r="F73" s="5" t="s">
        <v>133</v>
      </c>
      <c r="G73" s="5" t="s">
        <v>22</v>
      </c>
      <c r="H73" s="1">
        <v>0</v>
      </c>
      <c r="I73" s="1">
        <v>0</v>
      </c>
      <c r="J73" s="1">
        <f>J68*6</f>
        <v>36000</v>
      </c>
      <c r="K73" s="1" t="s">
        <v>134</v>
      </c>
    </row>
    <row r="74" s="1" customFormat="1" customHeight="1" spans="3:11">
      <c r="C74" s="1">
        <v>307</v>
      </c>
      <c r="D74" s="1">
        <v>3</v>
      </c>
      <c r="E74" s="1">
        <v>7</v>
      </c>
      <c r="F74" s="5" t="s">
        <v>133</v>
      </c>
      <c r="G74" s="5" t="s">
        <v>23</v>
      </c>
      <c r="H74" s="1">
        <v>0</v>
      </c>
      <c r="I74" s="1">
        <v>0</v>
      </c>
      <c r="J74" s="1">
        <f>J68*7</f>
        <v>42000</v>
      </c>
      <c r="K74" s="1" t="s">
        <v>134</v>
      </c>
    </row>
    <row r="75" s="1" customFormat="1" customHeight="1" spans="3:11">
      <c r="C75" s="1">
        <v>308</v>
      </c>
      <c r="D75" s="1">
        <v>3</v>
      </c>
      <c r="E75" s="1">
        <v>8</v>
      </c>
      <c r="F75" s="5" t="s">
        <v>133</v>
      </c>
      <c r="G75" s="5" t="s">
        <v>24</v>
      </c>
      <c r="H75" s="1">
        <v>0</v>
      </c>
      <c r="I75" s="1">
        <v>0</v>
      </c>
      <c r="J75" s="1">
        <f>J68*8</f>
        <v>48000</v>
      </c>
      <c r="K75" s="1" t="s">
        <v>134</v>
      </c>
    </row>
    <row r="76" s="1" customFormat="1" customHeight="1" spans="3:11">
      <c r="C76" s="1">
        <v>309</v>
      </c>
      <c r="D76" s="1">
        <v>3</v>
      </c>
      <c r="E76" s="1">
        <v>9</v>
      </c>
      <c r="F76" s="5" t="s">
        <v>133</v>
      </c>
      <c r="G76" s="5" t="s">
        <v>25</v>
      </c>
      <c r="H76" s="1">
        <v>0</v>
      </c>
      <c r="I76" s="1">
        <v>0</v>
      </c>
      <c r="J76" s="1">
        <f>J68*9</f>
        <v>54000</v>
      </c>
      <c r="K76" s="1" t="s">
        <v>134</v>
      </c>
    </row>
    <row r="77" s="1" customFormat="1" customHeight="1" spans="3:12">
      <c r="C77" s="1">
        <v>310</v>
      </c>
      <c r="D77" s="1">
        <v>3</v>
      </c>
      <c r="E77" s="1">
        <v>10</v>
      </c>
      <c r="F77" s="5" t="s">
        <v>133</v>
      </c>
      <c r="G77" s="5" t="s">
        <v>26</v>
      </c>
      <c r="H77" s="1">
        <v>3</v>
      </c>
      <c r="I77" s="1">
        <v>1</v>
      </c>
      <c r="J77" s="1">
        <f>J68*10</f>
        <v>60000</v>
      </c>
      <c r="K77" s="1" t="s">
        <v>135</v>
      </c>
      <c r="L77" s="1" t="s">
        <v>136</v>
      </c>
    </row>
    <row r="78" s="1" customFormat="1" customHeight="1" spans="3:12">
      <c r="C78" s="1">
        <v>311</v>
      </c>
      <c r="D78" s="1">
        <v>3</v>
      </c>
      <c r="E78" s="1">
        <v>11</v>
      </c>
      <c r="F78" s="5" t="s">
        <v>133</v>
      </c>
      <c r="G78" s="5" t="s">
        <v>29</v>
      </c>
      <c r="H78" s="1">
        <v>3</v>
      </c>
      <c r="I78" s="1">
        <v>2</v>
      </c>
      <c r="J78" s="1">
        <f t="shared" ref="J78:J86" si="4">J77+50000</f>
        <v>110000</v>
      </c>
      <c r="K78" s="1" t="s">
        <v>137</v>
      </c>
      <c r="L78" s="1" t="s">
        <v>138</v>
      </c>
    </row>
    <row r="79" s="1" customFormat="1" customHeight="1" spans="3:12">
      <c r="C79" s="1">
        <v>312</v>
      </c>
      <c r="D79" s="1">
        <v>3</v>
      </c>
      <c r="E79" s="1">
        <v>12</v>
      </c>
      <c r="F79" s="5" t="s">
        <v>133</v>
      </c>
      <c r="G79" s="5" t="s">
        <v>32</v>
      </c>
      <c r="H79" s="1">
        <v>3</v>
      </c>
      <c r="I79" s="1">
        <v>3</v>
      </c>
      <c r="J79" s="1">
        <f t="shared" si="4"/>
        <v>160000</v>
      </c>
      <c r="K79" s="1" t="s">
        <v>139</v>
      </c>
      <c r="L79" s="1" t="s">
        <v>140</v>
      </c>
    </row>
    <row r="80" s="1" customFormat="1" customHeight="1" spans="3:12">
      <c r="C80" s="1">
        <v>313</v>
      </c>
      <c r="D80" s="1">
        <v>3</v>
      </c>
      <c r="E80" s="1">
        <v>13</v>
      </c>
      <c r="F80" s="5" t="s">
        <v>133</v>
      </c>
      <c r="G80" s="5" t="s">
        <v>35</v>
      </c>
      <c r="H80" s="1">
        <v>3</v>
      </c>
      <c r="I80" s="1">
        <v>4</v>
      </c>
      <c r="J80" s="1">
        <f t="shared" si="4"/>
        <v>210000</v>
      </c>
      <c r="K80" s="1" t="s">
        <v>141</v>
      </c>
      <c r="L80" s="1" t="s">
        <v>142</v>
      </c>
    </row>
    <row r="81" s="1" customFormat="1" customHeight="1" spans="3:12">
      <c r="C81" s="1">
        <v>314</v>
      </c>
      <c r="D81" s="1">
        <v>3</v>
      </c>
      <c r="E81" s="1">
        <v>14</v>
      </c>
      <c r="F81" s="5" t="s">
        <v>133</v>
      </c>
      <c r="G81" s="5" t="s">
        <v>38</v>
      </c>
      <c r="H81" s="1">
        <v>3</v>
      </c>
      <c r="I81" s="1">
        <v>5</v>
      </c>
      <c r="J81" s="1">
        <f t="shared" si="4"/>
        <v>260000</v>
      </c>
      <c r="K81" s="1" t="s">
        <v>143</v>
      </c>
      <c r="L81" s="1" t="s">
        <v>144</v>
      </c>
    </row>
    <row r="82" s="1" customFormat="1" customHeight="1" spans="3:12">
      <c r="C82" s="1">
        <v>315</v>
      </c>
      <c r="D82" s="1">
        <v>3</v>
      </c>
      <c r="E82" s="1">
        <v>15</v>
      </c>
      <c r="F82" s="5" t="s">
        <v>133</v>
      </c>
      <c r="G82" s="5" t="s">
        <v>41</v>
      </c>
      <c r="H82" s="1">
        <v>3</v>
      </c>
      <c r="I82" s="1">
        <v>6</v>
      </c>
      <c r="J82" s="1">
        <f t="shared" si="4"/>
        <v>310000</v>
      </c>
      <c r="K82" s="1" t="s">
        <v>145</v>
      </c>
      <c r="L82" s="1" t="s">
        <v>146</v>
      </c>
    </row>
    <row r="83" s="1" customFormat="1" customHeight="1" spans="3:12">
      <c r="C83" s="1">
        <v>316</v>
      </c>
      <c r="D83" s="1">
        <v>3</v>
      </c>
      <c r="E83" s="1">
        <v>16</v>
      </c>
      <c r="F83" s="5" t="s">
        <v>133</v>
      </c>
      <c r="G83" s="5" t="s">
        <v>44</v>
      </c>
      <c r="H83" s="1">
        <v>3</v>
      </c>
      <c r="I83" s="1">
        <v>7</v>
      </c>
      <c r="J83" s="1">
        <f t="shared" si="4"/>
        <v>360000</v>
      </c>
      <c r="K83" s="1" t="s">
        <v>147</v>
      </c>
      <c r="L83" s="1" t="s">
        <v>148</v>
      </c>
    </row>
    <row r="84" s="1" customFormat="1" customHeight="1" spans="3:12">
      <c r="C84" s="1">
        <v>317</v>
      </c>
      <c r="D84" s="1">
        <v>3</v>
      </c>
      <c r="E84" s="1">
        <v>17</v>
      </c>
      <c r="F84" s="5" t="s">
        <v>133</v>
      </c>
      <c r="G84" s="5" t="s">
        <v>47</v>
      </c>
      <c r="H84" s="1">
        <v>3</v>
      </c>
      <c r="I84" s="1">
        <v>8</v>
      </c>
      <c r="J84" s="1">
        <f t="shared" si="4"/>
        <v>410000</v>
      </c>
      <c r="K84" s="1" t="s">
        <v>149</v>
      </c>
      <c r="L84" s="1" t="s">
        <v>150</v>
      </c>
    </row>
    <row r="85" s="1" customFormat="1" customHeight="1" spans="3:12">
      <c r="C85" s="1">
        <v>318</v>
      </c>
      <c r="D85" s="1">
        <v>3</v>
      </c>
      <c r="E85" s="1">
        <v>18</v>
      </c>
      <c r="F85" s="5" t="s">
        <v>133</v>
      </c>
      <c r="G85" s="5" t="s">
        <v>50</v>
      </c>
      <c r="H85" s="1">
        <v>3</v>
      </c>
      <c r="I85" s="1">
        <v>9</v>
      </c>
      <c r="J85" s="1">
        <f t="shared" si="4"/>
        <v>460000</v>
      </c>
      <c r="K85" s="1" t="s">
        <v>151</v>
      </c>
      <c r="L85" s="1" t="s">
        <v>152</v>
      </c>
    </row>
    <row r="86" s="1" customFormat="1" customHeight="1" spans="3:12">
      <c r="C86" s="1">
        <v>319</v>
      </c>
      <c r="D86" s="1">
        <v>3</v>
      </c>
      <c r="E86" s="1">
        <v>19</v>
      </c>
      <c r="F86" s="5" t="s">
        <v>133</v>
      </c>
      <c r="G86" s="5" t="s">
        <v>53</v>
      </c>
      <c r="H86" s="1">
        <v>3</v>
      </c>
      <c r="I86" s="1">
        <v>10</v>
      </c>
      <c r="J86" s="1">
        <f t="shared" si="4"/>
        <v>510000</v>
      </c>
      <c r="K86" s="1" t="s">
        <v>153</v>
      </c>
      <c r="L86" s="1" t="s">
        <v>154</v>
      </c>
    </row>
    <row r="87" s="1" customFormat="1" customHeight="1" spans="3:12">
      <c r="C87" s="1">
        <v>320</v>
      </c>
      <c r="D87" s="1">
        <v>3</v>
      </c>
      <c r="E87" s="1">
        <v>20</v>
      </c>
      <c r="F87" s="5" t="s">
        <v>133</v>
      </c>
      <c r="G87" s="5" t="s">
        <v>56</v>
      </c>
      <c r="H87" s="1">
        <v>3</v>
      </c>
      <c r="I87" s="1">
        <v>11</v>
      </c>
      <c r="J87" s="1">
        <f t="shared" ref="J87:J97" si="5">J86+80000</f>
        <v>590000</v>
      </c>
      <c r="K87" s="1" t="s">
        <v>155</v>
      </c>
      <c r="L87" s="1" t="s">
        <v>156</v>
      </c>
    </row>
    <row r="88" s="1" customFormat="1" customHeight="1" spans="3:12">
      <c r="C88" s="1">
        <v>321</v>
      </c>
      <c r="D88" s="1">
        <v>3</v>
      </c>
      <c r="E88" s="1">
        <v>21</v>
      </c>
      <c r="F88" s="5" t="s">
        <v>133</v>
      </c>
      <c r="G88" s="5" t="s">
        <v>59</v>
      </c>
      <c r="H88" s="1">
        <v>3</v>
      </c>
      <c r="I88" s="1">
        <v>12</v>
      </c>
      <c r="J88" s="1">
        <f t="shared" si="5"/>
        <v>670000</v>
      </c>
      <c r="K88" s="1" t="s">
        <v>157</v>
      </c>
      <c r="L88" s="1" t="s">
        <v>158</v>
      </c>
    </row>
    <row r="89" s="1" customFormat="1" customHeight="1" spans="3:12">
      <c r="C89" s="1">
        <v>322</v>
      </c>
      <c r="D89" s="1">
        <v>3</v>
      </c>
      <c r="E89" s="1">
        <v>22</v>
      </c>
      <c r="F89" s="5" t="s">
        <v>133</v>
      </c>
      <c r="G89" s="5" t="s">
        <v>62</v>
      </c>
      <c r="H89" s="1">
        <v>3</v>
      </c>
      <c r="I89" s="1">
        <v>13</v>
      </c>
      <c r="J89" s="1">
        <f t="shared" si="5"/>
        <v>750000</v>
      </c>
      <c r="K89" s="1" t="s">
        <v>159</v>
      </c>
      <c r="L89" s="1" t="s">
        <v>160</v>
      </c>
    </row>
    <row r="90" s="1" customFormat="1" customHeight="1" spans="3:12">
      <c r="C90" s="1">
        <v>323</v>
      </c>
      <c r="D90" s="1">
        <v>3</v>
      </c>
      <c r="E90" s="1">
        <v>23</v>
      </c>
      <c r="F90" s="5" t="s">
        <v>133</v>
      </c>
      <c r="G90" s="5" t="s">
        <v>65</v>
      </c>
      <c r="H90" s="1">
        <v>3</v>
      </c>
      <c r="I90" s="1">
        <v>14</v>
      </c>
      <c r="J90" s="1">
        <f t="shared" si="5"/>
        <v>830000</v>
      </c>
      <c r="K90" s="1" t="s">
        <v>161</v>
      </c>
      <c r="L90" s="1" t="s">
        <v>162</v>
      </c>
    </row>
    <row r="91" s="1" customFormat="1" customHeight="1" spans="3:12">
      <c r="C91" s="1">
        <v>324</v>
      </c>
      <c r="D91" s="1">
        <v>3</v>
      </c>
      <c r="E91" s="1">
        <v>24</v>
      </c>
      <c r="F91" s="5" t="s">
        <v>133</v>
      </c>
      <c r="G91" s="5" t="s">
        <v>68</v>
      </c>
      <c r="H91" s="1">
        <v>3</v>
      </c>
      <c r="I91" s="1">
        <v>15</v>
      </c>
      <c r="J91" s="1">
        <f t="shared" si="5"/>
        <v>910000</v>
      </c>
      <c r="K91" s="1" t="s">
        <v>163</v>
      </c>
      <c r="L91" s="1" t="s">
        <v>164</v>
      </c>
    </row>
    <row r="92" s="1" customFormat="1" customHeight="1" spans="3:12">
      <c r="C92" s="1">
        <v>325</v>
      </c>
      <c r="D92" s="1">
        <v>3</v>
      </c>
      <c r="E92" s="1">
        <v>25</v>
      </c>
      <c r="F92" s="5" t="s">
        <v>133</v>
      </c>
      <c r="G92" s="5" t="s">
        <v>71</v>
      </c>
      <c r="H92" s="1">
        <v>3</v>
      </c>
      <c r="I92" s="1">
        <v>16</v>
      </c>
      <c r="J92" s="1">
        <f t="shared" si="5"/>
        <v>990000</v>
      </c>
      <c r="K92" s="1" t="s">
        <v>165</v>
      </c>
      <c r="L92" s="1" t="s">
        <v>166</v>
      </c>
    </row>
    <row r="93" s="1" customFormat="1" customHeight="1" spans="3:12">
      <c r="C93" s="1">
        <v>326</v>
      </c>
      <c r="D93" s="1">
        <v>3</v>
      </c>
      <c r="E93" s="1">
        <v>26</v>
      </c>
      <c r="F93" s="5" t="s">
        <v>133</v>
      </c>
      <c r="G93" s="5" t="s">
        <v>74</v>
      </c>
      <c r="H93" s="1">
        <v>3</v>
      </c>
      <c r="I93" s="1">
        <v>17</v>
      </c>
      <c r="J93" s="1">
        <f t="shared" si="5"/>
        <v>1070000</v>
      </c>
      <c r="K93" s="1" t="s">
        <v>167</v>
      </c>
      <c r="L93" s="1" t="s">
        <v>168</v>
      </c>
    </row>
    <row r="94" s="1" customFormat="1" customHeight="1" spans="3:12">
      <c r="C94" s="1">
        <v>327</v>
      </c>
      <c r="D94" s="1">
        <v>3</v>
      </c>
      <c r="E94" s="1">
        <v>27</v>
      </c>
      <c r="F94" s="5" t="s">
        <v>133</v>
      </c>
      <c r="G94" s="5" t="s">
        <v>77</v>
      </c>
      <c r="H94" s="1">
        <v>3</v>
      </c>
      <c r="I94" s="1">
        <v>18</v>
      </c>
      <c r="J94" s="1">
        <f t="shared" si="5"/>
        <v>1150000</v>
      </c>
      <c r="K94" s="1" t="s">
        <v>169</v>
      </c>
      <c r="L94" s="1" t="s">
        <v>170</v>
      </c>
    </row>
    <row r="95" s="1" customFormat="1" customHeight="1" spans="3:12">
      <c r="C95" s="1">
        <v>328</v>
      </c>
      <c r="D95" s="1">
        <v>3</v>
      </c>
      <c r="E95" s="1">
        <v>28</v>
      </c>
      <c r="F95" s="5" t="s">
        <v>133</v>
      </c>
      <c r="G95" s="5" t="s">
        <v>80</v>
      </c>
      <c r="H95" s="1">
        <v>3</v>
      </c>
      <c r="I95" s="1">
        <v>19</v>
      </c>
      <c r="J95" s="1">
        <f t="shared" si="5"/>
        <v>1230000</v>
      </c>
      <c r="K95" s="1" t="s">
        <v>171</v>
      </c>
      <c r="L95" s="1" t="s">
        <v>172</v>
      </c>
    </row>
    <row r="96" s="1" customFormat="1" customHeight="1" spans="3:12">
      <c r="C96" s="1">
        <v>329</v>
      </c>
      <c r="D96" s="1">
        <v>3</v>
      </c>
      <c r="E96" s="1">
        <v>29</v>
      </c>
      <c r="F96" s="5" t="s">
        <v>133</v>
      </c>
      <c r="G96" s="5" t="s">
        <v>83</v>
      </c>
      <c r="H96" s="1">
        <v>3</v>
      </c>
      <c r="I96" s="1">
        <v>20</v>
      </c>
      <c r="J96" s="1">
        <f t="shared" si="5"/>
        <v>1310000</v>
      </c>
      <c r="K96" s="1" t="s">
        <v>173</v>
      </c>
      <c r="L96" s="1" t="s">
        <v>174</v>
      </c>
    </row>
    <row r="97" s="1" customFormat="1" customHeight="1" spans="3:12">
      <c r="C97" s="1">
        <v>330</v>
      </c>
      <c r="D97" s="1">
        <v>3</v>
      </c>
      <c r="E97" s="1">
        <v>30</v>
      </c>
      <c r="F97" s="5" t="s">
        <v>133</v>
      </c>
      <c r="G97" s="5" t="s">
        <v>86</v>
      </c>
      <c r="H97" s="1">
        <v>3</v>
      </c>
      <c r="I97" s="1">
        <v>21</v>
      </c>
      <c r="J97" s="1">
        <f>J96+160000</f>
        <v>1470000</v>
      </c>
      <c r="K97" s="1" t="s">
        <v>175</v>
      </c>
      <c r="L97" s="1" t="s">
        <v>176</v>
      </c>
    </row>
    <row r="98" s="1" customFormat="1" customHeight="1"/>
    <row r="99" s="1" customFormat="1" customHeight="1" spans="3:11">
      <c r="C99" s="1">
        <v>401</v>
      </c>
      <c r="D99" s="1">
        <v>4</v>
      </c>
      <c r="E99" s="1">
        <v>1</v>
      </c>
      <c r="F99" s="5" t="s">
        <v>177</v>
      </c>
      <c r="G99" s="5" t="s">
        <v>16</v>
      </c>
      <c r="H99" s="1">
        <v>0</v>
      </c>
      <c r="I99" s="1">
        <v>0</v>
      </c>
      <c r="J99" s="1">
        <v>10000</v>
      </c>
      <c r="K99" s="1" t="s">
        <v>178</v>
      </c>
    </row>
    <row r="100" s="1" customFormat="1" customHeight="1" spans="3:11">
      <c r="C100" s="1">
        <v>402</v>
      </c>
      <c r="D100" s="1">
        <v>4</v>
      </c>
      <c r="E100" s="1">
        <v>2</v>
      </c>
      <c r="F100" s="5" t="s">
        <v>177</v>
      </c>
      <c r="G100" s="5" t="s">
        <v>18</v>
      </c>
      <c r="H100" s="1">
        <v>0</v>
      </c>
      <c r="I100" s="1">
        <v>0</v>
      </c>
      <c r="J100" s="1">
        <f>J99*2</f>
        <v>20000</v>
      </c>
      <c r="K100" s="1" t="s">
        <v>178</v>
      </c>
    </row>
    <row r="101" s="1" customFormat="1" customHeight="1" spans="3:11">
      <c r="C101" s="1">
        <v>403</v>
      </c>
      <c r="D101" s="1">
        <v>4</v>
      </c>
      <c r="E101" s="1">
        <v>3</v>
      </c>
      <c r="F101" s="5" t="s">
        <v>177</v>
      </c>
      <c r="G101" s="5" t="s">
        <v>19</v>
      </c>
      <c r="H101" s="1">
        <v>0</v>
      </c>
      <c r="I101" s="1">
        <v>0</v>
      </c>
      <c r="J101" s="1">
        <f>J99*3</f>
        <v>30000</v>
      </c>
      <c r="K101" s="1" t="s">
        <v>178</v>
      </c>
    </row>
    <row r="102" s="1" customFormat="1" customHeight="1" spans="3:11">
      <c r="C102" s="1">
        <v>404</v>
      </c>
      <c r="D102" s="1">
        <v>4</v>
      </c>
      <c r="E102" s="1">
        <v>4</v>
      </c>
      <c r="F102" s="5" t="s">
        <v>177</v>
      </c>
      <c r="G102" s="5" t="s">
        <v>20</v>
      </c>
      <c r="H102" s="1">
        <v>0</v>
      </c>
      <c r="I102" s="1">
        <v>0</v>
      </c>
      <c r="J102" s="1">
        <f>J99*4</f>
        <v>40000</v>
      </c>
      <c r="K102" s="1" t="s">
        <v>178</v>
      </c>
    </row>
    <row r="103" s="1" customFormat="1" customHeight="1" spans="3:11">
      <c r="C103" s="1">
        <v>405</v>
      </c>
      <c r="D103" s="1">
        <v>4</v>
      </c>
      <c r="E103" s="1">
        <v>5</v>
      </c>
      <c r="F103" s="5" t="s">
        <v>177</v>
      </c>
      <c r="G103" s="5" t="s">
        <v>21</v>
      </c>
      <c r="H103" s="1">
        <v>0</v>
      </c>
      <c r="I103" s="1">
        <v>0</v>
      </c>
      <c r="J103" s="1">
        <f>J99*5</f>
        <v>50000</v>
      </c>
      <c r="K103" s="1" t="s">
        <v>178</v>
      </c>
    </row>
    <row r="104" s="1" customFormat="1" customHeight="1" spans="3:11">
      <c r="C104" s="1">
        <v>406</v>
      </c>
      <c r="D104" s="1">
        <v>4</v>
      </c>
      <c r="E104" s="1">
        <v>6</v>
      </c>
      <c r="F104" s="5" t="s">
        <v>177</v>
      </c>
      <c r="G104" s="5" t="s">
        <v>22</v>
      </c>
      <c r="H104" s="1">
        <v>0</v>
      </c>
      <c r="I104" s="1">
        <v>0</v>
      </c>
      <c r="J104" s="1">
        <f>J99*6</f>
        <v>60000</v>
      </c>
      <c r="K104" s="1" t="s">
        <v>178</v>
      </c>
    </row>
    <row r="105" s="1" customFormat="1" customHeight="1" spans="3:11">
      <c r="C105" s="1">
        <v>407</v>
      </c>
      <c r="D105" s="1">
        <v>4</v>
      </c>
      <c r="E105" s="1">
        <v>7</v>
      </c>
      <c r="F105" s="5" t="s">
        <v>177</v>
      </c>
      <c r="G105" s="5" t="s">
        <v>23</v>
      </c>
      <c r="H105" s="1">
        <v>0</v>
      </c>
      <c r="I105" s="1">
        <v>0</v>
      </c>
      <c r="J105" s="1">
        <f>J99*7</f>
        <v>70000</v>
      </c>
      <c r="K105" s="1" t="s">
        <v>178</v>
      </c>
    </row>
    <row r="106" s="1" customFormat="1" customHeight="1" spans="3:11">
      <c r="C106" s="1">
        <v>408</v>
      </c>
      <c r="D106" s="1">
        <v>4</v>
      </c>
      <c r="E106" s="1">
        <v>8</v>
      </c>
      <c r="F106" s="5" t="s">
        <v>177</v>
      </c>
      <c r="G106" s="5" t="s">
        <v>24</v>
      </c>
      <c r="H106" s="1">
        <v>0</v>
      </c>
      <c r="I106" s="1">
        <v>0</v>
      </c>
      <c r="J106" s="1">
        <f>J99*8</f>
        <v>80000</v>
      </c>
      <c r="K106" s="1" t="s">
        <v>178</v>
      </c>
    </row>
    <row r="107" s="1" customFormat="1" customHeight="1" spans="3:11">
      <c r="C107" s="1">
        <v>409</v>
      </c>
      <c r="D107" s="1">
        <v>4</v>
      </c>
      <c r="E107" s="1">
        <v>9</v>
      </c>
      <c r="F107" s="5" t="s">
        <v>177</v>
      </c>
      <c r="G107" s="5" t="s">
        <v>25</v>
      </c>
      <c r="H107" s="1">
        <v>0</v>
      </c>
      <c r="I107" s="1">
        <v>0</v>
      </c>
      <c r="J107" s="1">
        <f>J99*9</f>
        <v>90000</v>
      </c>
      <c r="K107" s="1" t="s">
        <v>178</v>
      </c>
    </row>
    <row r="108" s="1" customFormat="1" customHeight="1" spans="3:12">
      <c r="C108" s="1">
        <v>410</v>
      </c>
      <c r="D108" s="1">
        <v>4</v>
      </c>
      <c r="E108" s="1">
        <v>10</v>
      </c>
      <c r="F108" s="5" t="s">
        <v>177</v>
      </c>
      <c r="G108" s="5" t="s">
        <v>26</v>
      </c>
      <c r="H108" s="1">
        <v>4</v>
      </c>
      <c r="I108" s="1">
        <v>1</v>
      </c>
      <c r="J108" s="1">
        <f>J99*10</f>
        <v>100000</v>
      </c>
      <c r="K108" s="1" t="s">
        <v>179</v>
      </c>
      <c r="L108" s="1" t="s">
        <v>180</v>
      </c>
    </row>
    <row r="109" s="1" customFormat="1" customHeight="1" spans="3:12">
      <c r="C109" s="1">
        <v>411</v>
      </c>
      <c r="D109" s="1">
        <v>4</v>
      </c>
      <c r="E109" s="1">
        <v>11</v>
      </c>
      <c r="F109" s="5" t="s">
        <v>177</v>
      </c>
      <c r="G109" s="5" t="s">
        <v>29</v>
      </c>
      <c r="H109" s="1">
        <v>4</v>
      </c>
      <c r="I109" s="1">
        <v>2</v>
      </c>
      <c r="J109" s="1">
        <f t="shared" ref="J109:J117" si="6">J108+80000</f>
        <v>180000</v>
      </c>
      <c r="K109" s="1" t="s">
        <v>181</v>
      </c>
      <c r="L109" s="1" t="s">
        <v>182</v>
      </c>
    </row>
    <row r="110" s="1" customFormat="1" customHeight="1" spans="3:12">
      <c r="C110" s="1">
        <v>412</v>
      </c>
      <c r="D110" s="1">
        <v>4</v>
      </c>
      <c r="E110" s="1">
        <v>12</v>
      </c>
      <c r="F110" s="5" t="s">
        <v>177</v>
      </c>
      <c r="G110" s="5" t="s">
        <v>32</v>
      </c>
      <c r="H110" s="1">
        <v>4</v>
      </c>
      <c r="I110" s="1">
        <v>3</v>
      </c>
      <c r="J110" s="1">
        <f t="shared" si="6"/>
        <v>260000</v>
      </c>
      <c r="K110" s="1" t="s">
        <v>183</v>
      </c>
      <c r="L110" s="1" t="s">
        <v>184</v>
      </c>
    </row>
    <row r="111" s="1" customFormat="1" customHeight="1" spans="3:12">
      <c r="C111" s="1">
        <v>413</v>
      </c>
      <c r="D111" s="1">
        <v>4</v>
      </c>
      <c r="E111" s="1">
        <v>13</v>
      </c>
      <c r="F111" s="5" t="s">
        <v>177</v>
      </c>
      <c r="G111" s="5" t="s">
        <v>35</v>
      </c>
      <c r="H111" s="1">
        <v>4</v>
      </c>
      <c r="I111" s="1">
        <v>4</v>
      </c>
      <c r="J111" s="1">
        <f t="shared" si="6"/>
        <v>340000</v>
      </c>
      <c r="K111" s="1" t="s">
        <v>185</v>
      </c>
      <c r="L111" s="1" t="s">
        <v>186</v>
      </c>
    </row>
    <row r="112" s="1" customFormat="1" customHeight="1" spans="3:12">
      <c r="C112" s="1">
        <v>414</v>
      </c>
      <c r="D112" s="1">
        <v>4</v>
      </c>
      <c r="E112" s="1">
        <v>14</v>
      </c>
      <c r="F112" s="5" t="s">
        <v>177</v>
      </c>
      <c r="G112" s="5" t="s">
        <v>38</v>
      </c>
      <c r="H112" s="1">
        <v>4</v>
      </c>
      <c r="I112" s="1">
        <v>5</v>
      </c>
      <c r="J112" s="1">
        <f t="shared" si="6"/>
        <v>420000</v>
      </c>
      <c r="K112" s="1" t="s">
        <v>187</v>
      </c>
      <c r="L112" s="1" t="s">
        <v>188</v>
      </c>
    </row>
    <row r="113" s="1" customFormat="1" customHeight="1" spans="3:12">
      <c r="C113" s="1">
        <v>415</v>
      </c>
      <c r="D113" s="1">
        <v>4</v>
      </c>
      <c r="E113" s="1">
        <v>15</v>
      </c>
      <c r="F113" s="5" t="s">
        <v>177</v>
      </c>
      <c r="G113" s="5" t="s">
        <v>41</v>
      </c>
      <c r="H113" s="1">
        <v>4</v>
      </c>
      <c r="I113" s="1">
        <v>6</v>
      </c>
      <c r="J113" s="1">
        <f t="shared" si="6"/>
        <v>500000</v>
      </c>
      <c r="K113" s="1" t="s">
        <v>189</v>
      </c>
      <c r="L113" s="1" t="s">
        <v>190</v>
      </c>
    </row>
    <row r="114" s="1" customFormat="1" customHeight="1" spans="3:12">
      <c r="C114" s="1">
        <v>416</v>
      </c>
      <c r="D114" s="1">
        <v>4</v>
      </c>
      <c r="E114" s="1">
        <v>16</v>
      </c>
      <c r="F114" s="5" t="s">
        <v>177</v>
      </c>
      <c r="G114" s="5" t="s">
        <v>44</v>
      </c>
      <c r="H114" s="1">
        <v>4</v>
      </c>
      <c r="I114" s="1">
        <v>7</v>
      </c>
      <c r="J114" s="1">
        <f t="shared" si="6"/>
        <v>580000</v>
      </c>
      <c r="K114" s="1" t="s">
        <v>191</v>
      </c>
      <c r="L114" s="1" t="s">
        <v>192</v>
      </c>
    </row>
    <row r="115" s="1" customFormat="1" customHeight="1" spans="3:12">
      <c r="C115" s="1">
        <v>417</v>
      </c>
      <c r="D115" s="1">
        <v>4</v>
      </c>
      <c r="E115" s="1">
        <v>17</v>
      </c>
      <c r="F115" s="5" t="s">
        <v>177</v>
      </c>
      <c r="G115" s="5" t="s">
        <v>47</v>
      </c>
      <c r="H115" s="1">
        <v>4</v>
      </c>
      <c r="I115" s="1">
        <v>8</v>
      </c>
      <c r="J115" s="1">
        <f t="shared" si="6"/>
        <v>660000</v>
      </c>
      <c r="K115" s="1" t="s">
        <v>193</v>
      </c>
      <c r="L115" s="1" t="s">
        <v>194</v>
      </c>
    </row>
    <row r="116" s="1" customFormat="1" customHeight="1" spans="3:12">
      <c r="C116" s="1">
        <v>418</v>
      </c>
      <c r="D116" s="1">
        <v>4</v>
      </c>
      <c r="E116" s="1">
        <v>18</v>
      </c>
      <c r="F116" s="5" t="s">
        <v>177</v>
      </c>
      <c r="G116" s="5" t="s">
        <v>50</v>
      </c>
      <c r="H116" s="1">
        <v>4</v>
      </c>
      <c r="I116" s="1">
        <v>9</v>
      </c>
      <c r="J116" s="1">
        <f t="shared" si="6"/>
        <v>740000</v>
      </c>
      <c r="K116" s="1" t="s">
        <v>195</v>
      </c>
      <c r="L116" s="1" t="s">
        <v>196</v>
      </c>
    </row>
    <row r="117" s="1" customFormat="1" customHeight="1" spans="3:12">
      <c r="C117" s="1">
        <v>419</v>
      </c>
      <c r="D117" s="1">
        <v>4</v>
      </c>
      <c r="E117" s="1">
        <v>19</v>
      </c>
      <c r="F117" s="5" t="s">
        <v>177</v>
      </c>
      <c r="G117" s="5" t="s">
        <v>53</v>
      </c>
      <c r="H117" s="1">
        <v>4</v>
      </c>
      <c r="I117" s="1">
        <v>10</v>
      </c>
      <c r="J117" s="1">
        <f t="shared" si="6"/>
        <v>820000</v>
      </c>
      <c r="K117" s="1" t="s">
        <v>197</v>
      </c>
      <c r="L117" s="1" t="s">
        <v>198</v>
      </c>
    </row>
    <row r="118" s="1" customFormat="1" customHeight="1" spans="3:12">
      <c r="C118" s="1">
        <v>420</v>
      </c>
      <c r="D118" s="1">
        <v>4</v>
      </c>
      <c r="E118" s="1">
        <v>20</v>
      </c>
      <c r="F118" s="5" t="s">
        <v>177</v>
      </c>
      <c r="G118" s="5" t="s">
        <v>56</v>
      </c>
      <c r="H118" s="1">
        <v>4</v>
      </c>
      <c r="I118" s="1">
        <v>11</v>
      </c>
      <c r="J118" s="1">
        <f t="shared" ref="J118:J128" si="7">J117+150000</f>
        <v>970000</v>
      </c>
      <c r="K118" s="1" t="s">
        <v>199</v>
      </c>
      <c r="L118" s="1" t="s">
        <v>200</v>
      </c>
    </row>
    <row r="119" s="1" customFormat="1" customHeight="1" spans="3:12">
      <c r="C119" s="1">
        <v>421</v>
      </c>
      <c r="D119" s="1">
        <v>4</v>
      </c>
      <c r="E119" s="1">
        <v>21</v>
      </c>
      <c r="F119" s="5" t="s">
        <v>177</v>
      </c>
      <c r="G119" s="5" t="s">
        <v>59</v>
      </c>
      <c r="H119" s="1">
        <v>4</v>
      </c>
      <c r="I119" s="1">
        <v>12</v>
      </c>
      <c r="J119" s="1">
        <f t="shared" si="7"/>
        <v>1120000</v>
      </c>
      <c r="K119" s="1" t="s">
        <v>201</v>
      </c>
      <c r="L119" s="1" t="s">
        <v>202</v>
      </c>
    </row>
    <row r="120" s="1" customFormat="1" customHeight="1" spans="3:12">
      <c r="C120" s="1">
        <v>422</v>
      </c>
      <c r="D120" s="1">
        <v>4</v>
      </c>
      <c r="E120" s="1">
        <v>22</v>
      </c>
      <c r="F120" s="5" t="s">
        <v>177</v>
      </c>
      <c r="G120" s="5" t="s">
        <v>62</v>
      </c>
      <c r="H120" s="1">
        <v>4</v>
      </c>
      <c r="I120" s="1">
        <v>13</v>
      </c>
      <c r="J120" s="1">
        <f t="shared" si="7"/>
        <v>1270000</v>
      </c>
      <c r="K120" s="1" t="s">
        <v>203</v>
      </c>
      <c r="L120" s="1" t="s">
        <v>204</v>
      </c>
    </row>
    <row r="121" s="1" customFormat="1" customHeight="1" spans="3:12">
      <c r="C121" s="1">
        <v>423</v>
      </c>
      <c r="D121" s="1">
        <v>4</v>
      </c>
      <c r="E121" s="1">
        <v>23</v>
      </c>
      <c r="F121" s="5" t="s">
        <v>177</v>
      </c>
      <c r="G121" s="5" t="s">
        <v>65</v>
      </c>
      <c r="H121" s="1">
        <v>4</v>
      </c>
      <c r="I121" s="1">
        <v>14</v>
      </c>
      <c r="J121" s="1">
        <f t="shared" si="7"/>
        <v>1420000</v>
      </c>
      <c r="K121" s="1" t="s">
        <v>205</v>
      </c>
      <c r="L121" s="1" t="s">
        <v>206</v>
      </c>
    </row>
    <row r="122" s="1" customFormat="1" customHeight="1" spans="3:12">
      <c r="C122" s="1">
        <v>424</v>
      </c>
      <c r="D122" s="1">
        <v>4</v>
      </c>
      <c r="E122" s="1">
        <v>24</v>
      </c>
      <c r="F122" s="5" t="s">
        <v>177</v>
      </c>
      <c r="G122" s="5" t="s">
        <v>68</v>
      </c>
      <c r="H122" s="1">
        <v>4</v>
      </c>
      <c r="I122" s="1">
        <v>15</v>
      </c>
      <c r="J122" s="1">
        <f t="shared" si="7"/>
        <v>1570000</v>
      </c>
      <c r="K122" s="1" t="s">
        <v>207</v>
      </c>
      <c r="L122" s="1" t="s">
        <v>208</v>
      </c>
    </row>
    <row r="123" s="1" customFormat="1" customHeight="1" spans="3:12">
      <c r="C123" s="1">
        <v>425</v>
      </c>
      <c r="D123" s="1">
        <v>4</v>
      </c>
      <c r="E123" s="1">
        <v>25</v>
      </c>
      <c r="F123" s="5" t="s">
        <v>177</v>
      </c>
      <c r="G123" s="5" t="s">
        <v>71</v>
      </c>
      <c r="H123" s="1">
        <v>4</v>
      </c>
      <c r="I123" s="1">
        <v>16</v>
      </c>
      <c r="J123" s="1">
        <f t="shared" si="7"/>
        <v>1720000</v>
      </c>
      <c r="K123" s="1" t="s">
        <v>209</v>
      </c>
      <c r="L123" s="1" t="s">
        <v>210</v>
      </c>
    </row>
    <row r="124" s="1" customFormat="1" customHeight="1" spans="3:12">
      <c r="C124" s="1">
        <v>426</v>
      </c>
      <c r="D124" s="1">
        <v>4</v>
      </c>
      <c r="E124" s="1">
        <v>26</v>
      </c>
      <c r="F124" s="5" t="s">
        <v>177</v>
      </c>
      <c r="G124" s="5" t="s">
        <v>74</v>
      </c>
      <c r="H124" s="1">
        <v>4</v>
      </c>
      <c r="I124" s="1">
        <v>17</v>
      </c>
      <c r="J124" s="1">
        <f t="shared" si="7"/>
        <v>1870000</v>
      </c>
      <c r="K124" s="1" t="s">
        <v>211</v>
      </c>
      <c r="L124" s="1" t="s">
        <v>212</v>
      </c>
    </row>
    <row r="125" s="1" customFormat="1" customHeight="1" spans="3:12">
      <c r="C125" s="1">
        <v>427</v>
      </c>
      <c r="D125" s="1">
        <v>4</v>
      </c>
      <c r="E125" s="1">
        <v>27</v>
      </c>
      <c r="F125" s="5" t="s">
        <v>177</v>
      </c>
      <c r="G125" s="5" t="s">
        <v>77</v>
      </c>
      <c r="H125" s="1">
        <v>4</v>
      </c>
      <c r="I125" s="1">
        <v>18</v>
      </c>
      <c r="J125" s="1">
        <f t="shared" si="7"/>
        <v>2020000</v>
      </c>
      <c r="K125" s="1" t="s">
        <v>213</v>
      </c>
      <c r="L125" s="1" t="s">
        <v>214</v>
      </c>
    </row>
    <row r="126" s="1" customFormat="1" customHeight="1" spans="3:12">
      <c r="C126" s="1">
        <v>428</v>
      </c>
      <c r="D126" s="1">
        <v>4</v>
      </c>
      <c r="E126" s="1">
        <v>28</v>
      </c>
      <c r="F126" s="5" t="s">
        <v>177</v>
      </c>
      <c r="G126" s="5" t="s">
        <v>80</v>
      </c>
      <c r="H126" s="1">
        <v>4</v>
      </c>
      <c r="I126" s="1">
        <v>19</v>
      </c>
      <c r="J126" s="1">
        <f t="shared" si="7"/>
        <v>2170000</v>
      </c>
      <c r="K126" s="1" t="s">
        <v>215</v>
      </c>
      <c r="L126" s="1" t="s">
        <v>216</v>
      </c>
    </row>
    <row r="127" s="1" customFormat="1" customHeight="1" spans="3:12">
      <c r="C127" s="1">
        <v>429</v>
      </c>
      <c r="D127" s="1">
        <v>4</v>
      </c>
      <c r="E127" s="1">
        <v>29</v>
      </c>
      <c r="F127" s="5" t="s">
        <v>177</v>
      </c>
      <c r="G127" s="5" t="s">
        <v>83</v>
      </c>
      <c r="H127" s="1">
        <v>4</v>
      </c>
      <c r="I127" s="1">
        <v>20</v>
      </c>
      <c r="J127" s="1">
        <f t="shared" si="7"/>
        <v>2320000</v>
      </c>
      <c r="K127" s="1" t="s">
        <v>217</v>
      </c>
      <c r="L127" s="1" t="s">
        <v>218</v>
      </c>
    </row>
    <row r="128" s="1" customFormat="1" customHeight="1" spans="3:12">
      <c r="C128" s="1">
        <v>430</v>
      </c>
      <c r="D128" s="1">
        <v>4</v>
      </c>
      <c r="E128" s="1">
        <v>30</v>
      </c>
      <c r="F128" s="5" t="s">
        <v>177</v>
      </c>
      <c r="G128" s="5" t="s">
        <v>86</v>
      </c>
      <c r="H128" s="1">
        <v>4</v>
      </c>
      <c r="I128" s="1">
        <v>21</v>
      </c>
      <c r="J128" s="1">
        <f>J127+300000</f>
        <v>2620000</v>
      </c>
      <c r="K128" s="1" t="s">
        <v>219</v>
      </c>
      <c r="L128" s="1" t="s">
        <v>220</v>
      </c>
    </row>
    <row r="129" s="1" customFormat="1" customHeight="1"/>
    <row r="130" s="1" customFormat="1" customHeight="1" spans="3:11">
      <c r="C130" s="1">
        <v>501</v>
      </c>
      <c r="D130" s="1">
        <v>5</v>
      </c>
      <c r="E130" s="1">
        <v>1</v>
      </c>
      <c r="F130" s="5" t="s">
        <v>221</v>
      </c>
      <c r="G130" s="5" t="s">
        <v>222</v>
      </c>
      <c r="H130" s="1">
        <v>0</v>
      </c>
      <c r="I130" s="1">
        <v>0</v>
      </c>
      <c r="J130" s="1">
        <v>20000</v>
      </c>
      <c r="K130" s="1" t="s">
        <v>223</v>
      </c>
    </row>
    <row r="131" s="1" customFormat="1" customHeight="1" spans="3:11">
      <c r="C131" s="1">
        <v>502</v>
      </c>
      <c r="D131" s="1">
        <v>5</v>
      </c>
      <c r="E131" s="1">
        <v>2</v>
      </c>
      <c r="F131" s="5" t="s">
        <v>221</v>
      </c>
      <c r="G131" s="5" t="s">
        <v>224</v>
      </c>
      <c r="H131" s="1">
        <v>0</v>
      </c>
      <c r="I131" s="1">
        <v>0</v>
      </c>
      <c r="J131" s="1">
        <f>J130*2</f>
        <v>40000</v>
      </c>
      <c r="K131" s="1" t="s">
        <v>223</v>
      </c>
    </row>
    <row r="132" s="1" customFormat="1" customHeight="1" spans="3:11">
      <c r="C132" s="1">
        <v>503</v>
      </c>
      <c r="D132" s="1">
        <v>5</v>
      </c>
      <c r="E132" s="1">
        <v>3</v>
      </c>
      <c r="F132" s="5" t="s">
        <v>221</v>
      </c>
      <c r="G132" s="5" t="s">
        <v>225</v>
      </c>
      <c r="H132" s="1">
        <v>0</v>
      </c>
      <c r="I132" s="1">
        <v>0</v>
      </c>
      <c r="J132" s="1">
        <f>J130*3</f>
        <v>60000</v>
      </c>
      <c r="K132" s="1" t="s">
        <v>223</v>
      </c>
    </row>
    <row r="133" s="1" customFormat="1" customHeight="1" spans="3:11">
      <c r="C133" s="1">
        <v>504</v>
      </c>
      <c r="D133" s="1">
        <v>5</v>
      </c>
      <c r="E133" s="1">
        <v>4</v>
      </c>
      <c r="F133" s="5" t="s">
        <v>221</v>
      </c>
      <c r="G133" s="5" t="s">
        <v>226</v>
      </c>
      <c r="H133" s="1">
        <v>0</v>
      </c>
      <c r="I133" s="1">
        <v>0</v>
      </c>
      <c r="J133" s="1">
        <f>J130*4</f>
        <v>80000</v>
      </c>
      <c r="K133" s="1" t="s">
        <v>223</v>
      </c>
    </row>
    <row r="134" s="1" customFormat="1" customHeight="1" spans="3:11">
      <c r="C134" s="1">
        <v>505</v>
      </c>
      <c r="D134" s="1">
        <v>5</v>
      </c>
      <c r="E134" s="1">
        <v>5</v>
      </c>
      <c r="F134" s="5" t="s">
        <v>221</v>
      </c>
      <c r="G134" s="5" t="s">
        <v>227</v>
      </c>
      <c r="H134" s="1">
        <v>0</v>
      </c>
      <c r="I134" s="1">
        <v>0</v>
      </c>
      <c r="J134" s="1">
        <f>J130*5</f>
        <v>100000</v>
      </c>
      <c r="K134" s="1" t="s">
        <v>223</v>
      </c>
    </row>
    <row r="135" s="1" customFormat="1" customHeight="1" spans="3:11">
      <c r="C135" s="1">
        <v>506</v>
      </c>
      <c r="D135" s="1">
        <v>5</v>
      </c>
      <c r="E135" s="1">
        <v>6</v>
      </c>
      <c r="F135" s="5" t="s">
        <v>221</v>
      </c>
      <c r="G135" s="5" t="s">
        <v>228</v>
      </c>
      <c r="H135" s="1">
        <v>0</v>
      </c>
      <c r="I135" s="1">
        <v>0</v>
      </c>
      <c r="J135" s="1">
        <f>J130*6</f>
        <v>120000</v>
      </c>
      <c r="K135" s="1" t="s">
        <v>223</v>
      </c>
    </row>
    <row r="136" s="1" customFormat="1" customHeight="1" spans="3:11">
      <c r="C136" s="1">
        <v>507</v>
      </c>
      <c r="D136" s="1">
        <v>5</v>
      </c>
      <c r="E136" s="1">
        <v>7</v>
      </c>
      <c r="F136" s="5" t="s">
        <v>221</v>
      </c>
      <c r="G136" s="5" t="s">
        <v>229</v>
      </c>
      <c r="H136" s="1">
        <v>0</v>
      </c>
      <c r="I136" s="1">
        <v>0</v>
      </c>
      <c r="J136" s="1">
        <f>J130*7</f>
        <v>140000</v>
      </c>
      <c r="K136" s="1" t="s">
        <v>223</v>
      </c>
    </row>
    <row r="137" s="1" customFormat="1" customHeight="1" spans="3:11">
      <c r="C137" s="1">
        <v>508</v>
      </c>
      <c r="D137" s="1">
        <v>5</v>
      </c>
      <c r="E137" s="1">
        <v>8</v>
      </c>
      <c r="F137" s="5" t="s">
        <v>221</v>
      </c>
      <c r="G137" s="5" t="s">
        <v>230</v>
      </c>
      <c r="H137" s="1">
        <v>0</v>
      </c>
      <c r="I137" s="1">
        <v>0</v>
      </c>
      <c r="J137" s="1">
        <f>J130*8</f>
        <v>160000</v>
      </c>
      <c r="K137" s="1" t="s">
        <v>223</v>
      </c>
    </row>
    <row r="138" s="1" customFormat="1" customHeight="1" spans="3:11">
      <c r="C138" s="1">
        <v>509</v>
      </c>
      <c r="D138" s="1">
        <v>5</v>
      </c>
      <c r="E138" s="1">
        <v>9</v>
      </c>
      <c r="F138" s="5" t="s">
        <v>221</v>
      </c>
      <c r="G138" s="5" t="s">
        <v>231</v>
      </c>
      <c r="H138" s="1">
        <v>0</v>
      </c>
      <c r="I138" s="1">
        <v>0</v>
      </c>
      <c r="J138" s="1">
        <f>J130*9</f>
        <v>180000</v>
      </c>
      <c r="K138" s="1" t="s">
        <v>223</v>
      </c>
    </row>
    <row r="139" s="1" customFormat="1" customHeight="1" spans="3:12">
      <c r="C139" s="1">
        <v>510</v>
      </c>
      <c r="D139" s="1">
        <v>5</v>
      </c>
      <c r="E139" s="1">
        <v>10</v>
      </c>
      <c r="F139" s="5" t="s">
        <v>221</v>
      </c>
      <c r="G139" s="5" t="s">
        <v>232</v>
      </c>
      <c r="H139" s="1">
        <v>5</v>
      </c>
      <c r="I139" s="1">
        <v>1</v>
      </c>
      <c r="J139" s="1">
        <f>J130*10</f>
        <v>200000</v>
      </c>
      <c r="K139" s="1" t="s">
        <v>233</v>
      </c>
      <c r="L139" s="1" t="s">
        <v>234</v>
      </c>
    </row>
    <row r="140" s="1" customFormat="1" customHeight="1" spans="3:12">
      <c r="C140" s="1">
        <v>511</v>
      </c>
      <c r="D140" s="1">
        <v>5</v>
      </c>
      <c r="E140" s="1">
        <v>11</v>
      </c>
      <c r="F140" s="5" t="s">
        <v>221</v>
      </c>
      <c r="G140" s="5" t="s">
        <v>235</v>
      </c>
      <c r="H140" s="1">
        <v>5</v>
      </c>
      <c r="I140" s="1">
        <v>2</v>
      </c>
      <c r="J140" s="1">
        <f t="shared" ref="J140:J149" si="8">J139+150000</f>
        <v>350000</v>
      </c>
      <c r="K140" s="1" t="s">
        <v>236</v>
      </c>
      <c r="L140" s="1" t="s">
        <v>237</v>
      </c>
    </row>
    <row r="141" s="1" customFormat="1" customHeight="1" spans="3:12">
      <c r="C141" s="1">
        <v>512</v>
      </c>
      <c r="D141" s="1">
        <v>5</v>
      </c>
      <c r="E141" s="1">
        <v>12</v>
      </c>
      <c r="F141" s="5" t="s">
        <v>221</v>
      </c>
      <c r="G141" s="5" t="s">
        <v>238</v>
      </c>
      <c r="H141" s="1">
        <v>5</v>
      </c>
      <c r="I141" s="1">
        <v>3</v>
      </c>
      <c r="J141" s="1">
        <f t="shared" si="8"/>
        <v>500000</v>
      </c>
      <c r="K141" s="1" t="s">
        <v>239</v>
      </c>
      <c r="L141" s="1" t="s">
        <v>240</v>
      </c>
    </row>
    <row r="142" s="1" customFormat="1" customHeight="1" spans="3:12">
      <c r="C142" s="1">
        <v>513</v>
      </c>
      <c r="D142" s="1">
        <v>5</v>
      </c>
      <c r="E142" s="1">
        <v>13</v>
      </c>
      <c r="F142" s="5" t="s">
        <v>221</v>
      </c>
      <c r="G142" s="5" t="s">
        <v>241</v>
      </c>
      <c r="H142" s="1">
        <v>5</v>
      </c>
      <c r="I142" s="1">
        <v>4</v>
      </c>
      <c r="J142" s="1">
        <f t="shared" si="8"/>
        <v>650000</v>
      </c>
      <c r="K142" s="1" t="s">
        <v>242</v>
      </c>
      <c r="L142" s="1" t="s">
        <v>243</v>
      </c>
    </row>
    <row r="143" s="1" customFormat="1" customHeight="1" spans="3:12">
      <c r="C143" s="1">
        <v>514</v>
      </c>
      <c r="D143" s="1">
        <v>5</v>
      </c>
      <c r="E143" s="1">
        <v>14</v>
      </c>
      <c r="F143" s="5" t="s">
        <v>221</v>
      </c>
      <c r="G143" s="5" t="s">
        <v>244</v>
      </c>
      <c r="H143" s="1">
        <v>5</v>
      </c>
      <c r="I143" s="1">
        <v>5</v>
      </c>
      <c r="J143" s="1">
        <f t="shared" si="8"/>
        <v>800000</v>
      </c>
      <c r="K143" s="1" t="s">
        <v>245</v>
      </c>
      <c r="L143" s="1" t="s">
        <v>246</v>
      </c>
    </row>
    <row r="144" s="1" customFormat="1" customHeight="1" spans="3:12">
      <c r="C144" s="1">
        <v>515</v>
      </c>
      <c r="D144" s="1">
        <v>5</v>
      </c>
      <c r="E144" s="1">
        <v>15</v>
      </c>
      <c r="F144" s="5" t="s">
        <v>221</v>
      </c>
      <c r="G144" s="5" t="s">
        <v>247</v>
      </c>
      <c r="H144" s="1">
        <v>5</v>
      </c>
      <c r="I144" s="1">
        <v>6</v>
      </c>
      <c r="J144" s="1">
        <f t="shared" si="8"/>
        <v>950000</v>
      </c>
      <c r="K144" s="1" t="s">
        <v>248</v>
      </c>
      <c r="L144" s="1" t="s">
        <v>249</v>
      </c>
    </row>
    <row r="145" s="1" customFormat="1" customHeight="1" spans="3:12">
      <c r="C145" s="1">
        <v>516</v>
      </c>
      <c r="D145" s="1">
        <v>5</v>
      </c>
      <c r="E145" s="1">
        <v>16</v>
      </c>
      <c r="F145" s="5" t="s">
        <v>221</v>
      </c>
      <c r="G145" s="5" t="s">
        <v>250</v>
      </c>
      <c r="H145" s="1">
        <v>5</v>
      </c>
      <c r="I145" s="1">
        <v>7</v>
      </c>
      <c r="J145" s="1">
        <f t="shared" si="8"/>
        <v>1100000</v>
      </c>
      <c r="K145" s="1" t="s">
        <v>251</v>
      </c>
      <c r="L145" s="1" t="s">
        <v>252</v>
      </c>
    </row>
    <row r="146" s="1" customFormat="1" customHeight="1" spans="3:12">
      <c r="C146" s="1">
        <v>517</v>
      </c>
      <c r="D146" s="1">
        <v>5</v>
      </c>
      <c r="E146" s="1">
        <v>17</v>
      </c>
      <c r="F146" s="5" t="s">
        <v>221</v>
      </c>
      <c r="G146" s="5" t="s">
        <v>253</v>
      </c>
      <c r="H146" s="1">
        <v>5</v>
      </c>
      <c r="I146" s="1">
        <v>8</v>
      </c>
      <c r="J146" s="1">
        <f t="shared" si="8"/>
        <v>1250000</v>
      </c>
      <c r="K146" s="1" t="s">
        <v>254</v>
      </c>
      <c r="L146" s="1" t="s">
        <v>255</v>
      </c>
    </row>
    <row r="147" s="1" customFormat="1" customHeight="1" spans="3:12">
      <c r="C147" s="1">
        <v>518</v>
      </c>
      <c r="D147" s="1">
        <v>5</v>
      </c>
      <c r="E147" s="1">
        <v>18</v>
      </c>
      <c r="F147" s="5" t="s">
        <v>221</v>
      </c>
      <c r="G147" s="5" t="s">
        <v>256</v>
      </c>
      <c r="H147" s="1">
        <v>5</v>
      </c>
      <c r="I147" s="1">
        <v>9</v>
      </c>
      <c r="J147" s="1">
        <f t="shared" si="8"/>
        <v>1400000</v>
      </c>
      <c r="K147" s="1" t="s">
        <v>257</v>
      </c>
      <c r="L147" s="1" t="s">
        <v>258</v>
      </c>
    </row>
    <row r="148" s="1" customFormat="1" customHeight="1" spans="3:12">
      <c r="C148" s="1">
        <v>519</v>
      </c>
      <c r="D148" s="1">
        <v>5</v>
      </c>
      <c r="E148" s="1">
        <v>19</v>
      </c>
      <c r="F148" s="5" t="s">
        <v>221</v>
      </c>
      <c r="G148" s="5" t="s">
        <v>259</v>
      </c>
      <c r="H148" s="1">
        <v>5</v>
      </c>
      <c r="I148" s="1">
        <v>10</v>
      </c>
      <c r="J148" s="1">
        <f t="shared" si="8"/>
        <v>1550000</v>
      </c>
      <c r="K148" s="1" t="s">
        <v>260</v>
      </c>
      <c r="L148" s="1" t="s">
        <v>261</v>
      </c>
    </row>
    <row r="149" s="1" customFormat="1" customHeight="1" spans="3:12">
      <c r="C149" s="1">
        <v>520</v>
      </c>
      <c r="D149" s="1">
        <v>5</v>
      </c>
      <c r="E149" s="1">
        <v>20</v>
      </c>
      <c r="F149" s="5" t="s">
        <v>221</v>
      </c>
      <c r="G149" s="5" t="s">
        <v>262</v>
      </c>
      <c r="H149" s="1">
        <v>5</v>
      </c>
      <c r="I149" s="1">
        <v>11</v>
      </c>
      <c r="J149" s="1">
        <f t="shared" ref="J149:J160" si="9">J148+250000</f>
        <v>1800000</v>
      </c>
      <c r="K149" s="1" t="s">
        <v>263</v>
      </c>
      <c r="L149" s="1" t="s">
        <v>264</v>
      </c>
    </row>
    <row r="150" s="1" customFormat="1" customHeight="1" spans="3:12">
      <c r="C150" s="1">
        <v>521</v>
      </c>
      <c r="D150" s="1">
        <v>5</v>
      </c>
      <c r="E150" s="1">
        <v>21</v>
      </c>
      <c r="F150" s="5" t="s">
        <v>221</v>
      </c>
      <c r="G150" s="5" t="s">
        <v>265</v>
      </c>
      <c r="H150" s="1">
        <v>5</v>
      </c>
      <c r="I150" s="1">
        <v>12</v>
      </c>
      <c r="J150" s="1">
        <f t="shared" si="9"/>
        <v>2050000</v>
      </c>
      <c r="K150" s="1" t="s">
        <v>266</v>
      </c>
      <c r="L150" s="1" t="s">
        <v>267</v>
      </c>
    </row>
    <row r="151" s="1" customFormat="1" customHeight="1" spans="3:12">
      <c r="C151" s="1">
        <v>522</v>
      </c>
      <c r="D151" s="1">
        <v>5</v>
      </c>
      <c r="E151" s="1">
        <v>22</v>
      </c>
      <c r="F151" s="5" t="s">
        <v>221</v>
      </c>
      <c r="G151" s="5" t="s">
        <v>268</v>
      </c>
      <c r="H151" s="1">
        <v>5</v>
      </c>
      <c r="I151" s="1">
        <v>13</v>
      </c>
      <c r="J151" s="1">
        <f t="shared" si="9"/>
        <v>2300000</v>
      </c>
      <c r="K151" s="1" t="s">
        <v>269</v>
      </c>
      <c r="L151" s="1" t="s">
        <v>270</v>
      </c>
    </row>
    <row r="152" s="1" customFormat="1" customHeight="1" spans="3:12">
      <c r="C152" s="1">
        <v>523</v>
      </c>
      <c r="D152" s="1">
        <v>5</v>
      </c>
      <c r="E152" s="1">
        <v>23</v>
      </c>
      <c r="F152" s="5" t="s">
        <v>221</v>
      </c>
      <c r="G152" s="5" t="s">
        <v>271</v>
      </c>
      <c r="H152" s="1">
        <v>5</v>
      </c>
      <c r="I152" s="1">
        <v>14</v>
      </c>
      <c r="J152" s="1">
        <f t="shared" si="9"/>
        <v>2550000</v>
      </c>
      <c r="K152" s="1" t="s">
        <v>272</v>
      </c>
      <c r="L152" s="1" t="s">
        <v>273</v>
      </c>
    </row>
    <row r="153" s="1" customFormat="1" customHeight="1" spans="3:12">
      <c r="C153" s="1">
        <v>524</v>
      </c>
      <c r="D153" s="1">
        <v>5</v>
      </c>
      <c r="E153" s="1">
        <v>24</v>
      </c>
      <c r="F153" s="5" t="s">
        <v>221</v>
      </c>
      <c r="G153" s="5" t="s">
        <v>274</v>
      </c>
      <c r="H153" s="1">
        <v>5</v>
      </c>
      <c r="I153" s="1">
        <v>15</v>
      </c>
      <c r="J153" s="1">
        <f t="shared" si="9"/>
        <v>2800000</v>
      </c>
      <c r="K153" s="1" t="s">
        <v>275</v>
      </c>
      <c r="L153" s="1" t="s">
        <v>276</v>
      </c>
    </row>
    <row r="154" s="1" customFormat="1" customHeight="1" spans="3:12">
      <c r="C154" s="1">
        <v>525</v>
      </c>
      <c r="D154" s="1">
        <v>5</v>
      </c>
      <c r="E154" s="1">
        <v>25</v>
      </c>
      <c r="F154" s="5" t="s">
        <v>221</v>
      </c>
      <c r="G154" s="5" t="s">
        <v>277</v>
      </c>
      <c r="H154" s="1">
        <v>5</v>
      </c>
      <c r="I154" s="1">
        <v>16</v>
      </c>
      <c r="J154" s="1">
        <f t="shared" si="9"/>
        <v>3050000</v>
      </c>
      <c r="K154" s="1" t="s">
        <v>278</v>
      </c>
      <c r="L154" s="1" t="s">
        <v>279</v>
      </c>
    </row>
    <row r="155" s="1" customFormat="1" customHeight="1" spans="3:12">
      <c r="C155" s="1">
        <v>526</v>
      </c>
      <c r="D155" s="1">
        <v>5</v>
      </c>
      <c r="E155" s="1">
        <v>26</v>
      </c>
      <c r="F155" s="5" t="s">
        <v>221</v>
      </c>
      <c r="G155" s="5" t="s">
        <v>280</v>
      </c>
      <c r="H155" s="1">
        <v>5</v>
      </c>
      <c r="I155" s="1">
        <v>17</v>
      </c>
      <c r="J155" s="1">
        <f t="shared" si="9"/>
        <v>3300000</v>
      </c>
      <c r="K155" s="1" t="s">
        <v>281</v>
      </c>
      <c r="L155" s="1" t="s">
        <v>282</v>
      </c>
    </row>
    <row r="156" s="1" customFormat="1" customHeight="1" spans="3:12">
      <c r="C156" s="1">
        <v>527</v>
      </c>
      <c r="D156" s="1">
        <v>5</v>
      </c>
      <c r="E156" s="1">
        <v>27</v>
      </c>
      <c r="F156" s="5" t="s">
        <v>221</v>
      </c>
      <c r="G156" s="5" t="s">
        <v>283</v>
      </c>
      <c r="H156" s="1">
        <v>5</v>
      </c>
      <c r="I156" s="1">
        <v>18</v>
      </c>
      <c r="J156" s="1">
        <f t="shared" si="9"/>
        <v>3550000</v>
      </c>
      <c r="K156" s="1" t="s">
        <v>284</v>
      </c>
      <c r="L156" s="1" t="s">
        <v>285</v>
      </c>
    </row>
    <row r="157" s="1" customFormat="1" customHeight="1" spans="3:12">
      <c r="C157" s="1">
        <v>528</v>
      </c>
      <c r="D157" s="1">
        <v>5</v>
      </c>
      <c r="E157" s="1">
        <v>28</v>
      </c>
      <c r="F157" s="5" t="s">
        <v>221</v>
      </c>
      <c r="G157" s="5" t="s">
        <v>286</v>
      </c>
      <c r="H157" s="1">
        <v>5</v>
      </c>
      <c r="I157" s="1">
        <v>19</v>
      </c>
      <c r="J157" s="1">
        <f t="shared" si="9"/>
        <v>3800000</v>
      </c>
      <c r="K157" s="1" t="s">
        <v>287</v>
      </c>
      <c r="L157" s="1" t="s">
        <v>288</v>
      </c>
    </row>
    <row r="158" s="1" customFormat="1" customHeight="1" spans="3:12">
      <c r="C158" s="1">
        <v>529</v>
      </c>
      <c r="D158" s="1">
        <v>5</v>
      </c>
      <c r="E158" s="1">
        <v>29</v>
      </c>
      <c r="F158" s="5" t="s">
        <v>221</v>
      </c>
      <c r="G158" s="5" t="s">
        <v>289</v>
      </c>
      <c r="H158" s="1">
        <v>5</v>
      </c>
      <c r="I158" s="1">
        <v>20</v>
      </c>
      <c r="J158" s="1">
        <f t="shared" si="9"/>
        <v>4050000</v>
      </c>
      <c r="K158" s="1" t="s">
        <v>290</v>
      </c>
      <c r="L158" s="1" t="s">
        <v>291</v>
      </c>
    </row>
    <row r="159" s="1" customFormat="1" customHeight="1" spans="3:12">
      <c r="C159" s="1">
        <v>530</v>
      </c>
      <c r="D159" s="1">
        <v>5</v>
      </c>
      <c r="E159" s="1">
        <v>30</v>
      </c>
      <c r="F159" s="5" t="s">
        <v>221</v>
      </c>
      <c r="G159" s="5" t="s">
        <v>292</v>
      </c>
      <c r="H159" s="1">
        <v>5</v>
      </c>
      <c r="I159" s="1">
        <v>21</v>
      </c>
      <c r="J159" s="1">
        <f>J158+500000</f>
        <v>4550000</v>
      </c>
      <c r="K159" s="1" t="s">
        <v>293</v>
      </c>
      <c r="L159" s="1" t="s">
        <v>294</v>
      </c>
    </row>
    <row r="160" s="1" customFormat="1" customHeight="1"/>
    <row r="161" s="1" customFormat="1" customHeight="1" spans="3:11">
      <c r="C161" s="1">
        <v>601</v>
      </c>
      <c r="D161" s="1">
        <v>6</v>
      </c>
      <c r="E161" s="1">
        <v>1</v>
      </c>
      <c r="F161" s="5" t="s">
        <v>295</v>
      </c>
      <c r="G161" s="5" t="s">
        <v>296</v>
      </c>
      <c r="H161" s="1">
        <v>0</v>
      </c>
      <c r="I161" s="1">
        <v>0</v>
      </c>
      <c r="J161" s="1">
        <v>40000</v>
      </c>
      <c r="K161" s="1" t="s">
        <v>297</v>
      </c>
    </row>
    <row r="162" s="1" customFormat="1" customHeight="1" spans="3:11">
      <c r="C162" s="1">
        <v>602</v>
      </c>
      <c r="D162" s="1">
        <v>6</v>
      </c>
      <c r="E162" s="1">
        <v>2</v>
      </c>
      <c r="F162" s="5" t="s">
        <v>295</v>
      </c>
      <c r="G162" s="5" t="s">
        <v>298</v>
      </c>
      <c r="H162" s="1">
        <v>0</v>
      </c>
      <c r="I162" s="1">
        <v>0</v>
      </c>
      <c r="J162" s="1">
        <f>J161*2</f>
        <v>80000</v>
      </c>
      <c r="K162" s="1" t="s">
        <v>297</v>
      </c>
    </row>
    <row r="163" s="1" customFormat="1" customHeight="1" spans="3:11">
      <c r="C163" s="1">
        <v>603</v>
      </c>
      <c r="D163" s="1">
        <v>6</v>
      </c>
      <c r="E163" s="1">
        <v>3</v>
      </c>
      <c r="F163" s="5" t="s">
        <v>295</v>
      </c>
      <c r="G163" s="5" t="s">
        <v>299</v>
      </c>
      <c r="H163" s="1">
        <v>0</v>
      </c>
      <c r="I163" s="1">
        <v>0</v>
      </c>
      <c r="J163" s="1">
        <f>J161*3</f>
        <v>120000</v>
      </c>
      <c r="K163" s="1" t="s">
        <v>297</v>
      </c>
    </row>
    <row r="164" s="1" customFormat="1" customHeight="1" spans="3:11">
      <c r="C164" s="1">
        <v>604</v>
      </c>
      <c r="D164" s="1">
        <v>6</v>
      </c>
      <c r="E164" s="1">
        <v>4</v>
      </c>
      <c r="F164" s="5" t="s">
        <v>295</v>
      </c>
      <c r="G164" s="5" t="s">
        <v>300</v>
      </c>
      <c r="H164" s="1">
        <v>0</v>
      </c>
      <c r="I164" s="1">
        <v>0</v>
      </c>
      <c r="J164" s="1">
        <f>J161*4</f>
        <v>160000</v>
      </c>
      <c r="K164" s="1" t="s">
        <v>297</v>
      </c>
    </row>
    <row r="165" s="1" customFormat="1" customHeight="1" spans="3:11">
      <c r="C165" s="1">
        <v>605</v>
      </c>
      <c r="D165" s="1">
        <v>6</v>
      </c>
      <c r="E165" s="1">
        <v>5</v>
      </c>
      <c r="F165" s="5" t="s">
        <v>295</v>
      </c>
      <c r="G165" s="5" t="s">
        <v>301</v>
      </c>
      <c r="H165" s="1">
        <v>0</v>
      </c>
      <c r="I165" s="1">
        <v>0</v>
      </c>
      <c r="J165" s="1">
        <f>J161*5</f>
        <v>200000</v>
      </c>
      <c r="K165" s="1" t="s">
        <v>297</v>
      </c>
    </row>
    <row r="166" s="1" customFormat="1" customHeight="1" spans="3:11">
      <c r="C166" s="1">
        <v>606</v>
      </c>
      <c r="D166" s="1">
        <v>6</v>
      </c>
      <c r="E166" s="1">
        <v>6</v>
      </c>
      <c r="F166" s="5" t="s">
        <v>295</v>
      </c>
      <c r="G166" s="5" t="s">
        <v>302</v>
      </c>
      <c r="H166" s="1">
        <v>0</v>
      </c>
      <c r="I166" s="1">
        <v>0</v>
      </c>
      <c r="J166" s="1">
        <f>J161*6</f>
        <v>240000</v>
      </c>
      <c r="K166" s="1" t="s">
        <v>297</v>
      </c>
    </row>
    <row r="167" s="1" customFormat="1" customHeight="1" spans="3:11">
      <c r="C167" s="1">
        <v>607</v>
      </c>
      <c r="D167" s="1">
        <v>6</v>
      </c>
      <c r="E167" s="1">
        <v>7</v>
      </c>
      <c r="F167" s="5" t="s">
        <v>295</v>
      </c>
      <c r="G167" s="5" t="s">
        <v>303</v>
      </c>
      <c r="H167" s="1">
        <v>0</v>
      </c>
      <c r="I167" s="1">
        <v>0</v>
      </c>
      <c r="J167" s="1">
        <f>J161*7</f>
        <v>280000</v>
      </c>
      <c r="K167" s="1" t="s">
        <v>297</v>
      </c>
    </row>
    <row r="168" s="1" customFormat="1" customHeight="1" spans="3:11">
      <c r="C168" s="1">
        <v>608</v>
      </c>
      <c r="D168" s="1">
        <v>6</v>
      </c>
      <c r="E168" s="1">
        <v>8</v>
      </c>
      <c r="F168" s="5" t="s">
        <v>295</v>
      </c>
      <c r="G168" s="5" t="s">
        <v>304</v>
      </c>
      <c r="H168" s="1">
        <v>0</v>
      </c>
      <c r="I168" s="1">
        <v>0</v>
      </c>
      <c r="J168" s="1">
        <f>J161*8</f>
        <v>320000</v>
      </c>
      <c r="K168" s="1" t="s">
        <v>297</v>
      </c>
    </row>
    <row r="169" s="1" customFormat="1" customHeight="1" spans="3:11">
      <c r="C169" s="1">
        <v>609</v>
      </c>
      <c r="D169" s="1">
        <v>6</v>
      </c>
      <c r="E169" s="1">
        <v>9</v>
      </c>
      <c r="F169" s="5" t="s">
        <v>295</v>
      </c>
      <c r="G169" s="5" t="s">
        <v>305</v>
      </c>
      <c r="H169" s="1">
        <v>0</v>
      </c>
      <c r="I169" s="1">
        <v>0</v>
      </c>
      <c r="J169" s="1">
        <f>J161*9</f>
        <v>360000</v>
      </c>
      <c r="K169" s="1" t="s">
        <v>297</v>
      </c>
    </row>
    <row r="170" s="1" customFormat="1" customHeight="1" spans="3:12">
      <c r="C170" s="1">
        <v>610</v>
      </c>
      <c r="D170" s="1">
        <v>6</v>
      </c>
      <c r="E170" s="1">
        <v>10</v>
      </c>
      <c r="F170" s="5" t="s">
        <v>295</v>
      </c>
      <c r="G170" s="5" t="s">
        <v>306</v>
      </c>
      <c r="H170" s="1">
        <v>6</v>
      </c>
      <c r="I170" s="1">
        <v>1</v>
      </c>
      <c r="J170" s="1">
        <f>J161*10</f>
        <v>400000</v>
      </c>
      <c r="K170" s="1" t="s">
        <v>307</v>
      </c>
      <c r="L170" s="1" t="s">
        <v>308</v>
      </c>
    </row>
    <row r="171" s="1" customFormat="1" customHeight="1" spans="3:12">
      <c r="C171" s="1">
        <v>611</v>
      </c>
      <c r="D171" s="1">
        <v>6</v>
      </c>
      <c r="E171" s="1">
        <v>11</v>
      </c>
      <c r="F171" s="5" t="s">
        <v>295</v>
      </c>
      <c r="G171" s="5" t="s">
        <v>309</v>
      </c>
      <c r="H171" s="1">
        <v>6</v>
      </c>
      <c r="I171" s="1">
        <v>2</v>
      </c>
      <c r="J171" s="1">
        <f t="shared" ref="J171:J180" si="10">J170+200000</f>
        <v>600000</v>
      </c>
      <c r="K171" s="1" t="s">
        <v>310</v>
      </c>
      <c r="L171" s="1" t="s">
        <v>311</v>
      </c>
    </row>
    <row r="172" s="1" customFormat="1" customHeight="1" spans="3:12">
      <c r="C172" s="1">
        <v>612</v>
      </c>
      <c r="D172" s="1">
        <v>6</v>
      </c>
      <c r="E172" s="1">
        <v>12</v>
      </c>
      <c r="F172" s="5" t="s">
        <v>295</v>
      </c>
      <c r="G172" s="5" t="s">
        <v>312</v>
      </c>
      <c r="H172" s="1">
        <v>6</v>
      </c>
      <c r="I172" s="1">
        <v>3</v>
      </c>
      <c r="J172" s="1">
        <f t="shared" si="10"/>
        <v>800000</v>
      </c>
      <c r="K172" s="1" t="s">
        <v>313</v>
      </c>
      <c r="L172" s="1" t="s">
        <v>314</v>
      </c>
    </row>
    <row r="173" s="1" customFormat="1" customHeight="1" spans="3:12">
      <c r="C173" s="1">
        <v>613</v>
      </c>
      <c r="D173" s="1">
        <v>6</v>
      </c>
      <c r="E173" s="1">
        <v>13</v>
      </c>
      <c r="F173" s="5" t="s">
        <v>295</v>
      </c>
      <c r="G173" s="5" t="s">
        <v>315</v>
      </c>
      <c r="H173" s="1">
        <v>6</v>
      </c>
      <c r="I173" s="1">
        <v>4</v>
      </c>
      <c r="J173" s="1">
        <f t="shared" si="10"/>
        <v>1000000</v>
      </c>
      <c r="K173" s="1" t="s">
        <v>316</v>
      </c>
      <c r="L173" s="1" t="s">
        <v>317</v>
      </c>
    </row>
    <row r="174" s="1" customFormat="1" customHeight="1" spans="3:12">
      <c r="C174" s="1">
        <v>614</v>
      </c>
      <c r="D174" s="1">
        <v>6</v>
      </c>
      <c r="E174" s="1">
        <v>14</v>
      </c>
      <c r="F174" s="5" t="s">
        <v>295</v>
      </c>
      <c r="G174" s="5" t="s">
        <v>318</v>
      </c>
      <c r="H174" s="1">
        <v>6</v>
      </c>
      <c r="I174" s="1">
        <v>5</v>
      </c>
      <c r="J174" s="1">
        <f t="shared" si="10"/>
        <v>1200000</v>
      </c>
      <c r="K174" s="1" t="s">
        <v>319</v>
      </c>
      <c r="L174" s="1" t="s">
        <v>320</v>
      </c>
    </row>
    <row r="175" s="1" customFormat="1" customHeight="1" spans="3:12">
      <c r="C175" s="1">
        <v>615</v>
      </c>
      <c r="D175" s="1">
        <v>6</v>
      </c>
      <c r="E175" s="1">
        <v>15</v>
      </c>
      <c r="F175" s="5" t="s">
        <v>295</v>
      </c>
      <c r="G175" s="5" t="s">
        <v>321</v>
      </c>
      <c r="H175" s="1">
        <v>6</v>
      </c>
      <c r="I175" s="1">
        <v>6</v>
      </c>
      <c r="J175" s="1">
        <f t="shared" si="10"/>
        <v>1400000</v>
      </c>
      <c r="K175" s="1" t="s">
        <v>322</v>
      </c>
      <c r="L175" s="1" t="s">
        <v>323</v>
      </c>
    </row>
    <row r="176" s="1" customFormat="1" customHeight="1" spans="2:12">
      <c r="B176" s="1" t="s">
        <v>324</v>
      </c>
      <c r="C176" s="1">
        <v>616</v>
      </c>
      <c r="D176" s="1">
        <v>6</v>
      </c>
      <c r="E176" s="1">
        <v>16</v>
      </c>
      <c r="F176" s="5" t="s">
        <v>295</v>
      </c>
      <c r="G176" s="5" t="s">
        <v>325</v>
      </c>
      <c r="H176" s="1">
        <v>6</v>
      </c>
      <c r="I176" s="1">
        <v>7</v>
      </c>
      <c r="J176" s="1">
        <f t="shared" si="10"/>
        <v>1600000</v>
      </c>
      <c r="K176" s="1" t="s">
        <v>326</v>
      </c>
      <c r="L176" s="1" t="s">
        <v>327</v>
      </c>
    </row>
    <row r="177" s="1" customFormat="1" customHeight="1" spans="2:12">
      <c r="B177" s="1" t="s">
        <v>324</v>
      </c>
      <c r="C177" s="1">
        <v>617</v>
      </c>
      <c r="D177" s="1">
        <v>6</v>
      </c>
      <c r="E177" s="1">
        <v>17</v>
      </c>
      <c r="F177" s="5" t="s">
        <v>295</v>
      </c>
      <c r="G177" s="5" t="s">
        <v>328</v>
      </c>
      <c r="H177" s="1">
        <v>6</v>
      </c>
      <c r="I177" s="1">
        <v>8</v>
      </c>
      <c r="J177" s="1">
        <f t="shared" si="10"/>
        <v>1800000</v>
      </c>
      <c r="K177" s="1" t="s">
        <v>329</v>
      </c>
      <c r="L177" s="1" t="s">
        <v>330</v>
      </c>
    </row>
    <row r="178" s="1" customFormat="1" customHeight="1" spans="2:12">
      <c r="B178" s="1" t="s">
        <v>324</v>
      </c>
      <c r="C178" s="1">
        <v>618</v>
      </c>
      <c r="D178" s="1">
        <v>6</v>
      </c>
      <c r="E178" s="1">
        <v>18</v>
      </c>
      <c r="F178" s="5" t="s">
        <v>295</v>
      </c>
      <c r="G178" s="5" t="s">
        <v>331</v>
      </c>
      <c r="H178" s="1">
        <v>6</v>
      </c>
      <c r="I178" s="1">
        <v>9</v>
      </c>
      <c r="J178" s="1">
        <f t="shared" si="10"/>
        <v>2000000</v>
      </c>
      <c r="K178" s="1" t="s">
        <v>332</v>
      </c>
      <c r="L178" s="1" t="s">
        <v>333</v>
      </c>
    </row>
    <row r="179" s="1" customFormat="1" customHeight="1" spans="2:12">
      <c r="B179" s="1" t="s">
        <v>324</v>
      </c>
      <c r="C179" s="1">
        <v>619</v>
      </c>
      <c r="D179" s="1">
        <v>6</v>
      </c>
      <c r="E179" s="1">
        <v>19</v>
      </c>
      <c r="F179" s="5" t="s">
        <v>295</v>
      </c>
      <c r="G179" s="5" t="s">
        <v>334</v>
      </c>
      <c r="H179" s="1">
        <v>6</v>
      </c>
      <c r="I179" s="1">
        <v>10</v>
      </c>
      <c r="J179" s="1">
        <f t="shared" si="10"/>
        <v>2200000</v>
      </c>
      <c r="K179" s="1" t="s">
        <v>335</v>
      </c>
      <c r="L179" s="1" t="s">
        <v>336</v>
      </c>
    </row>
    <row r="180" s="1" customFormat="1" customHeight="1" spans="2:12">
      <c r="B180" s="1" t="s">
        <v>324</v>
      </c>
      <c r="C180" s="1">
        <v>620</v>
      </c>
      <c r="D180" s="1">
        <v>6</v>
      </c>
      <c r="E180" s="1">
        <v>20</v>
      </c>
      <c r="F180" s="5" t="s">
        <v>295</v>
      </c>
      <c r="G180" s="5" t="s">
        <v>337</v>
      </c>
      <c r="H180" s="1">
        <v>6</v>
      </c>
      <c r="I180" s="1">
        <v>11</v>
      </c>
      <c r="J180" s="1">
        <f>J179+400000</f>
        <v>2600000</v>
      </c>
      <c r="K180" s="1" t="s">
        <v>338</v>
      </c>
      <c r="L180" s="1" t="s">
        <v>339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workbookViewId="0">
      <selection activeCell="B17" sqref="B17:B26"/>
    </sheetView>
  </sheetViews>
  <sheetFormatPr defaultColWidth="9" defaultRowHeight="14.25" outlineLevelCol="3"/>
  <cols>
    <col min="1" max="1" width="22.375" customWidth="1"/>
    <col min="2" max="2" width="23.5" customWidth="1"/>
    <col min="3" max="3" width="12.875" customWidth="1"/>
  </cols>
  <sheetData>
    <row r="1" spans="1:4">
      <c r="A1" s="1" t="s">
        <v>324</v>
      </c>
      <c r="B1" s="1" t="s">
        <v>324</v>
      </c>
      <c r="C1" s="1" t="s">
        <v>324</v>
      </c>
      <c r="D1" s="1"/>
    </row>
    <row r="2" spans="1:4">
      <c r="A2" s="5" t="s">
        <v>16</v>
      </c>
      <c r="B2" s="5" t="s">
        <v>222</v>
      </c>
      <c r="C2" s="5" t="s">
        <v>296</v>
      </c>
      <c r="D2" s="1"/>
    </row>
    <row r="3" spans="1:4">
      <c r="A3" s="5" t="s">
        <v>18</v>
      </c>
      <c r="B3" s="5" t="s">
        <v>224</v>
      </c>
      <c r="C3" s="5" t="s">
        <v>298</v>
      </c>
      <c r="D3" s="1"/>
    </row>
    <row r="4" spans="1:4">
      <c r="A4" s="5" t="s">
        <v>19</v>
      </c>
      <c r="B4" s="5" t="s">
        <v>225</v>
      </c>
      <c r="C4" s="5" t="s">
        <v>299</v>
      </c>
      <c r="D4" s="1"/>
    </row>
    <row r="5" spans="1:4">
      <c r="A5" s="5" t="s">
        <v>20</v>
      </c>
      <c r="B5" s="5" t="s">
        <v>226</v>
      </c>
      <c r="C5" s="5" t="s">
        <v>300</v>
      </c>
      <c r="D5" s="1"/>
    </row>
    <row r="6" spans="1:4">
      <c r="A6" s="5" t="s">
        <v>21</v>
      </c>
      <c r="B6" s="5" t="s">
        <v>227</v>
      </c>
      <c r="C6" s="5" t="s">
        <v>301</v>
      </c>
      <c r="D6" s="1"/>
    </row>
    <row r="7" spans="1:4">
      <c r="A7" s="5" t="s">
        <v>22</v>
      </c>
      <c r="B7" s="5" t="s">
        <v>228</v>
      </c>
      <c r="C7" s="5" t="s">
        <v>302</v>
      </c>
      <c r="D7" s="1"/>
    </row>
    <row r="8" spans="1:4">
      <c r="A8" s="5" t="s">
        <v>23</v>
      </c>
      <c r="B8" s="5" t="s">
        <v>229</v>
      </c>
      <c r="C8" s="5" t="s">
        <v>303</v>
      </c>
      <c r="D8" s="1"/>
    </row>
    <row r="9" spans="1:4">
      <c r="A9" s="5" t="s">
        <v>24</v>
      </c>
      <c r="B9" s="5" t="s">
        <v>230</v>
      </c>
      <c r="C9" s="5" t="s">
        <v>304</v>
      </c>
      <c r="D9" s="1"/>
    </row>
    <row r="10" spans="1:4">
      <c r="A10" s="5" t="s">
        <v>25</v>
      </c>
      <c r="B10" s="5" t="s">
        <v>231</v>
      </c>
      <c r="C10" s="5" t="s">
        <v>305</v>
      </c>
      <c r="D10" s="1"/>
    </row>
    <row r="11" spans="1:4">
      <c r="A11" s="5" t="s">
        <v>26</v>
      </c>
      <c r="B11" s="5" t="s">
        <v>232</v>
      </c>
      <c r="C11" s="5" t="s">
        <v>306</v>
      </c>
      <c r="D11" s="1"/>
    </row>
    <row r="12" spans="1:4">
      <c r="A12" s="5" t="s">
        <v>29</v>
      </c>
      <c r="B12" s="5" t="s">
        <v>235</v>
      </c>
      <c r="C12" s="5" t="s">
        <v>309</v>
      </c>
      <c r="D12" s="1"/>
    </row>
    <row r="13" spans="1:4">
      <c r="A13" s="5" t="s">
        <v>32</v>
      </c>
      <c r="B13" s="5" t="s">
        <v>238</v>
      </c>
      <c r="C13" s="5" t="s">
        <v>312</v>
      </c>
      <c r="D13" s="1"/>
    </row>
    <row r="14" spans="1:4">
      <c r="A14" s="5" t="s">
        <v>35</v>
      </c>
      <c r="B14" s="5" t="s">
        <v>241</v>
      </c>
      <c r="C14" s="5" t="s">
        <v>315</v>
      </c>
      <c r="D14" s="1"/>
    </row>
    <row r="15" spans="1:4">
      <c r="A15" s="5" t="s">
        <v>38</v>
      </c>
      <c r="B15" s="5" t="s">
        <v>244</v>
      </c>
      <c r="C15" s="5" t="s">
        <v>318</v>
      </c>
      <c r="D15" s="1"/>
    </row>
    <row r="16" spans="1:4">
      <c r="A16" s="5" t="s">
        <v>41</v>
      </c>
      <c r="B16" s="5" t="s">
        <v>247</v>
      </c>
      <c r="C16" s="5" t="s">
        <v>321</v>
      </c>
      <c r="D16" s="1"/>
    </row>
    <row r="17" spans="1:4">
      <c r="A17" s="5" t="s">
        <v>44</v>
      </c>
      <c r="B17" s="5" t="s">
        <v>250</v>
      </c>
      <c r="C17" s="5" t="s">
        <v>325</v>
      </c>
      <c r="D17" s="1"/>
    </row>
    <row r="18" spans="1:4">
      <c r="A18" s="5" t="s">
        <v>47</v>
      </c>
      <c r="B18" s="5" t="s">
        <v>253</v>
      </c>
      <c r="C18" s="5" t="s">
        <v>328</v>
      </c>
      <c r="D18" s="1"/>
    </row>
    <row r="19" spans="1:4">
      <c r="A19" s="5" t="s">
        <v>50</v>
      </c>
      <c r="B19" s="5" t="s">
        <v>256</v>
      </c>
      <c r="C19" s="5" t="s">
        <v>331</v>
      </c>
      <c r="D19" s="1"/>
    </row>
    <row r="20" spans="1:4">
      <c r="A20" s="5" t="s">
        <v>53</v>
      </c>
      <c r="B20" s="5" t="s">
        <v>259</v>
      </c>
      <c r="C20" s="5" t="s">
        <v>334</v>
      </c>
      <c r="D20" s="1"/>
    </row>
    <row r="21" spans="1:4">
      <c r="A21" s="5" t="s">
        <v>56</v>
      </c>
      <c r="B21" s="5" t="s">
        <v>262</v>
      </c>
      <c r="C21" s="5" t="s">
        <v>337</v>
      </c>
      <c r="D21" s="1"/>
    </row>
    <row r="22" spans="1:4">
      <c r="A22" s="5" t="s">
        <v>59</v>
      </c>
      <c r="B22" s="5" t="s">
        <v>265</v>
      </c>
      <c r="C22" s="5" t="s">
        <v>340</v>
      </c>
      <c r="D22" s="1"/>
    </row>
    <row r="23" spans="1:4">
      <c r="A23" s="5" t="s">
        <v>62</v>
      </c>
      <c r="B23" s="5" t="s">
        <v>268</v>
      </c>
      <c r="C23" s="5" t="s">
        <v>341</v>
      </c>
      <c r="D23" s="1"/>
    </row>
    <row r="24" spans="1:4">
      <c r="A24" s="5" t="s">
        <v>65</v>
      </c>
      <c r="B24" s="5" t="s">
        <v>271</v>
      </c>
      <c r="C24" s="5" t="s">
        <v>342</v>
      </c>
      <c r="D24" s="1"/>
    </row>
    <row r="25" spans="1:4">
      <c r="A25" s="5" t="s">
        <v>68</v>
      </c>
      <c r="B25" s="5" t="s">
        <v>274</v>
      </c>
      <c r="C25" s="5" t="s">
        <v>343</v>
      </c>
      <c r="D25" s="1"/>
    </row>
    <row r="26" spans="1:4">
      <c r="A26" s="5" t="s">
        <v>71</v>
      </c>
      <c r="B26" s="5" t="s">
        <v>277</v>
      </c>
      <c r="C26" s="5" t="s">
        <v>344</v>
      </c>
      <c r="D26" s="1"/>
    </row>
    <row r="27" spans="1:4">
      <c r="A27" s="5" t="s">
        <v>74</v>
      </c>
      <c r="B27" s="5" t="s">
        <v>345</v>
      </c>
      <c r="C27" s="5" t="s">
        <v>346</v>
      </c>
      <c r="D27" s="1"/>
    </row>
    <row r="28" spans="1:4">
      <c r="A28" s="5" t="s">
        <v>77</v>
      </c>
      <c r="B28" s="5" t="s">
        <v>347</v>
      </c>
      <c r="C28" s="5" t="s">
        <v>348</v>
      </c>
      <c r="D28" s="1"/>
    </row>
    <row r="29" spans="1:4">
      <c r="A29" s="5" t="s">
        <v>80</v>
      </c>
      <c r="B29" s="5" t="s">
        <v>349</v>
      </c>
      <c r="C29" s="5" t="s">
        <v>350</v>
      </c>
      <c r="D29" s="1"/>
    </row>
    <row r="30" spans="1:4">
      <c r="A30" s="5" t="s">
        <v>83</v>
      </c>
      <c r="B30" s="5" t="s">
        <v>351</v>
      </c>
      <c r="C30" s="5" t="s">
        <v>352</v>
      </c>
      <c r="D30" s="1"/>
    </row>
    <row r="31" spans="1:4">
      <c r="A31" s="5" t="s">
        <v>353</v>
      </c>
      <c r="B31" s="5" t="s">
        <v>354</v>
      </c>
      <c r="C31" s="5" t="s">
        <v>355</v>
      </c>
      <c r="D31" s="1"/>
    </row>
    <row r="32" spans="1:4">
      <c r="A32" s="5" t="s">
        <v>356</v>
      </c>
      <c r="B32" s="5" t="s">
        <v>357</v>
      </c>
      <c r="C32" s="1"/>
      <c r="D32" s="1"/>
    </row>
    <row r="33" spans="1:4">
      <c r="A33" s="5" t="s">
        <v>358</v>
      </c>
      <c r="B33" s="5" t="s">
        <v>359</v>
      </c>
      <c r="C33" s="1"/>
      <c r="D33" s="1"/>
    </row>
    <row r="34" spans="1:4">
      <c r="A34" s="5" t="s">
        <v>360</v>
      </c>
      <c r="B34" s="5" t="s">
        <v>361</v>
      </c>
      <c r="C34" s="1"/>
      <c r="D34" s="1"/>
    </row>
    <row r="35" spans="1:4">
      <c r="A35" s="5" t="s">
        <v>362</v>
      </c>
      <c r="B35" s="5" t="s">
        <v>363</v>
      </c>
      <c r="C35" s="1"/>
      <c r="D35" s="1"/>
    </row>
    <row r="36" spans="1:4">
      <c r="A36" s="5" t="s">
        <v>364</v>
      </c>
      <c r="B36" s="5" t="s">
        <v>365</v>
      </c>
      <c r="C36" s="1"/>
      <c r="D36" s="1"/>
    </row>
    <row r="37" spans="1:4">
      <c r="A37" s="5" t="s">
        <v>366</v>
      </c>
      <c r="B37" s="5" t="s">
        <v>367</v>
      </c>
      <c r="C37" s="1"/>
      <c r="D37" s="1"/>
    </row>
    <row r="38" spans="1:4">
      <c r="A38" s="5" t="s">
        <v>368</v>
      </c>
      <c r="B38" s="5" t="s">
        <v>369</v>
      </c>
      <c r="C38" s="1"/>
      <c r="D38" s="1"/>
    </row>
    <row r="39" spans="1:4">
      <c r="A39" s="5" t="s">
        <v>370</v>
      </c>
      <c r="B39" s="5" t="s">
        <v>371</v>
      </c>
      <c r="C39" s="1"/>
      <c r="D39" s="1"/>
    </row>
    <row r="40" spans="1:4">
      <c r="A40" s="5" t="s">
        <v>372</v>
      </c>
      <c r="B40" s="5" t="s">
        <v>373</v>
      </c>
      <c r="C40" s="1"/>
      <c r="D40" s="1"/>
    </row>
    <row r="41" spans="1:4">
      <c r="A41" s="5" t="s">
        <v>374</v>
      </c>
      <c r="B41" s="5" t="s">
        <v>375</v>
      </c>
      <c r="C41" s="1"/>
      <c r="D41" s="1"/>
    </row>
    <row r="42" spans="1:4">
      <c r="A42" s="5" t="s">
        <v>376</v>
      </c>
      <c r="B42" s="5" t="s">
        <v>377</v>
      </c>
      <c r="C42" s="1"/>
      <c r="D42" s="1"/>
    </row>
    <row r="43" spans="1:4">
      <c r="A43" s="5" t="s">
        <v>378</v>
      </c>
      <c r="B43" s="5" t="s">
        <v>379</v>
      </c>
      <c r="C43" s="1"/>
      <c r="D4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2024-02-04T08:57:17Z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