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<sst xmlns="http://schemas.openxmlformats.org/spreadsheetml/2006/main" count="577" uniqueCount="487">
  <si>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</si>
  <si>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</si>
  <si>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</si>
  <si>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</si>
  <si>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</si>
  <si>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</si>
  <si>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</si>
  <si>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</si>
  <si>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</si>
  <si>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</si>
  <si>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</si>
  <si>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</si>
  <si>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</si>
  <si>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</si>
  <si>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</si>
  <si>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</si>
  <si>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</si>
  <si>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</si>
  <si>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</si>
  <si>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</si>
  <si>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</si>
  <si>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</si>
  <si>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double</t>
  </si>
  <si>
    <t>long</t>
  </si>
  <si>
    <t>10001</t>
  </si>
  <si>
    <t>1000</t>
  </si>
  <si>
    <t>鸡</t>
  </si>
  <si>
    <t>100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</si>
  <si>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</si>
  <si>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</si>
  <si>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</si>
  <si>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</si>
  <si>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</si>
  <si>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</si>
  <si>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</si>
  <si>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</si>
  <si>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</si>
  <si>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</si>
  <si>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</si>
  <si>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</si>
  <si>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</si>
  <si>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</si>
  <si>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</si>
  <si>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</si>
  <si>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</si>
  <si>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</si>
  <si>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</si>
  <si>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</si>
  <si>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</si>
  <si>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</si>
  <si>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</si>
  <si>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</si>
  <si>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</si>
  <si>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</si>
  <si>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</si>
  <si>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</si>
  <si>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</si>
  <si>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</si>
  <si>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</si>
  <si>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</si>
  <si>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</si>
  <si>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</si>
  <si>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</si>
  <si>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</si>
  <si>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</si>
  <si>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</si>
  <si>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</si>
  <si>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</si>
  <si>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</si>
  <si>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</si>
  <si>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</si>
  <si>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</si>
  <si>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</si>
  <si>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</si>
  <si>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</si>
  <si>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</si>
  <si>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</si>
  <si>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</si>
  <si>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</si>
  <si>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</si>
  <si>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</si>
  <si>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</si>
  <si>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</si>
  <si>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</si>
  <si>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</si>
  <si>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</si>
  <si>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</si>
  <si>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</si>
  <si>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</si>
  <si>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</si>
  <si>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</si>
  <si>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</si>
  <si>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</si>
  <si>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</si>
  <si>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</si>
  <si>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</si>
  <si>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</si>
  <si>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</si>
  <si>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</si>
  <si>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</si>
  <si>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</si>
  <si>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</si>
  <si>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</si>
  <si>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</si>
  <si>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</si>
  <si>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</si>
  <si>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</si>
  <si>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</si>
  <si>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</si>
  <si>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</si>
  <si>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</si>
  <si>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</si>
  <si>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</si>
  <si>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</si>
  <si>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</si>
  <si>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</si>
  <si>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</si>
  <si>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</si>
  <si>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</si>
  <si>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</si>
  <si>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</si>
  <si>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</si>
  <si>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</si>
  <si>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</si>
  <si>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</si>
  <si>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</si>
  <si>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</si>
  <si>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</si>
  <si>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</si>
  <si>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</si>
  <si>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</si>
  <si>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</si>
  <si>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</si>
  <si>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</si>
  <si>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</si>
  <si>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</si>
  <si>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</si>
  <si>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</si>
  <si>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</si>
  <si>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</si>
  <si>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</si>
  <si>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</si>
  <si>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</si>
  <si>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</si>
  <si>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</si>
  <si>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</si>
  <si>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</si>
  <si>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</si>
  <si>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</si>
  <si>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</si>
  <si>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</si>
  <si>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</si>
  <si>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</si>
  <si>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</si>
  <si>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</si>
  <si>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</si>
  <si>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</si>
  <si>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</si>
  <si>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</si>
  <si>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</si>
  <si>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</si>
  <si>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</si>
  <si>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</si>
  <si>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</si>
  <si>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</si>
  <si>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</si>
  <si>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</si>
  <si>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</si>
  <si>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</si>
  <si>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</si>
  <si>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</si>
  <si>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</si>
  <si>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</si>
  <si>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</si>
  <si>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</si>
  <si>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</si>
  <si>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</si>
  <si>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</si>
  <si>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</si>
  <si>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</si>
  <si>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</si>
  <si>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</si>
  <si>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</si>
  <si>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</si>
  <si>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</si>
  <si>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</si>
  <si>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</si>
  <si>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</si>
  <si>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</si>
  <si>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</si>
  <si>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</si>
  <si>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</si>
  <si>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</si>
  <si>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</si>
  <si>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</si>
  <si>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</si>
  <si>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</si>
  <si>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</si>
  <si>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</si>
  <si>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</si>
  <si>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</si>
  <si>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</si>
  <si>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</si>
  <si>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</si>
  <si>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</si>
  <si>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</si>
  <si>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</si>
  <si>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</si>
  <si>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</si>
  <si>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</si>
  <si>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</si>
  <si>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</si>
  <si>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</si>
  <si>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</si>
  <si>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</si>
  <si>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</si>
  <si>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</si>
  <si>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</si>
  <si>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</si>
  <si>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</si>
  <si>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</si>
  <si>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</si>
  <si>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</si>
  <si>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</si>
  <si>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</si>
  <si>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</si>
  <si>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</si>
  <si>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</si>
  <si>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</si>
  <si>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</si>
  <si>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</si>
  <si>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</si>
  <si>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</si>
  <si>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</si>
  <si>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</si>
  <si>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</si>
  <si>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</si>
  <si>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</si>
  <si>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</si>
  <si>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</si>
  <si>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</si>
  <si>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</si>
  <si>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</si>
  <si>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</si>
  <si>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</si>
  <si>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</si>
  <si>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</si>
  <si>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</si>
  <si>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</si>
  <si>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</si>
  <si>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</si>
  <si>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</si>
  <si>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</si>
  <si>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</si>
  <si>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</si>
  <si>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</si>
  <si>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</si>
  <si>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</si>
  <si>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</si>
  <si>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</si>
  <si>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</si>
  <si>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</si>
  <si>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</si>
  <si>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</si>
  <si>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</si>
  <si>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</si>
  <si>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</si>
  <si>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</si>
  <si>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</si>
  <si>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</si>
  <si>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</si>
  <si>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</si>
  <si>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</si>
  <si>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</si>
  <si>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</si>
  <si>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</si>
  <si>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</si>
  <si>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</si>
  <si>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</si>
  <si>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</si>
  <si>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</si>
  <si>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</si>
  <si>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</si>
  <si>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</si>
  <si>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</si>
  <si>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</si>
  <si>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</si>
  <si>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</si>
  <si>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</si>
  <si>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</si>
  <si>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</si>
  <si>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</si>
  <si>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</si>
  <si>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</si>
  <si>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</si>
  <si>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</si>
  <si>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</si>
  <si>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</si>
  <si>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30710000</t>
  </si>
  <si>
    <t>10042</t>
  </si>
  <si>
    <t>1041</t>
  </si>
  <si>
    <t>幻影蝙蝠</t>
  </si>
  <si>
    <t>3030270000</t>
  </si>
  <si>
    <t>606054000</t>
  </si>
  <si>
    <t>30302700000</t>
  </si>
  <si>
    <t>35088000</t>
  </si>
  <si>
    <t>10043</t>
  </si>
  <si>
    <t>1042</t>
  </si>
  <si>
    <t>幻影骷髅</t>
  </si>
  <si>
    <t>4262150000</t>
  </si>
  <si>
    <t>852430000</t>
  </si>
  <si>
    <t>42621500000</t>
  </si>
  <si>
    <t>39782999</t>
  </si>
  <si>
    <t>10044</t>
  </si>
  <si>
    <t>1043</t>
  </si>
  <si>
    <t>幻影僵尸</t>
  </si>
  <si>
    <t>5994840000</t>
  </si>
  <si>
    <t>1198968000</t>
  </si>
  <si>
    <t>59948400000</t>
  </si>
  <si>
    <t>44804000</t>
  </si>
  <si>
    <t>10045</t>
  </si>
  <si>
    <t>1044</t>
  </si>
  <si>
    <t>幻影虎蛇</t>
  </si>
  <si>
    <t>8431900000</t>
  </si>
  <si>
    <t>1686380000</t>
  </si>
  <si>
    <t>84319000000</t>
  </si>
  <si>
    <t>50160000</t>
  </si>
  <si>
    <t>10046</t>
  </si>
  <si>
    <t>1045</t>
  </si>
  <si>
    <t>幻影狼</t>
  </si>
  <si>
    <t>11859710000</t>
  </si>
  <si>
    <t>2371942000</t>
  </si>
  <si>
    <t>168638000000</t>
  </si>
  <si>
    <t>57918000</t>
  </si>
  <si>
    <t>10047</t>
  </si>
  <si>
    <t>1046</t>
  </si>
  <si>
    <t>幻影沙虫</t>
  </si>
  <si>
    <t>16681000000</t>
  </si>
  <si>
    <t>3336200000</t>
  </si>
  <si>
    <t>337276000000</t>
  </si>
  <si>
    <t>66205500</t>
  </si>
  <si>
    <t>10048</t>
  </si>
  <si>
    <t>1047</t>
  </si>
  <si>
    <t>幻影小鹰</t>
  </si>
  <si>
    <t>23462280000</t>
  </si>
  <si>
    <t>4692456000</t>
  </si>
  <si>
    <t>674552000000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</si>
  <si>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</si>
  <si>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</si>
  <si>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</si>
  <si>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</si>
  <si>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</si>
  <si>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</si>
  <si>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</si>
  <si>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84423000</t>
  </si>
  <si>
    <t>10050</t>
  </si>
  <si>
    <t>1049</t>
  </si>
  <si>
    <t>幻影蜈蚣</t>
  </si>
  <si>
    <t>46415880000</t>
  </si>
  <si>
    <t>9283176000</t>
  </si>
  <si>
    <t>2698208000000</t>
  </si>
  <si>
    <t>94380000</t>
  </si>
  <si>
    <t>10051</t>
  </si>
  <si>
    <t>1050</t>
  </si>
  <si>
    <t>幻影钳虫</t>
  </si>
  <si>
    <t>65285210000</t>
  </si>
  <si>
    <t>13057042000</t>
  </si>
  <si>
    <t>5396416000000</t>
  </si>
  <si>
    <t>104920499</t>
  </si>
  <si>
    <t>10052</t>
  </si>
  <si>
    <t>1051</t>
  </si>
  <si>
    <t>幻影蠕虫</t>
  </si>
  <si>
    <t>91825420000</t>
  </si>
  <si>
    <t>18365084000</t>
  </si>
  <si>
    <t>10792832000000</t>
  </si>
  <si>
    <t>116058000</t>
  </si>
  <si>
    <t>10053</t>
  </si>
  <si>
    <t>1052</t>
  </si>
  <si>
    <t>幻影黑猪</t>
  </si>
  <si>
    <t>129154960000</t>
  </si>
  <si>
    <t>25830992000</t>
  </si>
  <si>
    <t>21585664000000</t>
  </si>
  <si>
    <t>127806000</t>
  </si>
  <si>
    <t>10054</t>
  </si>
  <si>
    <t>1053</t>
  </si>
  <si>
    <t>幻影红猪</t>
  </si>
  <si>
    <t>181659970000</t>
  </si>
  <si>
    <t>36331994000</t>
  </si>
  <si>
    <t>43171328000000</t>
  </si>
  <si>
    <t>140178000</t>
  </si>
  <si>
    <t>10055</t>
  </si>
  <si>
    <t>1054</t>
  </si>
  <si>
    <t>幻影蝎蛇</t>
  </si>
  <si>
    <t>255509700000</t>
  </si>
  <si>
    <t>51101940000</t>
  </si>
  <si>
    <t>86342656000000</t>
  </si>
  <si>
    <t>153187500</t>
  </si>
  <si>
    <t>10056</t>
  </si>
  <si>
    <t>1055</t>
  </si>
  <si>
    <t>幻影火焰</t>
  </si>
  <si>
    <t>359381360000</t>
  </si>
  <si>
    <t>71876272000</t>
  </si>
  <si>
    <t>164051046400000</t>
  </si>
  <si>
    <t>156928000</t>
  </si>
  <si>
    <t>10057</t>
  </si>
  <si>
    <t>1056</t>
  </si>
  <si>
    <t>幻影勇士</t>
  </si>
  <si>
    <t>505479680000</t>
  </si>
  <si>
    <t>101095936000</t>
  </si>
  <si>
    <t>311696988100000</t>
  </si>
  <si>
    <t>160737000</t>
  </si>
  <si>
    <t>10058</t>
  </si>
  <si>
    <t>1057</t>
  </si>
  <si>
    <t>幻影雕像</t>
  </si>
  <si>
    <t>710970940000</t>
  </si>
  <si>
    <t>142194188000</t>
  </si>
  <si>
    <t>592224277500000</t>
  </si>
  <si>
    <t>164619000</t>
  </si>
  <si>
    <t>10059</t>
  </si>
  <si>
    <t>1058</t>
  </si>
  <si>
    <t>幻影卫士</t>
  </si>
  <si>
    <t>1000000000000</t>
  </si>
  <si>
    <t>200000000000</t>
  </si>
  <si>
    <t>1125226127200000</t>
  </si>
  <si>
    <t>168578500</t>
  </si>
  <si>
    <t>10060</t>
  </si>
  <si>
    <t>1059</t>
  </si>
  <si>
    <t>幻影魔猪</t>
  </si>
  <si>
    <t>1406527240000</t>
  </si>
  <si>
    <t>281305448000</t>
  </si>
  <si>
    <t>2140000000000000</t>
  </si>
  <si>
    <t>172620000</t>
  </si>
  <si>
    <t>10061</t>
  </si>
  <si>
    <t>1060</t>
  </si>
  <si>
    <t>幻影树妖</t>
  </si>
  <si>
    <t>1978318880000</t>
  </si>
  <si>
    <t>395663776000</t>
  </si>
  <si>
    <t>176748000</t>
  </si>
  <si>
    <t>10062</t>
  </si>
  <si>
    <t>1061</t>
  </si>
  <si>
    <t>幻影侍卫</t>
  </si>
  <si>
    <t>2782559400000</t>
  </si>
  <si>
    <t>556511880000</t>
  </si>
  <si>
    <t>180967000</t>
  </si>
  <si>
    <t>10063</t>
  </si>
  <si>
    <t>1062</t>
  </si>
  <si>
    <t>幻影剧毒</t>
  </si>
  <si>
    <t>3913745600000</t>
  </si>
  <si>
    <t>782749120000</t>
  </si>
  <si>
    <t>185281500</t>
  </si>
  <si>
    <t>10064</t>
  </si>
  <si>
    <t>1063</t>
  </si>
  <si>
    <t>幻影锤兵</t>
  </si>
  <si>
    <t>5504789800000</t>
  </si>
  <si>
    <t>1100957960000</t>
  </si>
  <si>
    <t>189696000</t>
  </si>
  <si>
    <t>10065</t>
  </si>
  <si>
    <t>1064</t>
  </si>
  <si>
    <t>幻影将军</t>
  </si>
  <si>
    <t>7742636820000</t>
  </si>
  <si>
    <t>1548527364000</t>
  </si>
  <si>
    <t>194215000</t>
  </si>
  <si>
    <t>10066</t>
  </si>
  <si>
    <t>1065</t>
  </si>
  <si>
    <t>幻影钢牙</t>
  </si>
  <si>
    <t>2178045924000</t>
  </si>
  <si>
    <t>198369000</t>
  </si>
  <si>
    <t>10067</t>
  </si>
  <si>
    <t>1066</t>
  </si>
  <si>
    <t>幻影天狼</t>
  </si>
  <si>
    <t>3063480926000</t>
  </si>
  <si>
    <t>202940500</t>
  </si>
  <si>
    <t>10068</t>
  </si>
  <si>
    <t>1067</t>
  </si>
  <si>
    <t>幻影血巨人</t>
  </si>
  <si>
    <t>4308869380000</t>
  </si>
  <si>
    <t>207951999</t>
  </si>
  <si>
    <t>10069</t>
  </si>
  <si>
    <t>1068</t>
  </si>
  <si>
    <t>幻影魔龙兵</t>
  </si>
  <si>
    <t>6060542164000</t>
  </si>
  <si>
    <t>213426000</t>
  </si>
  <si>
    <t>10070</t>
  </si>
  <si>
    <t>1069</t>
  </si>
  <si>
    <t>幻影火龙兽</t>
  </si>
  <si>
    <t>8524317658000</t>
  </si>
  <si>
    <t>219385000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</si>
</sst>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tabSelected="1" topLeftCell="A59" workbookViewId="0">
      <selection activeCell="N75" sqref="N7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6.25" style="2" customWidth="1"/>
    <col min="7" max="7" width="16" style="2" customWidth="1"/>
    <col min="8" max="8" width="25.125" style="2" customWidth="1"/>
    <col min="9" max="9" width="15.875" style="2" customWidth="1"/>
    <col min="10" max="12" width="12.125" style="2" customWidth="1"/>
    <col min="13" max="13" width="16.375" style="2" customWidth="1"/>
    <col min="14" max="14" width="13" style="2" customWidth="1"/>
    <col min="15" max="15" width="11.125"/>
    <col min="17" max="17" width="13.625" style="2" customWidth="1"/>
    <col min="18" max="18" width="8.125" style="2" customWidth="1"/>
    <col min="19" max="19" width="9.625" style="2" customWidth="1"/>
    <col min="20" max="16384" width="9" style="2"/>
  </cols>
  <sheetData>
    <row r="1" s="1" customFormat="1" spans="1:19">
      <c r="A1" s="2"/>
      <c r="B1" s="2"/>
      <c r="F1" s="2"/>
      <c r="G1" s="2"/>
      <c r="H1" s="2"/>
      <c r="I1" s="2"/>
      <c r="J1" s="2"/>
      <c r="K1" s="2"/>
      <c r="L1" s="2"/>
      <c r="M1" s="2"/>
      <c r="N1" s="2"/>
      <c r="Q1" s="2"/>
      <c r="R1" s="2"/>
      <c r="S1" s="2"/>
    </row>
    <row r="2" s="1" customFormat="1" spans="1:19">
      <c r="A2" s="2"/>
      <c r="B2" s="2"/>
      <c r="F2" s="2"/>
      <c r="G2" s="2"/>
      <c r="H2" s="2"/>
      <c r="I2" s="2"/>
      <c r="J2" s="2"/>
      <c r="K2" s="2"/>
      <c r="L2" s="2"/>
      <c r="M2" s="2"/>
      <c r="N2" s="2"/>
      <c r="Q2" s="2"/>
      <c r="R2" s="2"/>
      <c r="S2" s="2"/>
    </row>
    <row r="3" s="1" customFormat="1" spans="1:19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Q3" s="2"/>
      <c r="R3" s="2"/>
      <c r="S3" s="2"/>
    </row>
    <row r="4" s="1" customFormat="1" spans="1:19">
      <c r="A4" s="2"/>
      <c r="B4" s="2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18</v>
      </c>
      <c r="N4" s="3" t="s">
        <v>19</v>
      </c>
      <c r="Q4" s="2"/>
      <c r="R4" s="2"/>
      <c r="S4" s="2"/>
    </row>
    <row r="5" s="1" customFormat="1" spans="1:19">
      <c r="A5" s="2"/>
      <c r="B5" s="2"/>
      <c r="C5" s="3" t="s">
        <v>20</v>
      </c>
      <c r="D5" s="3" t="s">
        <v>20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23</v>
      </c>
      <c r="N5" s="3" t="s">
        <v>23</v>
      </c>
      <c r="Q5" s="2"/>
      <c r="R5" s="2"/>
      <c r="S5" s="2"/>
    </row>
    <row r="6" ht="24" customHeight="1" spans="3:14">
      <c r="C6" t="s">
        <v>24</v>
      </c>
      <c r="D6" t="s">
        <v>25</v>
      </c>
      <c r="E6" t="s">
        <v>26</v>
      </c>
      <c r="F6">
        <v>5</v>
      </c>
      <c r="G6">
        <v>2</v>
      </c>
      <c r="H6">
        <v>1000</v>
      </c>
      <c r="I6">
        <v>0</v>
      </c>
      <c r="J6">
        <v>0</v>
      </c>
      <c r="K6">
        <v>0</v>
      </c>
      <c r="L6">
        <v>0</v>
      </c>
      <c r="M6" t="s">
        <v>27</v>
      </c>
      <c r="N6" t="s">
        <v>27</v>
      </c>
    </row>
    <row r="7" ht="24" customHeight="1" spans="3:14">
      <c r="C7" t="s">
        <v>28</v>
      </c>
      <c r="D7" t="s">
        <v>29</v>
      </c>
      <c r="E7" t="s">
        <v>30</v>
      </c>
      <c r="F7" t="s">
        <v>31</v>
      </c>
      <c r="G7" t="s">
        <v>27</v>
      </c>
      <c r="H7" t="s">
        <v>32</v>
      </c>
      <c r="I7">
        <v>0</v>
      </c>
      <c r="J7">
        <v>0</v>
      </c>
      <c r="K7">
        <v>0</v>
      </c>
      <c r="L7">
        <v>0</v>
      </c>
      <c r="M7" t="s">
        <v>31</v>
      </c>
      <c r="N7" t="s">
        <v>31</v>
      </c>
    </row>
    <row r="8" ht="24" customHeight="1" spans="3:14"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0</v>
      </c>
      <c r="J8">
        <v>0</v>
      </c>
      <c r="K8">
        <v>0</v>
      </c>
      <c r="L8">
        <v>0</v>
      </c>
      <c r="M8" t="s">
        <v>36</v>
      </c>
      <c r="N8" t="s">
        <v>36</v>
      </c>
    </row>
    <row r="9" ht="24" customHeight="1" spans="3:14">
      <c r="C9" t="s">
        <v>39</v>
      </c>
      <c r="D9" t="s">
        <v>40</v>
      </c>
      <c r="E9" t="s">
        <v>41</v>
      </c>
      <c r="F9" t="s">
        <v>32</v>
      </c>
      <c r="G9" t="s">
        <v>25</v>
      </c>
      <c r="H9" t="s">
        <v>42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32</v>
      </c>
    </row>
    <row r="10" ht="24" customHeight="1" spans="3:14">
      <c r="C10" t="s">
        <v>43</v>
      </c>
      <c r="D10" t="s">
        <v>44</v>
      </c>
      <c r="E10" t="s">
        <v>45</v>
      </c>
      <c r="F10" t="s">
        <v>46</v>
      </c>
      <c r="G10" t="s">
        <v>36</v>
      </c>
      <c r="H10" t="s">
        <v>47</v>
      </c>
      <c r="I10">
        <v>0</v>
      </c>
      <c r="J10">
        <v>0</v>
      </c>
      <c r="K10">
        <v>0</v>
      </c>
      <c r="L10">
        <v>0</v>
      </c>
      <c r="M10" t="s">
        <v>46</v>
      </c>
      <c r="N10" t="s">
        <v>46</v>
      </c>
    </row>
    <row r="11" ht="24" customHeight="1" spans="3:14"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>
        <v>0</v>
      </c>
      <c r="J11">
        <v>0</v>
      </c>
      <c r="K11">
        <v>0</v>
      </c>
      <c r="L11">
        <v>0</v>
      </c>
      <c r="M11" t="s">
        <v>54</v>
      </c>
      <c r="N11" t="s">
        <v>54</v>
      </c>
    </row>
    <row r="12" ht="24" customHeight="1" spans="3:14"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>
        <v>0</v>
      </c>
      <c r="J12">
        <v>0</v>
      </c>
      <c r="K12">
        <v>0</v>
      </c>
      <c r="L12">
        <v>0</v>
      </c>
      <c r="M12" t="s">
        <v>61</v>
      </c>
      <c r="N12" t="s">
        <v>61</v>
      </c>
    </row>
    <row r="13" ht="24" customHeight="1" spans="3:14"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 t="s">
        <v>47</v>
      </c>
      <c r="N13" t="s">
        <v>47</v>
      </c>
    </row>
    <row r="14" ht="24" customHeight="1" spans="3:14"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0</v>
      </c>
      <c r="M14" t="s">
        <v>74</v>
      </c>
      <c r="N14" t="s">
        <v>74</v>
      </c>
    </row>
    <row r="15" ht="24" customHeight="1" spans="3:14"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 t="s">
        <v>81</v>
      </c>
      <c r="N15" t="s">
        <v>81</v>
      </c>
    </row>
    <row r="16" ht="24" customHeight="1" spans="3:14"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>
        <v>0</v>
      </c>
      <c r="J16">
        <v>0</v>
      </c>
      <c r="K16">
        <v>0</v>
      </c>
      <c r="L16">
        <v>0</v>
      </c>
      <c r="M16" t="s">
        <v>88</v>
      </c>
      <c r="N16" t="s">
        <v>88</v>
      </c>
    </row>
    <row r="17" ht="24" customHeight="1" spans="3:14"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0</v>
      </c>
      <c r="J17">
        <v>0</v>
      </c>
      <c r="K17">
        <v>0</v>
      </c>
      <c r="L17">
        <v>0</v>
      </c>
      <c r="M17" t="s">
        <v>95</v>
      </c>
      <c r="N17" t="s">
        <v>95</v>
      </c>
    </row>
    <row r="18" ht="24" customHeight="1" spans="3:14"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>
        <v>0</v>
      </c>
      <c r="J18">
        <v>0</v>
      </c>
      <c r="K18">
        <v>0</v>
      </c>
      <c r="L18">
        <v>0</v>
      </c>
      <c r="M18" t="s">
        <v>102</v>
      </c>
      <c r="N18" t="s">
        <v>102</v>
      </c>
    </row>
    <row r="19" ht="24" customHeight="1" spans="3:14"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109</v>
      </c>
    </row>
    <row r="20" ht="24" customHeight="1" spans="3:14"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116</v>
      </c>
    </row>
    <row r="21" ht="24" customHeight="1" spans="3:14"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>
        <f t="shared" ref="I21:I66" si="0">(D21-1014)*3</f>
        <v>3</v>
      </c>
      <c r="J21">
        <v>0</v>
      </c>
      <c r="K21">
        <v>0</v>
      </c>
      <c r="L21">
        <v>0</v>
      </c>
      <c r="M21" t="s">
        <v>123</v>
      </c>
      <c r="N21" t="s">
        <v>123</v>
      </c>
    </row>
    <row r="22" ht="24" customHeight="1" spans="3:14"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>
        <f t="shared" si="0"/>
        <v>6</v>
      </c>
      <c r="J22">
        <v>0</v>
      </c>
      <c r="K22">
        <v>0</v>
      </c>
      <c r="L22">
        <v>0</v>
      </c>
      <c r="M22" t="s">
        <v>130</v>
      </c>
      <c r="N22" t="s">
        <v>130</v>
      </c>
    </row>
    <row r="23" ht="24" customHeight="1" spans="3:14"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>
        <f t="shared" si="0"/>
        <v>9</v>
      </c>
      <c r="J23">
        <v>0</v>
      </c>
      <c r="K23">
        <v>0</v>
      </c>
      <c r="L23">
        <v>0</v>
      </c>
      <c r="M23" t="s">
        <v>137</v>
      </c>
      <c r="N23" t="s">
        <v>137</v>
      </c>
    </row>
    <row r="24" ht="24" customHeight="1" spans="3:14"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>
        <f t="shared" si="0"/>
        <v>12</v>
      </c>
      <c r="J24">
        <v>0</v>
      </c>
      <c r="K24">
        <v>0</v>
      </c>
      <c r="L24">
        <v>0</v>
      </c>
      <c r="M24" t="s">
        <v>144</v>
      </c>
      <c r="N24" t="s">
        <v>144</v>
      </c>
    </row>
    <row r="25" ht="24" customHeight="1" spans="3:14"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>
        <f t="shared" si="0"/>
        <v>15</v>
      </c>
      <c r="J25">
        <v>0</v>
      </c>
      <c r="K25">
        <v>0</v>
      </c>
      <c r="L25">
        <v>0</v>
      </c>
      <c r="M25" t="s">
        <v>151</v>
      </c>
      <c r="N25" t="s">
        <v>151</v>
      </c>
    </row>
    <row r="26" ht="24" customHeight="1" spans="3:14"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>
        <f t="shared" si="0"/>
        <v>18</v>
      </c>
      <c r="J26">
        <v>0</v>
      </c>
      <c r="K26">
        <v>0</v>
      </c>
      <c r="L26">
        <v>0</v>
      </c>
      <c r="M26" t="s">
        <v>158</v>
      </c>
      <c r="N26" t="s">
        <v>158</v>
      </c>
    </row>
    <row r="27" ht="24" customHeight="1" spans="3:14"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>
        <f t="shared" si="0"/>
        <v>21</v>
      </c>
      <c r="J27">
        <v>0</v>
      </c>
      <c r="K27">
        <v>0</v>
      </c>
      <c r="L27">
        <v>0</v>
      </c>
      <c r="M27" t="s">
        <v>165</v>
      </c>
      <c r="N27" t="s">
        <v>165</v>
      </c>
    </row>
    <row r="28" ht="24" customHeight="1" spans="3:14"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>
        <f t="shared" si="0"/>
        <v>24</v>
      </c>
      <c r="J28">
        <v>0</v>
      </c>
      <c r="K28">
        <v>0</v>
      </c>
      <c r="L28">
        <v>0</v>
      </c>
      <c r="M28" t="s">
        <v>172</v>
      </c>
      <c r="N28" t="s">
        <v>172</v>
      </c>
    </row>
    <row r="29" ht="24" customHeight="1" spans="3:14"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>
        <f t="shared" si="0"/>
        <v>27</v>
      </c>
      <c r="J29">
        <v>0</v>
      </c>
      <c r="K29">
        <v>0</v>
      </c>
      <c r="L29">
        <v>0</v>
      </c>
      <c r="M29" t="s">
        <v>179</v>
      </c>
      <c r="N29" t="s">
        <v>179</v>
      </c>
    </row>
    <row r="30" ht="24" customHeight="1" spans="3:14"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>
        <f t="shared" si="0"/>
        <v>30</v>
      </c>
      <c r="J30">
        <v>0</v>
      </c>
      <c r="K30">
        <v>0</v>
      </c>
      <c r="L30">
        <v>0</v>
      </c>
      <c r="M30" t="s">
        <v>186</v>
      </c>
      <c r="N30" t="s">
        <v>186</v>
      </c>
    </row>
    <row r="31" ht="24" customHeight="1" spans="3:14"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>
        <f t="shared" si="0"/>
        <v>33</v>
      </c>
      <c r="J31">
        <v>0</v>
      </c>
      <c r="K31">
        <v>0</v>
      </c>
      <c r="L31">
        <v>0</v>
      </c>
      <c r="M31" t="s">
        <v>193</v>
      </c>
      <c r="N31" t="s">
        <v>193</v>
      </c>
    </row>
    <row r="32" ht="24" customHeight="1" spans="3:14"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>
        <f t="shared" si="0"/>
        <v>36</v>
      </c>
      <c r="J32">
        <v>0</v>
      </c>
      <c r="K32">
        <v>0</v>
      </c>
      <c r="L32">
        <v>0</v>
      </c>
      <c r="M32" t="s">
        <v>200</v>
      </c>
      <c r="N32" t="s">
        <v>200</v>
      </c>
    </row>
    <row r="33" ht="24" customHeight="1" spans="3:14"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>
        <f t="shared" si="0"/>
        <v>39</v>
      </c>
      <c r="J33">
        <v>0</v>
      </c>
      <c r="K33">
        <v>0</v>
      </c>
      <c r="L33">
        <v>0</v>
      </c>
      <c r="M33" t="s">
        <v>207</v>
      </c>
      <c r="N33" t="s">
        <v>207</v>
      </c>
    </row>
    <row r="34" ht="24" customHeight="1" spans="3:14"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>
        <f t="shared" si="0"/>
        <v>42</v>
      </c>
      <c r="J34">
        <v>0</v>
      </c>
      <c r="K34">
        <v>0</v>
      </c>
      <c r="L34">
        <v>0</v>
      </c>
      <c r="M34" t="s">
        <v>214</v>
      </c>
      <c r="N34" t="s">
        <v>214</v>
      </c>
    </row>
    <row r="35" ht="24" customHeight="1" spans="3:14"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>
        <f t="shared" si="0"/>
        <v>45</v>
      </c>
      <c r="J35">
        <v>0</v>
      </c>
      <c r="K35">
        <v>0</v>
      </c>
      <c r="L35">
        <v>0</v>
      </c>
      <c r="M35" t="s">
        <v>221</v>
      </c>
      <c r="N35" t="s">
        <v>221</v>
      </c>
    </row>
    <row r="36" ht="24" customHeight="1" spans="3:14"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>
        <f t="shared" si="0"/>
        <v>48</v>
      </c>
      <c r="J36">
        <v>0</v>
      </c>
      <c r="K36">
        <v>0</v>
      </c>
      <c r="L36">
        <v>0</v>
      </c>
      <c r="M36" t="s">
        <v>228</v>
      </c>
      <c r="N36" t="s">
        <v>228</v>
      </c>
    </row>
    <row r="37" ht="24" customHeight="1" spans="3:14"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>
        <f t="shared" si="0"/>
        <v>51</v>
      </c>
      <c r="J37">
        <v>0</v>
      </c>
      <c r="K37">
        <v>0</v>
      </c>
      <c r="L37">
        <v>0</v>
      </c>
      <c r="M37" t="s">
        <v>235</v>
      </c>
      <c r="N37" t="s">
        <v>235</v>
      </c>
    </row>
    <row r="38" ht="24" customHeight="1" spans="3:14"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>
        <f t="shared" si="0"/>
        <v>54</v>
      </c>
      <c r="J38">
        <v>0</v>
      </c>
      <c r="K38">
        <v>0</v>
      </c>
      <c r="L38">
        <v>0</v>
      </c>
      <c r="M38" t="s">
        <v>242</v>
      </c>
      <c r="N38" t="s">
        <v>242</v>
      </c>
    </row>
    <row r="39" ht="24" customHeight="1" spans="3:14"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>
        <f t="shared" si="0"/>
        <v>57</v>
      </c>
      <c r="J39">
        <v>0</v>
      </c>
      <c r="K39">
        <v>0</v>
      </c>
      <c r="L39">
        <v>0</v>
      </c>
      <c r="M39" t="s">
        <v>249</v>
      </c>
      <c r="N39" t="s">
        <v>249</v>
      </c>
    </row>
    <row r="40" ht="24" customHeight="1" spans="3:14"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>
        <f t="shared" si="0"/>
        <v>60</v>
      </c>
      <c r="J40">
        <v>0</v>
      </c>
      <c r="K40">
        <v>0</v>
      </c>
      <c r="L40">
        <v>0</v>
      </c>
      <c r="M40" t="s">
        <v>256</v>
      </c>
      <c r="N40" t="s">
        <v>256</v>
      </c>
    </row>
    <row r="41" customFormat="1" ht="24" customHeight="1" spans="1:19">
      <c r="A41" s="2"/>
      <c r="B41" s="2"/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>
        <f t="shared" si="0"/>
        <v>63</v>
      </c>
      <c r="J41">
        <v>0</v>
      </c>
      <c r="K41">
        <v>0</v>
      </c>
      <c r="L41">
        <v>0</v>
      </c>
      <c r="M41" t="s">
        <v>263</v>
      </c>
      <c r="N41" t="s">
        <v>263</v>
      </c>
      <c r="Q41" s="2"/>
      <c r="R41" s="2"/>
      <c r="S41" s="2"/>
    </row>
    <row r="42" customFormat="1" ht="24" customHeight="1" spans="1:19">
      <c r="A42" s="2"/>
      <c r="B42" s="2"/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>
        <f t="shared" si="0"/>
        <v>66</v>
      </c>
      <c r="J42">
        <v>0</v>
      </c>
      <c r="K42">
        <v>0</v>
      </c>
      <c r="L42">
        <v>0</v>
      </c>
      <c r="M42" t="s">
        <v>270</v>
      </c>
      <c r="N42" t="s">
        <v>270</v>
      </c>
      <c r="Q42" s="2"/>
      <c r="R42" s="2"/>
      <c r="S42" s="2"/>
    </row>
    <row r="43" customFormat="1" ht="24" customHeight="1" spans="1:19">
      <c r="A43" s="2"/>
      <c r="B43" s="2"/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>
        <f t="shared" si="0"/>
        <v>69</v>
      </c>
      <c r="J43">
        <v>0</v>
      </c>
      <c r="K43">
        <v>0</v>
      </c>
      <c r="L43">
        <v>0</v>
      </c>
      <c r="M43" t="s">
        <v>277</v>
      </c>
      <c r="N43" t="s">
        <v>277</v>
      </c>
      <c r="Q43" s="2"/>
      <c r="R43" s="2"/>
      <c r="S43" s="2"/>
    </row>
    <row r="44" customFormat="1" ht="24" customHeight="1" spans="1:19">
      <c r="A44" s="2"/>
      <c r="B44" s="2"/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>
        <f t="shared" si="0"/>
        <v>72</v>
      </c>
      <c r="J44">
        <v>0</v>
      </c>
      <c r="K44">
        <v>0</v>
      </c>
      <c r="L44">
        <v>0</v>
      </c>
      <c r="M44" t="s">
        <v>284</v>
      </c>
      <c r="N44" t="s">
        <v>284</v>
      </c>
      <c r="Q44" s="2"/>
      <c r="R44" s="2"/>
      <c r="S44" s="2"/>
    </row>
    <row r="45" customFormat="1" ht="24" customHeight="1" spans="1:19">
      <c r="A45" s="2"/>
      <c r="B45" s="2"/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>
        <f t="shared" si="0"/>
        <v>75</v>
      </c>
      <c r="J45">
        <v>0</v>
      </c>
      <c r="K45">
        <v>0</v>
      </c>
      <c r="L45">
        <v>0</v>
      </c>
      <c r="M45" t="s">
        <v>291</v>
      </c>
      <c r="N45" t="s">
        <v>291</v>
      </c>
      <c r="Q45" s="2"/>
      <c r="R45" s="2"/>
      <c r="S45" s="2"/>
    </row>
    <row r="46" customFormat="1" ht="24" customHeight="1" spans="1:19">
      <c r="A46" s="2"/>
      <c r="B46" s="2"/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>
        <f t="shared" si="0"/>
        <v>78</v>
      </c>
      <c r="J46">
        <v>0</v>
      </c>
      <c r="K46">
        <v>0</v>
      </c>
      <c r="L46">
        <v>0</v>
      </c>
      <c r="M46" t="s">
        <v>298</v>
      </c>
      <c r="N46" t="s">
        <v>298</v>
      </c>
      <c r="O46" s="2"/>
      <c r="P46" s="2"/>
      <c r="Q46" s="2"/>
      <c r="R46" s="2"/>
      <c r="S46" s="2"/>
    </row>
    <row r="47" customFormat="1" ht="24" customHeight="1" spans="1:19">
      <c r="A47" s="2"/>
      <c r="B47" s="2"/>
      <c r="C47" t="s">
        <v>299</v>
      </c>
      <c r="D47" t="s">
        <v>300</v>
      </c>
      <c r="E47" t="s">
        <v>301</v>
      </c>
      <c r="F47" t="s">
        <v>302</v>
      </c>
      <c r="G47" t="s">
        <v>303</v>
      </c>
      <c r="H47" t="s">
        <v>304</v>
      </c>
      <c r="I47">
        <f t="shared" si="0"/>
        <v>81</v>
      </c>
      <c r="J47">
        <v>0</v>
      </c>
      <c r="K47">
        <v>0</v>
      </c>
      <c r="L47">
        <v>0</v>
      </c>
      <c r="M47" t="s">
        <v>305</v>
      </c>
      <c r="N47" t="s">
        <v>305</v>
      </c>
      <c r="O47" s="2"/>
      <c r="P47" s="2"/>
      <c r="Q47" s="2"/>
      <c r="R47" s="2"/>
      <c r="S47" s="2"/>
    </row>
    <row r="48" customFormat="1" ht="24" customHeight="1" spans="1:19">
      <c r="A48" s="2"/>
      <c r="B48" s="2"/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>
        <f t="shared" si="0"/>
        <v>84</v>
      </c>
      <c r="J48">
        <v>0</v>
      </c>
      <c r="K48">
        <v>0</v>
      </c>
      <c r="L48">
        <v>0</v>
      </c>
      <c r="M48" t="s">
        <v>312</v>
      </c>
      <c r="N48" t="s">
        <v>312</v>
      </c>
      <c r="O48" s="2"/>
      <c r="P48" s="2"/>
      <c r="Q48" s="2"/>
      <c r="R48" s="2"/>
      <c r="S48" s="2"/>
    </row>
    <row r="49" customFormat="1" ht="24" customHeight="1" spans="1:19">
      <c r="A49" s="2"/>
      <c r="B49" s="2"/>
      <c r="C49" t="s">
        <v>313</v>
      </c>
      <c r="D49" t="s">
        <v>314</v>
      </c>
      <c r="E49" t="s">
        <v>315</v>
      </c>
      <c r="F49" t="s">
        <v>316</v>
      </c>
      <c r="G49" t="s">
        <v>317</v>
      </c>
      <c r="H49" t="s">
        <v>318</v>
      </c>
      <c r="I49">
        <f t="shared" si="0"/>
        <v>87</v>
      </c>
      <c r="J49">
        <v>0</v>
      </c>
      <c r="K49">
        <v>0</v>
      </c>
      <c r="L49">
        <v>0</v>
      </c>
      <c r="M49" t="s">
        <v>319</v>
      </c>
      <c r="N49" t="s">
        <v>319</v>
      </c>
      <c r="O49" s="2"/>
      <c r="P49" s="2"/>
      <c r="Q49" s="2"/>
      <c r="R49" s="2"/>
      <c r="S49" s="2"/>
    </row>
    <row r="50" customFormat="1" ht="24" customHeight="1" spans="1:19">
      <c r="A50" s="2"/>
      <c r="B50" s="2"/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325</v>
      </c>
      <c r="I50">
        <f t="shared" si="0"/>
        <v>90</v>
      </c>
      <c r="J50">
        <v>0</v>
      </c>
      <c r="K50">
        <v>0</v>
      </c>
      <c r="L50">
        <v>0</v>
      </c>
      <c r="M50" t="s">
        <v>326</v>
      </c>
      <c r="N50" t="s">
        <v>326</v>
      </c>
      <c r="O50" s="2"/>
      <c r="P50" s="2"/>
      <c r="Q50" s="2"/>
      <c r="R50" s="2"/>
      <c r="S50" s="2"/>
    </row>
    <row r="51" customFormat="1" ht="24" customHeight="1" spans="1:19">
      <c r="A51" s="2"/>
      <c r="B51" s="2"/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  <c r="I51">
        <f t="shared" si="0"/>
        <v>93</v>
      </c>
      <c r="J51">
        <f t="shared" ref="J51:J65" si="1">(D51-1044)*3</f>
        <v>3</v>
      </c>
      <c r="K51">
        <f t="shared" ref="K51:K70" si="2">(D51-1044)*5</f>
        <v>5</v>
      </c>
      <c r="L51">
        <f t="shared" ref="L51:L65" si="3">(D51-1044)*5</f>
        <v>5</v>
      </c>
      <c r="M51" t="s">
        <v>333</v>
      </c>
      <c r="N51" t="s">
        <v>333</v>
      </c>
      <c r="O51" s="2"/>
      <c r="P51" s="2"/>
      <c r="Q51" s="2"/>
      <c r="R51" s="2"/>
      <c r="S51" s="2"/>
    </row>
    <row r="52" customFormat="1" ht="24" customHeight="1" spans="1:19">
      <c r="A52" s="2"/>
      <c r="B52" s="2"/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339</v>
      </c>
      <c r="I52">
        <f t="shared" si="0"/>
        <v>96</v>
      </c>
      <c r="J52">
        <f t="shared" si="1"/>
        <v>6</v>
      </c>
      <c r="K52">
        <f t="shared" si="2"/>
        <v>10</v>
      </c>
      <c r="L52">
        <f t="shared" si="3"/>
        <v>10</v>
      </c>
      <c r="M52" t="s">
        <v>340</v>
      </c>
      <c r="N52" t="s">
        <v>340</v>
      </c>
      <c r="O52" s="2"/>
      <c r="P52" s="2"/>
      <c r="Q52" s="2"/>
      <c r="R52" s="2"/>
      <c r="S52" s="2"/>
    </row>
    <row r="53" customFormat="1" ht="24" customHeight="1" spans="1:19">
      <c r="A53" s="2"/>
      <c r="B53" s="2"/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I53">
        <f t="shared" si="0"/>
        <v>99</v>
      </c>
      <c r="J53">
        <f t="shared" si="1"/>
        <v>9</v>
      </c>
      <c r="K53">
        <f t="shared" si="2"/>
        <v>15</v>
      </c>
      <c r="L53">
        <f t="shared" si="3"/>
        <v>15</v>
      </c>
      <c r="M53" t="s">
        <v>347</v>
      </c>
      <c r="N53" t="s">
        <v>347</v>
      </c>
      <c r="O53" s="2"/>
      <c r="P53" s="2"/>
      <c r="Q53" s="2"/>
      <c r="R53" s="2"/>
      <c r="S53" s="2"/>
    </row>
    <row r="54" customFormat="1" ht="24" customHeight="1" spans="1:19">
      <c r="A54" s="2"/>
      <c r="B54" s="2"/>
      <c r="C54" t="s">
        <v>348</v>
      </c>
      <c r="D54" t="s">
        <v>349</v>
      </c>
      <c r="E54" t="s">
        <v>350</v>
      </c>
      <c r="F54" t="s">
        <v>351</v>
      </c>
      <c r="G54" t="s">
        <v>352</v>
      </c>
      <c r="H54" t="s">
        <v>353</v>
      </c>
      <c r="I54">
        <f t="shared" si="0"/>
        <v>102</v>
      </c>
      <c r="J54">
        <f t="shared" si="1"/>
        <v>12</v>
      </c>
      <c r="K54">
        <f t="shared" si="2"/>
        <v>20</v>
      </c>
      <c r="L54">
        <f t="shared" si="3"/>
        <v>20</v>
      </c>
      <c r="M54" t="s">
        <v>354</v>
      </c>
      <c r="N54" t="s">
        <v>354</v>
      </c>
      <c r="O54" s="2"/>
      <c r="P54" s="2"/>
      <c r="Q54" s="2"/>
      <c r="R54" s="2"/>
      <c r="S54" s="2"/>
    </row>
    <row r="55" customFormat="1" ht="24" customHeight="1" spans="1:19">
      <c r="A55" s="2"/>
      <c r="B55" s="2"/>
      <c r="C55" t="s">
        <v>355</v>
      </c>
      <c r="D55" t="s">
        <v>356</v>
      </c>
      <c r="E55" t="s">
        <v>357</v>
      </c>
      <c r="F55" t="s">
        <v>358</v>
      </c>
      <c r="G55" t="s">
        <v>359</v>
      </c>
      <c r="H55" t="s">
        <v>360</v>
      </c>
      <c r="I55">
        <f t="shared" si="0"/>
        <v>105</v>
      </c>
      <c r="J55">
        <f t="shared" si="1"/>
        <v>15</v>
      </c>
      <c r="K55">
        <f t="shared" si="2"/>
        <v>25</v>
      </c>
      <c r="L55">
        <f t="shared" si="3"/>
        <v>25</v>
      </c>
      <c r="M55" t="s">
        <v>361</v>
      </c>
      <c r="N55" t="s">
        <v>361</v>
      </c>
      <c r="O55" s="2"/>
      <c r="P55" s="2"/>
      <c r="Q55" s="2"/>
      <c r="R55" s="2"/>
      <c r="S55" s="2"/>
    </row>
    <row r="56" customFormat="1" ht="24" customHeight="1" spans="1:19">
      <c r="A56" s="2"/>
      <c r="B56" s="2"/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  <c r="I56">
        <f t="shared" si="0"/>
        <v>108</v>
      </c>
      <c r="J56">
        <f t="shared" si="1"/>
        <v>18</v>
      </c>
      <c r="K56">
        <f t="shared" si="2"/>
        <v>30</v>
      </c>
      <c r="L56">
        <f t="shared" si="3"/>
        <v>30</v>
      </c>
      <c r="M56" t="s">
        <v>368</v>
      </c>
      <c r="N56" t="s">
        <v>368</v>
      </c>
      <c r="O56" s="2"/>
      <c r="P56" s="2"/>
      <c r="Q56" s="2"/>
      <c r="R56" s="2"/>
      <c r="S56" s="2"/>
    </row>
    <row r="57" customFormat="1" ht="24" customHeight="1" spans="1:19">
      <c r="A57" s="2"/>
      <c r="B57" s="2"/>
      <c r="C57" t="s">
        <v>369</v>
      </c>
      <c r="D57" t="s">
        <v>370</v>
      </c>
      <c r="E57" t="s">
        <v>371</v>
      </c>
      <c r="F57" t="s">
        <v>372</v>
      </c>
      <c r="G57" t="s">
        <v>373</v>
      </c>
      <c r="H57" t="s">
        <v>374</v>
      </c>
      <c r="I57">
        <f t="shared" si="0"/>
        <v>111</v>
      </c>
      <c r="J57">
        <f t="shared" si="1"/>
        <v>21</v>
      </c>
      <c r="K57">
        <f t="shared" si="2"/>
        <v>35</v>
      </c>
      <c r="L57">
        <f t="shared" si="3"/>
        <v>35</v>
      </c>
      <c r="M57" t="s">
        <v>375</v>
      </c>
      <c r="N57" t="s">
        <v>375</v>
      </c>
      <c r="O57" s="2"/>
      <c r="P57" s="2"/>
      <c r="Q57" s="2"/>
      <c r="R57" s="2"/>
      <c r="S57" s="2"/>
    </row>
    <row r="58" customFormat="1" ht="24" customHeight="1" spans="1:19">
      <c r="A58" s="2"/>
      <c r="B58" s="2"/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381</v>
      </c>
      <c r="I58">
        <f t="shared" si="0"/>
        <v>114</v>
      </c>
      <c r="J58">
        <f t="shared" si="1"/>
        <v>24</v>
      </c>
      <c r="K58">
        <f t="shared" si="2"/>
        <v>40</v>
      </c>
      <c r="L58">
        <f t="shared" si="3"/>
        <v>40</v>
      </c>
      <c r="M58" t="s">
        <v>382</v>
      </c>
      <c r="N58" t="s">
        <v>382</v>
      </c>
      <c r="O58" s="2"/>
      <c r="P58" s="2"/>
      <c r="Q58" s="2"/>
      <c r="R58" s="2"/>
      <c r="S58" s="2"/>
    </row>
    <row r="59" customFormat="1" ht="24" customHeight="1" spans="1:19">
      <c r="A59" s="2"/>
      <c r="B59" s="2"/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>
        <f t="shared" si="0"/>
        <v>117</v>
      </c>
      <c r="J59">
        <f t="shared" si="1"/>
        <v>27</v>
      </c>
      <c r="K59">
        <f t="shared" si="2"/>
        <v>45</v>
      </c>
      <c r="L59">
        <f t="shared" si="3"/>
        <v>45</v>
      </c>
      <c r="M59" t="s">
        <v>389</v>
      </c>
      <c r="N59" t="s">
        <v>389</v>
      </c>
      <c r="O59" s="2"/>
      <c r="P59" s="2"/>
      <c r="Q59" s="2"/>
      <c r="R59" s="2"/>
      <c r="S59" s="2"/>
    </row>
    <row r="60" customFormat="1" ht="24" customHeight="1" spans="1:19">
      <c r="A60" s="2"/>
      <c r="B60" s="2"/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>
        <f t="shared" si="0"/>
        <v>120</v>
      </c>
      <c r="J60">
        <f t="shared" si="1"/>
        <v>30</v>
      </c>
      <c r="K60">
        <f t="shared" si="2"/>
        <v>50</v>
      </c>
      <c r="L60">
        <f t="shared" si="3"/>
        <v>50</v>
      </c>
      <c r="M60" t="s">
        <v>396</v>
      </c>
      <c r="N60" t="s">
        <v>396</v>
      </c>
      <c r="O60" s="2"/>
      <c r="P60" s="2"/>
      <c r="Q60" s="2"/>
      <c r="R60" s="2"/>
      <c r="S60" s="2"/>
    </row>
    <row r="61" customFormat="1" ht="24" customHeight="1" spans="1:19">
      <c r="A61" s="2"/>
      <c r="B61" s="2"/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402</v>
      </c>
      <c r="I61">
        <f t="shared" si="0"/>
        <v>123</v>
      </c>
      <c r="J61">
        <f t="shared" si="1"/>
        <v>33</v>
      </c>
      <c r="K61">
        <f t="shared" si="2"/>
        <v>55</v>
      </c>
      <c r="L61">
        <f t="shared" si="3"/>
        <v>55</v>
      </c>
      <c r="M61" t="s">
        <v>403</v>
      </c>
      <c r="N61" t="s">
        <v>403</v>
      </c>
      <c r="O61" s="2"/>
      <c r="P61" s="2"/>
      <c r="Q61" s="2"/>
      <c r="R61" s="2"/>
      <c r="S61" s="2"/>
    </row>
    <row r="62" customFormat="1" ht="24" customHeight="1" spans="1:19">
      <c r="A62" s="2"/>
      <c r="B62" s="2"/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409</v>
      </c>
      <c r="I62">
        <f t="shared" si="0"/>
        <v>126</v>
      </c>
      <c r="J62">
        <f t="shared" si="1"/>
        <v>36</v>
      </c>
      <c r="K62">
        <f t="shared" si="2"/>
        <v>60</v>
      </c>
      <c r="L62">
        <f t="shared" si="3"/>
        <v>60</v>
      </c>
      <c r="M62" t="s">
        <v>410</v>
      </c>
      <c r="N62" t="s">
        <v>410</v>
      </c>
      <c r="O62" s="2"/>
      <c r="P62" s="2"/>
      <c r="Q62" s="2"/>
      <c r="R62" s="2"/>
      <c r="S62" s="2"/>
    </row>
    <row r="63" customFormat="1" ht="24" customHeight="1" spans="1:19">
      <c r="A63" s="2"/>
      <c r="B63" s="2"/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>
        <f t="shared" si="0"/>
        <v>129</v>
      </c>
      <c r="J63">
        <f t="shared" si="1"/>
        <v>39</v>
      </c>
      <c r="K63">
        <f t="shared" si="2"/>
        <v>65</v>
      </c>
      <c r="L63">
        <f t="shared" si="3"/>
        <v>65</v>
      </c>
      <c r="M63" t="s">
        <v>417</v>
      </c>
      <c r="N63" t="s">
        <v>417</v>
      </c>
      <c r="O63" s="2"/>
      <c r="P63" s="2"/>
      <c r="Q63" s="2"/>
      <c r="R63" s="2"/>
      <c r="S63" s="2"/>
    </row>
    <row r="64" customFormat="1" ht="24" customHeight="1" spans="1:19">
      <c r="A64" s="2"/>
      <c r="B64" s="2"/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  <c r="I64">
        <f t="shared" si="0"/>
        <v>132</v>
      </c>
      <c r="J64">
        <f t="shared" si="1"/>
        <v>42</v>
      </c>
      <c r="K64">
        <f t="shared" si="2"/>
        <v>70</v>
      </c>
      <c r="L64">
        <f t="shared" si="3"/>
        <v>70</v>
      </c>
      <c r="M64" t="s">
        <v>424</v>
      </c>
      <c r="N64" t="s">
        <v>424</v>
      </c>
      <c r="O64" s="2"/>
      <c r="P64" s="2"/>
      <c r="Q64" s="2"/>
      <c r="R64" s="2"/>
      <c r="S64" s="2"/>
    </row>
    <row r="65" customFormat="1" ht="24" customHeight="1" spans="1:19">
      <c r="A65" s="2"/>
      <c r="B65" s="2"/>
      <c r="C65" t="s">
        <v>425</v>
      </c>
      <c r="D65" t="s">
        <v>426</v>
      </c>
      <c r="E65" t="s">
        <v>427</v>
      </c>
      <c r="F65" t="s">
        <v>428</v>
      </c>
      <c r="G65" t="s">
        <v>429</v>
      </c>
      <c r="H65" s="4" t="s">
        <v>430</v>
      </c>
      <c r="I65">
        <f t="shared" si="0"/>
        <v>135</v>
      </c>
      <c r="J65">
        <f t="shared" si="1"/>
        <v>45</v>
      </c>
      <c r="K65">
        <f t="shared" si="2"/>
        <v>75</v>
      </c>
      <c r="L65">
        <f t="shared" si="3"/>
        <v>75</v>
      </c>
      <c r="M65" t="s">
        <v>431</v>
      </c>
      <c r="N65" t="s">
        <v>431</v>
      </c>
      <c r="O65" s="2"/>
      <c r="P65" s="2"/>
      <c r="Q65" s="2"/>
      <c r="R65" s="2"/>
      <c r="S65" s="2"/>
    </row>
    <row r="66" customFormat="1" ht="24" customHeight="1" spans="1:19">
      <c r="A66" s="2"/>
      <c r="B66" s="2"/>
      <c r="C66" t="s">
        <v>432</v>
      </c>
      <c r="D66" t="s">
        <v>433</v>
      </c>
      <c r="E66" t="s">
        <v>434</v>
      </c>
      <c r="F66" t="s">
        <v>435</v>
      </c>
      <c r="G66" t="s">
        <v>436</v>
      </c>
      <c r="H66">
        <f>H65*2.2</f>
        <v>4708000000000000</v>
      </c>
      <c r="I66">
        <f t="shared" ref="I66:L66" si="4">I65+5</f>
        <v>140</v>
      </c>
      <c r="J66">
        <f t="shared" ref="J66:J70" si="5">J65+5</f>
        <v>50</v>
      </c>
      <c r="K66">
        <f t="shared" si="4"/>
        <v>80</v>
      </c>
      <c r="L66">
        <f t="shared" si="4"/>
        <v>80</v>
      </c>
      <c r="M66" t="s">
        <v>437</v>
      </c>
      <c r="N66" t="s">
        <v>437</v>
      </c>
      <c r="O66" s="2"/>
      <c r="P66" s="2"/>
      <c r="Q66" s="2"/>
      <c r="R66" s="2"/>
      <c r="S66" s="2"/>
    </row>
    <row r="67" customFormat="1" ht="24" customHeight="1" spans="1:19">
      <c r="A67" s="2"/>
      <c r="B67" s="2"/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>
        <f t="shared" ref="H66:H71" si="6">H66*2.2</f>
        <v>1.03576e+16</v>
      </c>
      <c r="I67">
        <f t="shared" ref="I66:I71" si="7">I66+5</f>
        <v>145</v>
      </c>
      <c r="J67">
        <f t="shared" si="5"/>
        <v>55</v>
      </c>
      <c r="K67">
        <f t="shared" ref="K66:K70" si="8">K66+5</f>
        <v>85</v>
      </c>
      <c r="L67">
        <f t="shared" ref="L67:L70" si="9">L66+5</f>
        <v>85</v>
      </c>
      <c r="M67" t="s">
        <v>443</v>
      </c>
      <c r="N67" t="s">
        <v>443</v>
      </c>
      <c r="O67" s="2"/>
      <c r="P67" s="2"/>
      <c r="Q67" s="2"/>
      <c r="R67" s="2"/>
      <c r="S67" s="2"/>
    </row>
    <row r="68" customFormat="1" ht="24" customHeight="1" spans="1:19">
      <c r="A68" s="2"/>
      <c r="B68" s="2"/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>
        <f t="shared" si="6"/>
        <v>2.278672e+16</v>
      </c>
      <c r="I68">
        <f t="shared" si="7"/>
        <v>150</v>
      </c>
      <c r="J68">
        <f t="shared" si="5"/>
        <v>60</v>
      </c>
      <c r="K68">
        <f t="shared" si="8"/>
        <v>90</v>
      </c>
      <c r="L68">
        <f t="shared" si="9"/>
        <v>90</v>
      </c>
      <c r="M68" t="s">
        <v>449</v>
      </c>
      <c r="N68" t="s">
        <v>449</v>
      </c>
      <c r="O68" s="2"/>
      <c r="P68" s="2"/>
      <c r="Q68" s="2"/>
      <c r="R68" s="2"/>
      <c r="S68" s="2"/>
    </row>
    <row r="69" customFormat="1" ht="24" customHeight="1" spans="1:19">
      <c r="A69" s="2"/>
      <c r="B69" s="2"/>
      <c r="C69" t="s">
        <v>450</v>
      </c>
      <c r="D69" t="s">
        <v>451</v>
      </c>
      <c r="E69" t="s">
        <v>452</v>
      </c>
      <c r="F69" t="s">
        <v>453</v>
      </c>
      <c r="G69" t="s">
        <v>454</v>
      </c>
      <c r="H69">
        <f t="shared" si="6"/>
        <v>5.0130784e+16</v>
      </c>
      <c r="I69">
        <f t="shared" si="7"/>
        <v>155</v>
      </c>
      <c r="J69">
        <f t="shared" si="5"/>
        <v>65</v>
      </c>
      <c r="K69">
        <f t="shared" si="8"/>
        <v>95</v>
      </c>
      <c r="L69">
        <f t="shared" si="9"/>
        <v>95</v>
      </c>
      <c r="M69" t="s">
        <v>455</v>
      </c>
      <c r="N69" t="s">
        <v>455</v>
      </c>
      <c r="O69" s="2"/>
      <c r="P69" s="2"/>
      <c r="Q69" s="2"/>
      <c r="R69" s="2"/>
      <c r="S69" s="2"/>
    </row>
    <row r="70" customFormat="1" ht="24" customHeight="1" spans="1:19">
      <c r="A70" s="2"/>
      <c r="B70" s="2"/>
      <c r="C70" t="s">
        <v>456</v>
      </c>
      <c r="D70" t="s">
        <v>457</v>
      </c>
      <c r="E70" t="s">
        <v>458</v>
      </c>
      <c r="F70" t="s">
        <v>459</v>
      </c>
      <c r="G70" t="s">
        <v>460</v>
      </c>
      <c r="H70">
        <f t="shared" si="6"/>
        <v>1.102877248e+17</v>
      </c>
      <c r="I70">
        <f t="shared" si="7"/>
        <v>160</v>
      </c>
      <c r="J70">
        <f t="shared" si="5"/>
        <v>70</v>
      </c>
      <c r="K70">
        <f t="shared" si="8"/>
        <v>100</v>
      </c>
      <c r="L70">
        <f t="shared" si="9"/>
        <v>100</v>
      </c>
      <c r="M70" t="s">
        <v>461</v>
      </c>
      <c r="N70" t="s">
        <v>461</v>
      </c>
      <c r="O70" s="2"/>
      <c r="P70" s="2"/>
      <c r="Q70" s="2"/>
      <c r="R70" s="2"/>
      <c r="S70" s="2"/>
    </row>
    <row r="71" customFormat="1" ht="24" customHeight="1" spans="1:19">
      <c r="A71" s="2"/>
      <c r="B71" s="2"/>
      <c r="C71" t="s">
        <v>462</v>
      </c>
      <c r="D71" t="s">
        <v>463</v>
      </c>
      <c r="E71" t="s">
        <v>464</v>
      </c>
      <c r="F71">
        <f t="shared" ref="F71:F75" si="10">F70*2</f>
        <v>15485273640000</v>
      </c>
      <c r="G71" t="s">
        <v>465</v>
      </c>
      <c r="H71">
        <f t="shared" ref="H71:H76" si="11">H70*1.4</f>
        <v>1.5440281472e+17</v>
      </c>
      <c r="I71">
        <f t="shared" ref="I71:L71" si="12">I70+15</f>
        <v>175</v>
      </c>
      <c r="J71">
        <f t="shared" si="12"/>
        <v>85</v>
      </c>
      <c r="K71">
        <f t="shared" si="12"/>
        <v>115</v>
      </c>
      <c r="L71">
        <f t="shared" si="12"/>
        <v>115</v>
      </c>
      <c r="M71" t="s">
        <v>466</v>
      </c>
      <c r="N71" t="s">
        <v>466</v>
      </c>
      <c r="O71" s="2"/>
      <c r="P71" s="2"/>
      <c r="Q71" s="2"/>
      <c r="R71" s="2"/>
      <c r="S71" s="2"/>
    </row>
    <row r="72" customFormat="1" ht="24" customHeight="1" spans="1:19">
      <c r="A72" s="2"/>
      <c r="B72" s="2"/>
      <c r="C72" t="s">
        <v>467</v>
      </c>
      <c r="D72" t="s">
        <v>468</v>
      </c>
      <c r="E72" t="s">
        <v>469</v>
      </c>
      <c r="F72">
        <f t="shared" si="10"/>
        <v>30970547280000</v>
      </c>
      <c r="G72" t="s">
        <v>470</v>
      </c>
      <c r="H72">
        <f t="shared" si="11"/>
        <v>2.16163940608e+17</v>
      </c>
      <c r="I72">
        <f t="shared" ref="I71:I75" si="13">I71+15</f>
        <v>190</v>
      </c>
      <c r="J72">
        <f t="shared" ref="J72:J75" si="14">J71+15</f>
        <v>100</v>
      </c>
      <c r="K72">
        <f t="shared" ref="K72:K75" si="15">K71+15</f>
        <v>130</v>
      </c>
      <c r="L72">
        <f t="shared" ref="L72:L75" si="16">L71+15</f>
        <v>130</v>
      </c>
      <c r="M72" t="s">
        <v>471</v>
      </c>
      <c r="N72" t="s">
        <v>471</v>
      </c>
      <c r="O72" s="2"/>
      <c r="P72" s="2"/>
      <c r="Q72" s="2"/>
      <c r="R72" s="2"/>
      <c r="S72" s="2"/>
    </row>
    <row r="73" customFormat="1" ht="24" customHeight="1" spans="1:19">
      <c r="A73" s="2"/>
      <c r="B73" s="2"/>
      <c r="C73" t="s">
        <v>472</v>
      </c>
      <c r="D73" t="s">
        <v>473</v>
      </c>
      <c r="E73" t="s">
        <v>474</v>
      </c>
      <c r="F73">
        <f t="shared" si="10"/>
        <v>61941094560000</v>
      </c>
      <c r="G73" t="s">
        <v>475</v>
      </c>
      <c r="H73">
        <f t="shared" si="11"/>
        <v>3.026295168512e+17</v>
      </c>
      <c r="I73">
        <f t="shared" si="13"/>
        <v>205</v>
      </c>
      <c r="J73">
        <f t="shared" si="14"/>
        <v>115</v>
      </c>
      <c r="K73">
        <f t="shared" si="15"/>
        <v>145</v>
      </c>
      <c r="L73">
        <f t="shared" si="16"/>
        <v>145</v>
      </c>
      <c r="M73" t="s">
        <v>476</v>
      </c>
      <c r="N73" t="s">
        <v>476</v>
      </c>
      <c r="O73" s="2"/>
      <c r="P73" s="2"/>
      <c r="Q73" s="2"/>
      <c r="R73" s="2"/>
      <c r="S73" s="2"/>
    </row>
    <row r="74" customFormat="1" ht="24" customHeight="1" spans="1:19">
      <c r="A74" s="2"/>
      <c r="B74" s="2"/>
      <c r="C74" t="s">
        <v>477</v>
      </c>
      <c r="D74" t="s">
        <v>478</v>
      </c>
      <c r="E74" t="s">
        <v>479</v>
      </c>
      <c r="F74">
        <f t="shared" si="10"/>
        <v>123882189120000</v>
      </c>
      <c r="G74" t="s">
        <v>480</v>
      </c>
      <c r="H74">
        <f t="shared" si="11"/>
        <v>4.2368132359168e+17</v>
      </c>
      <c r="I74">
        <f t="shared" si="13"/>
        <v>220</v>
      </c>
      <c r="J74">
        <f t="shared" si="14"/>
        <v>130</v>
      </c>
      <c r="K74">
        <f t="shared" si="15"/>
        <v>160</v>
      </c>
      <c r="L74">
        <f t="shared" si="16"/>
        <v>160</v>
      </c>
      <c r="M74" t="s">
        <v>481</v>
      </c>
      <c r="N74" t="s">
        <v>481</v>
      </c>
      <c r="O74" s="2"/>
      <c r="P74" s="2"/>
      <c r="Q74" s="2"/>
      <c r="R74" s="2"/>
      <c r="S74" s="2"/>
    </row>
    <row r="75" customFormat="1" ht="24" customHeight="1" spans="1:19">
      <c r="A75" s="2"/>
      <c r="B75" s="2"/>
      <c r="C75" t="s">
        <v>482</v>
      </c>
      <c r="D75" t="s">
        <v>483</v>
      </c>
      <c r="E75" t="s">
        <v>484</v>
      </c>
      <c r="F75">
        <f t="shared" si="10"/>
        <v>247764378240000</v>
      </c>
      <c r="G75" t="s">
        <v>485</v>
      </c>
      <c r="H75">
        <f t="shared" si="11"/>
        <v>5.93153853028352e+17</v>
      </c>
      <c r="I75">
        <f t="shared" si="13"/>
        <v>235</v>
      </c>
      <c r="J75">
        <f t="shared" si="14"/>
        <v>145</v>
      </c>
      <c r="K75">
        <f t="shared" si="15"/>
        <v>175</v>
      </c>
      <c r="L75">
        <f t="shared" si="16"/>
        <v>175</v>
      </c>
      <c r="M75" t="s">
        <v>486</v>
      </c>
      <c r="N75">
        <v>219385000</v>
      </c>
      <c r="O75" s="2"/>
      <c r="P75" s="2"/>
      <c r="Q75" s="2"/>
      <c r="R75" s="2"/>
      <c r="S75" s="2"/>
    </row>
    <row r="76" spans="8:8">
      <c r="H76"/>
    </row>
  </sheetData>
  <dataValidations count="1">
    <dataValidation type="custom" allowBlank="1" showErrorMessage="1" errorTitle="拒绝重复输入" error="当前输入的内容，与本区域的其他单元格内容重复。" sqref="F5: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2024-01-19T07:58:17Z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9F84DDE50D704B5397C5756C2E2E4F1E</vt:lpwstr>
  </property>
</Properties>
</file>