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  <sheet name="定制配置" sheetId="3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  <comment ref="Q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</commentList>
</comments>
</file>

<file path=xl/sharedStrings.xml><?xml version="1.0" encoding="utf-8"?>
<sst xmlns="http://schemas.openxmlformats.org/spreadsheetml/2006/main" count="566" uniqueCount="420">
  <si>
    <t>ID</t>
  </si>
  <si>
    <t>所属地图</t>
  </si>
  <si>
    <t>名称</t>
  </si>
  <si>
    <t>攻击</t>
  </si>
  <si>
    <t>防御</t>
  </si>
  <si>
    <t>生命</t>
  </si>
  <si>
    <t>DamageIncrea</t>
  </si>
  <si>
    <t>DamageResist</t>
  </si>
  <si>
    <t>CritRate</t>
  </si>
  <si>
    <t>CritDamage</t>
  </si>
  <si>
    <t>经验</t>
  </si>
  <si>
    <t>掉落金币</t>
  </si>
  <si>
    <t>地图Id掉落</t>
  </si>
  <si>
    <t>掉落概率列表</t>
  </si>
  <si>
    <t>模型</t>
  </si>
  <si>
    <t>Id</t>
  </si>
  <si>
    <t>MapId</t>
  </si>
  <si>
    <t>Name</t>
  </si>
  <si>
    <t>PhyAttr</t>
  </si>
  <si>
    <t>Def</t>
  </si>
  <si>
    <t>HP</t>
  </si>
  <si>
    <t>Exp</t>
  </si>
  <si>
    <t>Gold</t>
  </si>
  <si>
    <t>DropIdList</t>
  </si>
  <si>
    <t>DropRateList</t>
  </si>
  <si>
    <t>ModelType</t>
  </si>
  <si>
    <t>int</t>
  </si>
  <si>
    <t>string</t>
  </si>
  <si>
    <t>long</t>
  </si>
  <si>
    <t>int[]</t>
  </si>
  <si>
    <t>10000</t>
  </si>
  <si>
    <t>1000</t>
  </si>
  <si>
    <t>鸡王</t>
  </si>
  <si>
    <t>90</t>
  </si>
  <si>
    <t>10001</t>
  </si>
  <si>
    <t>1001</t>
  </si>
  <si>
    <t>鹿王</t>
  </si>
  <si>
    <t>2500</t>
  </si>
  <si>
    <t>500</t>
  </si>
  <si>
    <t>250000</t>
  </si>
  <si>
    <t>50000</t>
  </si>
  <si>
    <t>45</t>
  </si>
  <si>
    <t>10002</t>
  </si>
  <si>
    <t>1002</t>
  </si>
  <si>
    <t>稻草人王</t>
  </si>
  <si>
    <t>2000</t>
  </si>
  <si>
    <t>1000000</t>
  </si>
  <si>
    <t>200000</t>
  </si>
  <si>
    <t>30</t>
  </si>
  <si>
    <t>10003</t>
  </si>
  <si>
    <t>1003</t>
  </si>
  <si>
    <t>钉耙猫王</t>
  </si>
  <si>
    <t>25000</t>
  </si>
  <si>
    <t>5000</t>
  </si>
  <si>
    <t>2500000</t>
  </si>
  <si>
    <t>500000</t>
  </si>
  <si>
    <t>22</t>
  </si>
  <si>
    <t>10004</t>
  </si>
  <si>
    <t>1004</t>
  </si>
  <si>
    <t>食人花王</t>
  </si>
  <si>
    <t>5000000</t>
  </si>
  <si>
    <t>18</t>
  </si>
  <si>
    <t>10005</t>
  </si>
  <si>
    <t>1005</t>
  </si>
  <si>
    <t>雪王</t>
  </si>
  <si>
    <t>70000</t>
  </si>
  <si>
    <t>14000</t>
  </si>
  <si>
    <t>7000000</t>
  </si>
  <si>
    <t>3000000</t>
  </si>
  <si>
    <t>15</t>
  </si>
  <si>
    <t>10006</t>
  </si>
  <si>
    <t>1006</t>
  </si>
  <si>
    <t>巨型蝙蝠</t>
  </si>
  <si>
    <t>95000</t>
  </si>
  <si>
    <t>19000</t>
  </si>
  <si>
    <t>9500000</t>
  </si>
  <si>
    <t>6000000</t>
  </si>
  <si>
    <t>12</t>
  </si>
  <si>
    <t>10007</t>
  </si>
  <si>
    <t>1007</t>
  </si>
  <si>
    <t>骷髅王</t>
  </si>
  <si>
    <t>135000</t>
  </si>
  <si>
    <t>27000</t>
  </si>
  <si>
    <t>13500000</t>
  </si>
  <si>
    <t>10000000</t>
  </si>
  <si>
    <t>11</t>
  </si>
  <si>
    <t>10008</t>
  </si>
  <si>
    <t>1008</t>
  </si>
  <si>
    <t>尸王</t>
  </si>
  <si>
    <t>195000</t>
  </si>
  <si>
    <t>39000</t>
  </si>
  <si>
    <t>19500000</t>
  </si>
  <si>
    <t>15000000</t>
  </si>
  <si>
    <t>10</t>
  </si>
  <si>
    <t>10009</t>
  </si>
  <si>
    <t>1009</t>
  </si>
  <si>
    <t>蛇王</t>
  </si>
  <si>
    <t>275000</t>
  </si>
  <si>
    <t>55000</t>
  </si>
  <si>
    <t>27500000</t>
  </si>
  <si>
    <t>21000000</t>
  </si>
  <si>
    <t>9</t>
  </si>
  <si>
    <t>10010</t>
  </si>
  <si>
    <t>1010</t>
  </si>
  <si>
    <t>狼王</t>
  </si>
  <si>
    <t>385000</t>
  </si>
  <si>
    <t>77000</t>
  </si>
  <si>
    <t>38500000</t>
  </si>
  <si>
    <t>28000000</t>
  </si>
  <si>
    <t>8</t>
  </si>
  <si>
    <t>10011</t>
  </si>
  <si>
    <t>1011</t>
  </si>
  <si>
    <t>巨型沙虫</t>
  </si>
  <si>
    <t>540000</t>
  </si>
  <si>
    <t>108000</t>
  </si>
  <si>
    <t>54000000</t>
  </si>
  <si>
    <t>36000000</t>
  </si>
  <si>
    <t>7</t>
  </si>
  <si>
    <t>10012</t>
  </si>
  <si>
    <t>1012</t>
  </si>
  <si>
    <t>鹰王</t>
  </si>
  <si>
    <t>765000</t>
  </si>
  <si>
    <t>153000</t>
  </si>
  <si>
    <t>76500000</t>
  </si>
  <si>
    <t>45000000</t>
  </si>
  <si>
    <t>6</t>
  </si>
  <si>
    <t>10013</t>
  </si>
  <si>
    <t>1013</t>
  </si>
  <si>
    <t>巨型多角虫</t>
  </si>
  <si>
    <t>1075000</t>
  </si>
  <si>
    <t>215000</t>
  </si>
  <si>
    <t>107500000</t>
  </si>
  <si>
    <t>55000000</t>
  </si>
  <si>
    <t>10014</t>
  </si>
  <si>
    <t>1014</t>
  </si>
  <si>
    <t>变异蜈蚣</t>
  </si>
  <si>
    <t>1515000</t>
  </si>
  <si>
    <t>303000</t>
  </si>
  <si>
    <t>151500000</t>
  </si>
  <si>
    <t>66000000</t>
  </si>
  <si>
    <t>10015</t>
  </si>
  <si>
    <t>1015</t>
  </si>
  <si>
    <t>变异钳虫</t>
  </si>
  <si>
    <t>2130000</t>
  </si>
  <si>
    <t>426000</t>
  </si>
  <si>
    <t>213000000</t>
  </si>
  <si>
    <t>78000000</t>
  </si>
  <si>
    <t>5</t>
  </si>
  <si>
    <t>10016</t>
  </si>
  <si>
    <t>1016</t>
  </si>
  <si>
    <t>触龙神</t>
  </si>
  <si>
    <t>2995000</t>
  </si>
  <si>
    <t>599000</t>
  </si>
  <si>
    <t>299500000</t>
  </si>
  <si>
    <t>91000000</t>
  </si>
  <si>
    <t>10017</t>
  </si>
  <si>
    <t>1017</t>
  </si>
  <si>
    <t>白野猪</t>
  </si>
  <si>
    <t>4215000</t>
  </si>
  <si>
    <t>843000</t>
  </si>
  <si>
    <t>421500000</t>
  </si>
  <si>
    <t>105000000</t>
  </si>
  <si>
    <t>10018</t>
  </si>
  <si>
    <t>1018</t>
  </si>
  <si>
    <t>猪王</t>
  </si>
  <si>
    <t>5900000</t>
  </si>
  <si>
    <t>1180000</t>
  </si>
  <si>
    <t>590000000</t>
  </si>
  <si>
    <t>120000000</t>
  </si>
  <si>
    <t>10019</t>
  </si>
  <si>
    <t>1019</t>
  </si>
  <si>
    <t>邪恶蝎蛇</t>
  </si>
  <si>
    <t>8300000</t>
  </si>
  <si>
    <t>1660000</t>
  </si>
  <si>
    <t>830000000</t>
  </si>
  <si>
    <t>136000000</t>
  </si>
  <si>
    <t>10020</t>
  </si>
  <si>
    <t>1020</t>
  </si>
  <si>
    <t>沃玛教主</t>
  </si>
  <si>
    <t>11700000</t>
  </si>
  <si>
    <t>2340000</t>
  </si>
  <si>
    <t>1170000000</t>
  </si>
  <si>
    <t>175950000</t>
  </si>
  <si>
    <t>10021</t>
  </si>
  <si>
    <t>1021</t>
  </si>
  <si>
    <t>沃玛教皇</t>
  </si>
  <si>
    <t>16500000</t>
  </si>
  <si>
    <t>3300000</t>
  </si>
  <si>
    <t>1650000000</t>
  </si>
  <si>
    <t>222300000</t>
  </si>
  <si>
    <t>10022</t>
  </si>
  <si>
    <t>1022</t>
  </si>
  <si>
    <t>祖玛教主</t>
  </si>
  <si>
    <t>23200000</t>
  </si>
  <si>
    <t>4640000</t>
  </si>
  <si>
    <t>2320000000</t>
  </si>
  <si>
    <t>275500000</t>
  </si>
  <si>
    <t>10023</t>
  </si>
  <si>
    <t>1023</t>
  </si>
  <si>
    <t>祖玛教皇</t>
  </si>
  <si>
    <t>32600000</t>
  </si>
  <si>
    <t>6520000</t>
  </si>
  <si>
    <t>3260000000</t>
  </si>
  <si>
    <t>336000000</t>
  </si>
  <si>
    <t>10024</t>
  </si>
  <si>
    <t>1024</t>
  </si>
  <si>
    <t>虹魔猪王</t>
  </si>
  <si>
    <t>45900000</t>
  </si>
  <si>
    <t>9180000</t>
  </si>
  <si>
    <t>4590000000</t>
  </si>
  <si>
    <t>404250000</t>
  </si>
  <si>
    <t>10025</t>
  </si>
  <si>
    <t>1025</t>
  </si>
  <si>
    <t>千年妖王</t>
  </si>
  <si>
    <t>64550000</t>
  </si>
  <si>
    <t>12910000</t>
  </si>
  <si>
    <t>6455000000</t>
  </si>
  <si>
    <t>480700000</t>
  </si>
  <si>
    <t>10026</t>
  </si>
  <si>
    <t>1026</t>
  </si>
  <si>
    <t>虹魔教主</t>
  </si>
  <si>
    <t>90800000</t>
  </si>
  <si>
    <t>18160000</t>
  </si>
  <si>
    <t>9080000000</t>
  </si>
  <si>
    <t>565800000</t>
  </si>
  <si>
    <t>10027</t>
  </si>
  <si>
    <t>1027</t>
  </si>
  <si>
    <t>恶灵尸王</t>
  </si>
  <si>
    <t>127750000</t>
  </si>
  <si>
    <t>25550000</t>
  </si>
  <si>
    <t>12775000000</t>
  </si>
  <si>
    <t>660000000</t>
  </si>
  <si>
    <t>10028</t>
  </si>
  <si>
    <t>1028</t>
  </si>
  <si>
    <t>黄泉教主</t>
  </si>
  <si>
    <t>179650000</t>
  </si>
  <si>
    <t>35930000</t>
  </si>
  <si>
    <t>17965000000</t>
  </si>
  <si>
    <t>763749999</t>
  </si>
  <si>
    <t>10029</t>
  </si>
  <si>
    <t>1029</t>
  </si>
  <si>
    <t>牛魔王</t>
  </si>
  <si>
    <t>252700000</t>
  </si>
  <si>
    <t>50540000</t>
  </si>
  <si>
    <t>25270000000</t>
  </si>
  <si>
    <t>877500000</t>
  </si>
  <si>
    <t>10030</t>
  </si>
  <si>
    <t>1030</t>
  </si>
  <si>
    <t>双头金刚</t>
  </si>
  <si>
    <t>355450000</t>
  </si>
  <si>
    <t>71090000</t>
  </si>
  <si>
    <t>35545000000</t>
  </si>
  <si>
    <t>1001700000</t>
  </si>
  <si>
    <t>10031</t>
  </si>
  <si>
    <t>1031</t>
  </si>
  <si>
    <t>双头巨人</t>
  </si>
  <si>
    <t>500000000</t>
  </si>
  <si>
    <t>100000000</t>
  </si>
  <si>
    <t>50000000000</t>
  </si>
  <si>
    <t>1136800000</t>
  </si>
  <si>
    <t>10032</t>
  </si>
  <si>
    <t>1032</t>
  </si>
  <si>
    <t>赤月恶魔</t>
  </si>
  <si>
    <t>703250000</t>
  </si>
  <si>
    <t>140650000</t>
  </si>
  <si>
    <t>70325000000</t>
  </si>
  <si>
    <t>1283250000</t>
  </si>
  <si>
    <t>10033</t>
  </si>
  <si>
    <t>1033</t>
  </si>
  <si>
    <t>魔龙教主</t>
  </si>
  <si>
    <t>989150000</t>
  </si>
  <si>
    <t>197830000</t>
  </si>
  <si>
    <t>98915000000</t>
  </si>
  <si>
    <t>1441500000</t>
  </si>
  <si>
    <t>10034</t>
  </si>
  <si>
    <t>1034</t>
  </si>
  <si>
    <t>火龙神</t>
  </si>
  <si>
    <t>278250000</t>
  </si>
  <si>
    <t>139125000000</t>
  </si>
  <si>
    <t>1612000000</t>
  </si>
  <si>
    <t>10035</t>
  </si>
  <si>
    <t>1035</t>
  </si>
  <si>
    <t>幻影鸡王</t>
  </si>
  <si>
    <t>1956850000</t>
  </si>
  <si>
    <t>391370000</t>
  </si>
  <si>
    <t>195685000000</t>
  </si>
  <si>
    <t>1795200000</t>
  </si>
  <si>
    <t>10036</t>
  </si>
  <si>
    <t>1036</t>
  </si>
  <si>
    <t>幻影鹿王</t>
  </si>
  <si>
    <t>2752350000</t>
  </si>
  <si>
    <t>550470000</t>
  </si>
  <si>
    <t>275235000000</t>
  </si>
  <si>
    <t>1991550000</t>
  </si>
  <si>
    <t>10037</t>
  </si>
  <si>
    <t>1037</t>
  </si>
  <si>
    <t>幻影草王</t>
  </si>
  <si>
    <t>3871300000</t>
  </si>
  <si>
    <t>774260000</t>
  </si>
  <si>
    <t>387130000000</t>
  </si>
  <si>
    <t>2201500000</t>
  </si>
  <si>
    <t>10038</t>
  </si>
  <si>
    <t>1038</t>
  </si>
  <si>
    <t>幻影猫王</t>
  </si>
  <si>
    <t>5445100000</t>
  </si>
  <si>
    <t>1089020000</t>
  </si>
  <si>
    <t>544510000000</t>
  </si>
  <si>
    <t>2425500000</t>
  </si>
  <si>
    <t>10039</t>
  </si>
  <si>
    <t>1039</t>
  </si>
  <si>
    <t>幻影花王</t>
  </si>
  <si>
    <t>7658700000</t>
  </si>
  <si>
    <t>1531740000</t>
  </si>
  <si>
    <t>765870000000</t>
  </si>
  <si>
    <t>2664000000</t>
  </si>
  <si>
    <t>10040</t>
  </si>
  <si>
    <t>1040</t>
  </si>
  <si>
    <t>幻影雪王</t>
  </si>
  <si>
    <t>10772150000</t>
  </si>
  <si>
    <t>2154430000</t>
  </si>
  <si>
    <t>1077215000000</t>
  </si>
  <si>
    <t>3071000000</t>
  </si>
  <si>
    <t>10041</t>
  </si>
  <si>
    <t>1041</t>
  </si>
  <si>
    <t>幻影蝠王</t>
  </si>
  <si>
    <t>15151350000</t>
  </si>
  <si>
    <t>3030270000</t>
  </si>
  <si>
    <t>1515135000000</t>
  </si>
  <si>
    <t>3508800000</t>
  </si>
  <si>
    <t>10042</t>
  </si>
  <si>
    <t>1042</t>
  </si>
  <si>
    <t>幻影骷髅王</t>
  </si>
  <si>
    <t>21310750000</t>
  </si>
  <si>
    <t>4262150000</t>
  </si>
  <si>
    <t>2131075000000</t>
  </si>
  <si>
    <t>3978299999</t>
  </si>
  <si>
    <t>10043</t>
  </si>
  <si>
    <t>1043</t>
  </si>
  <si>
    <t>幻影尸王</t>
  </si>
  <si>
    <t>29974200000</t>
  </si>
  <si>
    <t>5994840000</t>
  </si>
  <si>
    <t>2997420000000</t>
  </si>
  <si>
    <t>4480400000</t>
  </si>
  <si>
    <t>10044</t>
  </si>
  <si>
    <t>1044</t>
  </si>
  <si>
    <t>幻影蛇王</t>
  </si>
  <si>
    <t>42159500000</t>
  </si>
  <si>
    <t>8431900000</t>
  </si>
  <si>
    <t>4215950000000</t>
  </si>
  <si>
    <t>5016000000</t>
  </si>
  <si>
    <t>10045</t>
  </si>
  <si>
    <t>1045</t>
  </si>
  <si>
    <t>幻影狼王</t>
  </si>
  <si>
    <t>59298550000</t>
  </si>
  <si>
    <t>11859710000</t>
  </si>
  <si>
    <t>8431900000000</t>
  </si>
  <si>
    <t>5791800000</t>
  </si>
  <si>
    <t>10046</t>
  </si>
  <si>
    <t>1046</t>
  </si>
  <si>
    <t>幻影沙虫王</t>
  </si>
  <si>
    <t>83405000000</t>
  </si>
  <si>
    <t>16681000000</t>
  </si>
  <si>
    <t>16863800000000</t>
  </si>
  <si>
    <t>6620550000</t>
  </si>
  <si>
    <t>10047</t>
  </si>
  <si>
    <t>1047</t>
  </si>
  <si>
    <t>幻影鹰王</t>
  </si>
  <si>
    <t>117311400000</t>
  </si>
  <si>
    <t>23462280000</t>
  </si>
  <si>
    <t>33727600000000</t>
  </si>
  <si>
    <t>7503600000</t>
  </si>
  <si>
    <t>10048</t>
  </si>
  <si>
    <t>1048</t>
  </si>
  <si>
    <t>幻影角虫王</t>
  </si>
  <si>
    <t>165001700000</t>
  </si>
  <si>
    <t>33000340000</t>
  </si>
  <si>
    <t>67455200000000</t>
  </si>
  <si>
    <t>8442299999</t>
  </si>
  <si>
    <t>10049</t>
  </si>
  <si>
    <t>1049</t>
  </si>
  <si>
    <t>幻影蜈蚣王</t>
  </si>
  <si>
    <t>232079400000</t>
  </si>
  <si>
    <t>46415880000</t>
  </si>
  <si>
    <t>134910400000000</t>
  </si>
  <si>
    <t>9438000000</t>
  </si>
  <si>
    <t>10050</t>
  </si>
  <si>
    <t>1050</t>
  </si>
  <si>
    <t>幻影钳虫王</t>
  </si>
  <si>
    <t>326426050000</t>
  </si>
  <si>
    <t>65285210000</t>
  </si>
  <si>
    <t>269820800000000</t>
  </si>
  <si>
    <t>10492049999</t>
  </si>
  <si>
    <t>10051</t>
  </si>
  <si>
    <t>1051</t>
  </si>
  <si>
    <t>幻影触龙神</t>
  </si>
  <si>
    <t>459127100000</t>
  </si>
  <si>
    <t>91825420000</t>
  </si>
  <si>
    <t>539641600000000</t>
  </si>
  <si>
    <t>11605800000</t>
  </si>
  <si>
    <t>10052</t>
  </si>
  <si>
    <t>1052</t>
  </si>
  <si>
    <t>幻影白野猪</t>
  </si>
  <si>
    <t>645774800000</t>
  </si>
  <si>
    <t>129154960000</t>
  </si>
  <si>
    <t>1079283200000000</t>
  </si>
  <si>
    <t>12780600000</t>
  </si>
  <si>
    <t>10053</t>
  </si>
  <si>
    <t>1053</t>
  </si>
  <si>
    <t>幻影猪王</t>
  </si>
  <si>
    <t>908299850000</t>
  </si>
  <si>
    <t>181659970000</t>
  </si>
  <si>
    <t>2158566400000000</t>
  </si>
  <si>
    <t>14017800000</t>
  </si>
  <si>
    <t>10054</t>
  </si>
  <si>
    <t>1054</t>
  </si>
  <si>
    <t>幻影蝎王</t>
  </si>
  <si>
    <t>1277548500000</t>
  </si>
  <si>
    <t>255509700000</t>
  </si>
  <si>
    <t>4317132800000000</t>
  </si>
  <si>
    <t>15318750000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</si>
</sst>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0"/>
  <sheetViews>
    <sheetView tabSelected="1" workbookViewId="0">
      <selection activeCell="I14" sqref="I14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4" width="11.125" style="1" customWidth="1"/>
    <col min="5" max="5" width="12.125" style="1" customWidth="1"/>
    <col min="6" max="6" width="14.875" style="2" customWidth="1"/>
    <col min="7" max="7" width="13.75" style="2" customWidth="1"/>
    <col min="8" max="8" width="18.25" style="2" customWidth="1"/>
    <col min="9" max="9" width="15.875" style="2" customWidth="1"/>
    <col min="10" max="12" width="12.125" style="2" customWidth="1"/>
    <col min="13" max="13" width="16.375" style="2" customWidth="1"/>
    <col min="14" max="14" width="13" style="2" customWidth="1"/>
    <col min="15" max="15" width="13.75" style="1" customWidth="1"/>
    <col min="16" max="16" width="15.5" style="1" customWidth="1"/>
    <col min="17" max="17" width="13.375" style="1" customWidth="1"/>
    <col min="18" max="16384" width="9" style="2"/>
  </cols>
  <sheetData>
    <row r="1" s="1" customFormat="1" spans="1:14">
      <c r="A1" s="2"/>
      <c r="B1" s="2"/>
      <c r="F1" s="2"/>
      <c r="G1" s="2"/>
      <c r="H1" s="2"/>
      <c r="I1" s="2"/>
      <c r="J1" s="2"/>
      <c r="K1" s="2"/>
      <c r="L1" s="2"/>
      <c r="M1" s="2"/>
      <c r="N1" s="2"/>
    </row>
    <row r="2" s="1" customFormat="1" spans="1:14">
      <c r="A2" s="2"/>
      <c r="B2" s="2"/>
      <c r="F2" s="2"/>
      <c r="G2" s="2"/>
      <c r="H2" s="2"/>
      <c r="I2" s="2"/>
      <c r="J2" s="2"/>
      <c r="K2" s="2"/>
      <c r="L2" s="2"/>
      <c r="M2" s="2"/>
      <c r="N2" s="2"/>
    </row>
    <row r="3" s="1" customFormat="1" spans="1:17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4" t="s">
        <v>12</v>
      </c>
      <c r="P3" s="4" t="s">
        <v>13</v>
      </c>
      <c r="Q3" s="4" t="s">
        <v>14</v>
      </c>
    </row>
    <row r="4" s="1" customFormat="1" spans="1:17">
      <c r="A4" s="2"/>
      <c r="B4" s="2"/>
      <c r="C4" s="3" t="s">
        <v>15</v>
      </c>
      <c r="D4" s="3" t="s">
        <v>16</v>
      </c>
      <c r="E4" s="3" t="s">
        <v>17</v>
      </c>
      <c r="F4" s="3" t="s">
        <v>18</v>
      </c>
      <c r="G4" s="3" t="s">
        <v>19</v>
      </c>
      <c r="H4" s="3" t="s">
        <v>20</v>
      </c>
      <c r="I4" s="3" t="s">
        <v>6</v>
      </c>
      <c r="J4" s="3" t="s">
        <v>7</v>
      </c>
      <c r="K4" s="3" t="s">
        <v>8</v>
      </c>
      <c r="L4" s="3" t="s">
        <v>9</v>
      </c>
      <c r="M4" s="3" t="s">
        <v>21</v>
      </c>
      <c r="N4" s="3" t="s">
        <v>22</v>
      </c>
      <c r="O4" s="4" t="s">
        <v>23</v>
      </c>
      <c r="P4" s="4" t="s">
        <v>24</v>
      </c>
      <c r="Q4" s="4" t="s">
        <v>25</v>
      </c>
    </row>
    <row r="5" s="1" customFormat="1" spans="1:17">
      <c r="A5" s="2"/>
      <c r="B5" s="2"/>
      <c r="C5" s="3" t="s">
        <v>26</v>
      </c>
      <c r="D5" s="3" t="s">
        <v>26</v>
      </c>
      <c r="E5" s="3" t="s">
        <v>27</v>
      </c>
      <c r="F5" s="3" t="s">
        <v>28</v>
      </c>
      <c r="G5" s="3" t="s">
        <v>28</v>
      </c>
      <c r="H5" s="3" t="s">
        <v>28</v>
      </c>
      <c r="I5" s="3" t="s">
        <v>26</v>
      </c>
      <c r="J5" s="3" t="s">
        <v>26</v>
      </c>
      <c r="K5" s="3" t="s">
        <v>26</v>
      </c>
      <c r="L5" s="3" t="s">
        <v>26</v>
      </c>
      <c r="M5" s="3" t="s">
        <v>28</v>
      </c>
      <c r="N5" s="3" t="s">
        <v>28</v>
      </c>
      <c r="O5" s="4" t="s">
        <v>29</v>
      </c>
      <c r="P5" s="4" t="s">
        <v>29</v>
      </c>
      <c r="Q5" s="4" t="s">
        <v>26</v>
      </c>
    </row>
    <row r="6" customFormat="1" spans="3:17">
      <c r="C6" t="s">
        <v>30</v>
      </c>
      <c r="D6" t="s">
        <v>31</v>
      </c>
      <c r="E6" t="s">
        <v>32</v>
      </c>
      <c r="F6">
        <v>10</v>
      </c>
      <c r="G6">
        <v>1</v>
      </c>
      <c r="H6">
        <v>50000</v>
      </c>
      <c r="I6">
        <v>0</v>
      </c>
      <c r="J6">
        <v>0</v>
      </c>
      <c r="K6">
        <v>0</v>
      </c>
      <c r="L6">
        <v>0</v>
      </c>
      <c r="M6" t="s">
        <v>30</v>
      </c>
      <c r="N6" t="s">
        <v>30</v>
      </c>
      <c r="O6" s="1"/>
      <c r="P6" s="1" t="s">
        <v>33</v>
      </c>
      <c r="Q6" s="1">
        <v>-1</v>
      </c>
    </row>
    <row r="7" ht="24" customHeight="1" spans="3:18">
      <c r="C7" t="s">
        <v>34</v>
      </c>
      <c r="D7" t="s">
        <v>35</v>
      </c>
      <c r="E7" t="s">
        <v>36</v>
      </c>
      <c r="F7" t="s">
        <v>37</v>
      </c>
      <c r="G7" t="s">
        <v>38</v>
      </c>
      <c r="H7" t="s">
        <v>39</v>
      </c>
      <c r="I7">
        <v>0</v>
      </c>
      <c r="J7">
        <v>0</v>
      </c>
      <c r="K7">
        <v>0</v>
      </c>
      <c r="L7">
        <v>0</v>
      </c>
      <c r="M7" t="s">
        <v>40</v>
      </c>
      <c r="N7" t="s">
        <v>40</v>
      </c>
      <c r="O7"/>
      <c r="P7" t="s">
        <v>41</v>
      </c>
      <c r="Q7" s="1">
        <v>-1</v>
      </c>
      <c r="R7"/>
    </row>
    <row r="8" ht="24" customHeight="1" spans="3:18">
      <c r="C8" t="s">
        <v>42</v>
      </c>
      <c r="D8" t="s">
        <v>43</v>
      </c>
      <c r="E8" t="s">
        <v>44</v>
      </c>
      <c r="F8" t="s">
        <v>30</v>
      </c>
      <c r="G8" t="s">
        <v>45</v>
      </c>
      <c r="H8" t="s">
        <v>46</v>
      </c>
      <c r="I8">
        <v>0</v>
      </c>
      <c r="J8">
        <v>0</v>
      </c>
      <c r="K8">
        <v>0</v>
      </c>
      <c r="L8">
        <v>0</v>
      </c>
      <c r="M8" t="s">
        <v>47</v>
      </c>
      <c r="N8" t="s">
        <v>47</v>
      </c>
      <c r="O8"/>
      <c r="P8" t="s">
        <v>48</v>
      </c>
      <c r="Q8" s="1">
        <v>-1</v>
      </c>
      <c r="R8"/>
    </row>
    <row r="9" ht="24" customHeight="1" spans="3:18">
      <c r="C9" t="s">
        <v>49</v>
      </c>
      <c r="D9" t="s">
        <v>50</v>
      </c>
      <c r="E9" t="s">
        <v>51</v>
      </c>
      <c r="F9" t="s">
        <v>52</v>
      </c>
      <c r="G9" t="s">
        <v>53</v>
      </c>
      <c r="H9" t="s">
        <v>54</v>
      </c>
      <c r="I9">
        <v>0</v>
      </c>
      <c r="J9">
        <v>0</v>
      </c>
      <c r="K9">
        <v>0</v>
      </c>
      <c r="L9">
        <v>0</v>
      </c>
      <c r="M9" t="s">
        <v>55</v>
      </c>
      <c r="N9" t="s">
        <v>55</v>
      </c>
      <c r="O9"/>
      <c r="P9" t="s">
        <v>56</v>
      </c>
      <c r="Q9">
        <v>0</v>
      </c>
      <c r="R9"/>
    </row>
    <row r="10" ht="24" customHeight="1" spans="3:18">
      <c r="C10" t="s">
        <v>57</v>
      </c>
      <c r="D10" t="s">
        <v>58</v>
      </c>
      <c r="E10" t="s">
        <v>59</v>
      </c>
      <c r="F10" t="s">
        <v>40</v>
      </c>
      <c r="G10" t="s">
        <v>30</v>
      </c>
      <c r="H10" t="s">
        <v>60</v>
      </c>
      <c r="I10">
        <v>0</v>
      </c>
      <c r="J10">
        <v>0</v>
      </c>
      <c r="K10">
        <v>0</v>
      </c>
      <c r="L10">
        <v>0</v>
      </c>
      <c r="M10" t="s">
        <v>46</v>
      </c>
      <c r="N10" t="s">
        <v>46</v>
      </c>
      <c r="O10"/>
      <c r="P10" t="s">
        <v>61</v>
      </c>
      <c r="Q10">
        <v>0</v>
      </c>
      <c r="R10"/>
    </row>
    <row r="11" ht="24" customHeight="1" spans="3:18">
      <c r="C11" t="s">
        <v>62</v>
      </c>
      <c r="D11" t="s">
        <v>63</v>
      </c>
      <c r="E11" t="s">
        <v>64</v>
      </c>
      <c r="F11" t="s">
        <v>65</v>
      </c>
      <c r="G11" t="s">
        <v>66</v>
      </c>
      <c r="H11" t="s">
        <v>67</v>
      </c>
      <c r="I11">
        <v>0</v>
      </c>
      <c r="J11">
        <v>0</v>
      </c>
      <c r="K11">
        <v>0</v>
      </c>
      <c r="L11">
        <v>0</v>
      </c>
      <c r="M11" t="s">
        <v>68</v>
      </c>
      <c r="N11" t="s">
        <v>68</v>
      </c>
      <c r="O11"/>
      <c r="P11" t="s">
        <v>69</v>
      </c>
      <c r="Q11">
        <v>0</v>
      </c>
      <c r="R11"/>
    </row>
    <row r="12" ht="24" customHeight="1" spans="3:18">
      <c r="C12" t="s">
        <v>70</v>
      </c>
      <c r="D12" t="s">
        <v>71</v>
      </c>
      <c r="E12" t="s">
        <v>72</v>
      </c>
      <c r="F12" t="s">
        <v>73</v>
      </c>
      <c r="G12" t="s">
        <v>74</v>
      </c>
      <c r="H12" t="s">
        <v>75</v>
      </c>
      <c r="I12">
        <v>0</v>
      </c>
      <c r="J12">
        <v>0</v>
      </c>
      <c r="K12">
        <v>0</v>
      </c>
      <c r="L12">
        <v>0</v>
      </c>
      <c r="M12" t="s">
        <v>76</v>
      </c>
      <c r="N12" t="s">
        <v>76</v>
      </c>
      <c r="O12"/>
      <c r="P12" t="s">
        <v>77</v>
      </c>
      <c r="Q12">
        <v>0</v>
      </c>
      <c r="R12"/>
    </row>
    <row r="13" ht="24" customHeight="1" spans="3:18">
      <c r="C13" t="s">
        <v>78</v>
      </c>
      <c r="D13" t="s">
        <v>79</v>
      </c>
      <c r="E13" t="s">
        <v>80</v>
      </c>
      <c r="F13" t="s">
        <v>81</v>
      </c>
      <c r="G13" t="s">
        <v>82</v>
      </c>
      <c r="H13" t="s">
        <v>83</v>
      </c>
      <c r="I13">
        <v>0</v>
      </c>
      <c r="J13">
        <v>0</v>
      </c>
      <c r="K13">
        <v>0</v>
      </c>
      <c r="L13">
        <v>0</v>
      </c>
      <c r="M13" t="s">
        <v>84</v>
      </c>
      <c r="N13" t="s">
        <v>84</v>
      </c>
      <c r="O13"/>
      <c r="P13" t="s">
        <v>85</v>
      </c>
      <c r="Q13">
        <v>0</v>
      </c>
      <c r="R13"/>
    </row>
    <row r="14" ht="24" customHeight="1" spans="3:18">
      <c r="C14" t="s">
        <v>86</v>
      </c>
      <c r="D14" t="s">
        <v>87</v>
      </c>
      <c r="E14" t="s">
        <v>88</v>
      </c>
      <c r="F14" t="s">
        <v>89</v>
      </c>
      <c r="G14" t="s">
        <v>90</v>
      </c>
      <c r="H14" t="s">
        <v>91</v>
      </c>
      <c r="I14">
        <v>0</v>
      </c>
      <c r="J14">
        <v>0</v>
      </c>
      <c r="K14">
        <v>0</v>
      </c>
      <c r="L14">
        <v>0</v>
      </c>
      <c r="M14" t="s">
        <v>92</v>
      </c>
      <c r="N14" t="s">
        <v>92</v>
      </c>
      <c r="O14"/>
      <c r="P14" t="s">
        <v>93</v>
      </c>
      <c r="Q14">
        <v>0</v>
      </c>
      <c r="R14"/>
    </row>
    <row r="15" ht="24" customHeight="1" spans="3:18">
      <c r="C15" t="s">
        <v>94</v>
      </c>
      <c r="D15" t="s">
        <v>95</v>
      </c>
      <c r="E15" t="s">
        <v>96</v>
      </c>
      <c r="F15" t="s">
        <v>97</v>
      </c>
      <c r="G15" t="s">
        <v>98</v>
      </c>
      <c r="H15" t="s">
        <v>99</v>
      </c>
      <c r="I15">
        <v>0</v>
      </c>
      <c r="J15">
        <v>0</v>
      </c>
      <c r="K15">
        <v>0</v>
      </c>
      <c r="L15">
        <v>0</v>
      </c>
      <c r="M15" t="s">
        <v>100</v>
      </c>
      <c r="N15" t="s">
        <v>100</v>
      </c>
      <c r="O15"/>
      <c r="P15" t="s">
        <v>101</v>
      </c>
      <c r="Q15">
        <v>0</v>
      </c>
      <c r="R15"/>
    </row>
    <row r="16" ht="24" customHeight="1" spans="3:18">
      <c r="C16" t="s">
        <v>102</v>
      </c>
      <c r="D16" t="s">
        <v>103</v>
      </c>
      <c r="E16" t="s">
        <v>104</v>
      </c>
      <c r="F16" t="s">
        <v>105</v>
      </c>
      <c r="G16" t="s">
        <v>106</v>
      </c>
      <c r="H16" t="s">
        <v>107</v>
      </c>
      <c r="I16">
        <v>0</v>
      </c>
      <c r="J16">
        <v>0</v>
      </c>
      <c r="K16">
        <v>0</v>
      </c>
      <c r="L16">
        <v>0</v>
      </c>
      <c r="M16" t="s">
        <v>108</v>
      </c>
      <c r="N16" t="s">
        <v>108</v>
      </c>
      <c r="O16"/>
      <c r="P16" t="s">
        <v>109</v>
      </c>
      <c r="Q16">
        <v>0</v>
      </c>
      <c r="R16"/>
    </row>
    <row r="17" ht="24" customHeight="1" spans="3:18">
      <c r="C17" t="s">
        <v>110</v>
      </c>
      <c r="D17" t="s">
        <v>111</v>
      </c>
      <c r="E17" t="s">
        <v>112</v>
      </c>
      <c r="F17" t="s">
        <v>113</v>
      </c>
      <c r="G17" t="s">
        <v>114</v>
      </c>
      <c r="H17" t="s">
        <v>115</v>
      </c>
      <c r="I17">
        <v>0</v>
      </c>
      <c r="J17">
        <v>0</v>
      </c>
      <c r="K17">
        <v>0</v>
      </c>
      <c r="L17">
        <v>0</v>
      </c>
      <c r="M17" t="s">
        <v>116</v>
      </c>
      <c r="N17" t="s">
        <v>116</v>
      </c>
      <c r="O17"/>
      <c r="P17" t="s">
        <v>117</v>
      </c>
      <c r="Q17">
        <v>0</v>
      </c>
      <c r="R17"/>
    </row>
    <row r="18" ht="24" customHeight="1" spans="3:18">
      <c r="C18" t="s">
        <v>118</v>
      </c>
      <c r="D18" t="s">
        <v>119</v>
      </c>
      <c r="E18" t="s">
        <v>120</v>
      </c>
      <c r="F18" t="s">
        <v>121</v>
      </c>
      <c r="G18" t="s">
        <v>122</v>
      </c>
      <c r="H18" t="s">
        <v>123</v>
      </c>
      <c r="I18">
        <v>0</v>
      </c>
      <c r="J18">
        <v>0</v>
      </c>
      <c r="K18">
        <v>0</v>
      </c>
      <c r="L18">
        <v>0</v>
      </c>
      <c r="M18" t="s">
        <v>124</v>
      </c>
      <c r="N18" t="s">
        <v>124</v>
      </c>
      <c r="O18"/>
      <c r="P18" t="s">
        <v>125</v>
      </c>
      <c r="Q18">
        <v>0</v>
      </c>
      <c r="R18"/>
    </row>
    <row r="19" ht="24" customHeight="1" spans="3:18">
      <c r="C19" t="s">
        <v>126</v>
      </c>
      <c r="D19" t="s">
        <v>127</v>
      </c>
      <c r="E19" t="s">
        <v>128</v>
      </c>
      <c r="F19" t="s">
        <v>129</v>
      </c>
      <c r="G19" t="s">
        <v>130</v>
      </c>
      <c r="H19" t="s">
        <v>131</v>
      </c>
      <c r="I19">
        <v>0</v>
      </c>
      <c r="J19">
        <v>0</v>
      </c>
      <c r="K19">
        <v>0</v>
      </c>
      <c r="L19">
        <v>0</v>
      </c>
      <c r="M19" t="s">
        <v>132</v>
      </c>
      <c r="N19" t="s">
        <v>132</v>
      </c>
      <c r="O19"/>
      <c r="P19" t="s">
        <v>125</v>
      </c>
      <c r="Q19">
        <v>0</v>
      </c>
      <c r="R19"/>
    </row>
    <row r="20" ht="24" customHeight="1" spans="3:18">
      <c r="C20" t="s">
        <v>133</v>
      </c>
      <c r="D20" t="s">
        <v>134</v>
      </c>
      <c r="E20" t="s">
        <v>135</v>
      </c>
      <c r="F20" t="s">
        <v>136</v>
      </c>
      <c r="G20" t="s">
        <v>137</v>
      </c>
      <c r="H20" t="s">
        <v>138</v>
      </c>
      <c r="I20">
        <v>0</v>
      </c>
      <c r="J20">
        <v>0</v>
      </c>
      <c r="K20">
        <v>0</v>
      </c>
      <c r="L20">
        <v>0</v>
      </c>
      <c r="M20" t="s">
        <v>139</v>
      </c>
      <c r="N20" t="s">
        <v>139</v>
      </c>
      <c r="O20"/>
      <c r="P20" t="s">
        <v>125</v>
      </c>
      <c r="Q20">
        <v>0</v>
      </c>
      <c r="R20"/>
    </row>
    <row r="21" ht="24" customHeight="1" spans="3:18">
      <c r="C21" t="s">
        <v>140</v>
      </c>
      <c r="D21" t="s">
        <v>141</v>
      </c>
      <c r="E21" t="s">
        <v>142</v>
      </c>
      <c r="F21" t="s">
        <v>143</v>
      </c>
      <c r="G21" t="s">
        <v>144</v>
      </c>
      <c r="H21" t="s">
        <v>145</v>
      </c>
      <c r="I21">
        <f t="shared" ref="I21:I40" si="0">(D21-1014)*1</f>
        <v>1</v>
      </c>
      <c r="J21">
        <v>0</v>
      </c>
      <c r="K21">
        <v>0</v>
      </c>
      <c r="L21">
        <v>0</v>
      </c>
      <c r="M21" t="s">
        <v>146</v>
      </c>
      <c r="N21" t="s">
        <v>146</v>
      </c>
      <c r="O21"/>
      <c r="P21" t="s">
        <v>147</v>
      </c>
      <c r="Q21">
        <v>0</v>
      </c>
      <c r="R21"/>
    </row>
    <row r="22" ht="24" customHeight="1" spans="3:18">
      <c r="C22" t="s">
        <v>148</v>
      </c>
      <c r="D22" t="s">
        <v>149</v>
      </c>
      <c r="E22" t="s">
        <v>150</v>
      </c>
      <c r="F22" t="s">
        <v>151</v>
      </c>
      <c r="G22" t="s">
        <v>152</v>
      </c>
      <c r="H22" t="s">
        <v>153</v>
      </c>
      <c r="I22">
        <f t="shared" si="0"/>
        <v>2</v>
      </c>
      <c r="J22">
        <v>0</v>
      </c>
      <c r="K22">
        <v>0</v>
      </c>
      <c r="L22">
        <v>0</v>
      </c>
      <c r="M22" t="s">
        <v>154</v>
      </c>
      <c r="N22" t="s">
        <v>154</v>
      </c>
      <c r="O22"/>
      <c r="P22" t="s">
        <v>147</v>
      </c>
      <c r="Q22">
        <v>0</v>
      </c>
      <c r="R22"/>
    </row>
    <row r="23" ht="24" customHeight="1" spans="3:18">
      <c r="C23" t="s">
        <v>155</v>
      </c>
      <c r="D23" t="s">
        <v>156</v>
      </c>
      <c r="E23" t="s">
        <v>157</v>
      </c>
      <c r="F23" t="s">
        <v>158</v>
      </c>
      <c r="G23" t="s">
        <v>159</v>
      </c>
      <c r="H23" t="s">
        <v>160</v>
      </c>
      <c r="I23">
        <f t="shared" si="0"/>
        <v>3</v>
      </c>
      <c r="J23">
        <v>0</v>
      </c>
      <c r="K23">
        <v>0</v>
      </c>
      <c r="L23">
        <v>0</v>
      </c>
      <c r="M23" t="s">
        <v>161</v>
      </c>
      <c r="N23" t="s">
        <v>161</v>
      </c>
      <c r="O23"/>
      <c r="P23" t="s">
        <v>147</v>
      </c>
      <c r="Q23">
        <v>0</v>
      </c>
      <c r="R23"/>
    </row>
    <row r="24" ht="24" customHeight="1" spans="3:18">
      <c r="C24" t="s">
        <v>162</v>
      </c>
      <c r="D24" t="s">
        <v>163</v>
      </c>
      <c r="E24" t="s">
        <v>164</v>
      </c>
      <c r="F24" t="s">
        <v>165</v>
      </c>
      <c r="G24" t="s">
        <v>166</v>
      </c>
      <c r="H24" t="s">
        <v>167</v>
      </c>
      <c r="I24">
        <f t="shared" si="0"/>
        <v>4</v>
      </c>
      <c r="J24">
        <v>0</v>
      </c>
      <c r="K24">
        <v>0</v>
      </c>
      <c r="L24">
        <v>0</v>
      </c>
      <c r="M24" t="s">
        <v>168</v>
      </c>
      <c r="N24" t="s">
        <v>168</v>
      </c>
      <c r="O24"/>
      <c r="P24" t="s">
        <v>147</v>
      </c>
      <c r="Q24">
        <v>0</v>
      </c>
      <c r="R24"/>
    </row>
    <row r="25" ht="24" customHeight="1" spans="3:18">
      <c r="C25" t="s">
        <v>169</v>
      </c>
      <c r="D25" t="s">
        <v>170</v>
      </c>
      <c r="E25" t="s">
        <v>171</v>
      </c>
      <c r="F25" t="s">
        <v>172</v>
      </c>
      <c r="G25" t="s">
        <v>173</v>
      </c>
      <c r="H25" t="s">
        <v>174</v>
      </c>
      <c r="I25">
        <f t="shared" si="0"/>
        <v>5</v>
      </c>
      <c r="J25">
        <v>0</v>
      </c>
      <c r="K25">
        <v>0</v>
      </c>
      <c r="L25">
        <v>0</v>
      </c>
      <c r="M25" t="s">
        <v>175</v>
      </c>
      <c r="N25" t="s">
        <v>175</v>
      </c>
      <c r="O25"/>
      <c r="P25" t="s">
        <v>147</v>
      </c>
      <c r="Q25">
        <v>0</v>
      </c>
      <c r="R25"/>
    </row>
    <row r="26" ht="24" customHeight="1" spans="3:18">
      <c r="C26" t="s">
        <v>176</v>
      </c>
      <c r="D26" t="s">
        <v>177</v>
      </c>
      <c r="E26" t="s">
        <v>178</v>
      </c>
      <c r="F26" t="s">
        <v>179</v>
      </c>
      <c r="G26" t="s">
        <v>180</v>
      </c>
      <c r="H26" t="s">
        <v>181</v>
      </c>
      <c r="I26">
        <f t="shared" si="0"/>
        <v>6</v>
      </c>
      <c r="J26">
        <v>0</v>
      </c>
      <c r="K26">
        <v>0</v>
      </c>
      <c r="L26">
        <v>0</v>
      </c>
      <c r="M26" t="s">
        <v>182</v>
      </c>
      <c r="N26" t="s">
        <v>182</v>
      </c>
      <c r="O26"/>
      <c r="P26" t="s">
        <v>147</v>
      </c>
      <c r="Q26">
        <v>0</v>
      </c>
      <c r="R26"/>
    </row>
    <row r="27" ht="24" customHeight="1" spans="3:18">
      <c r="C27" t="s">
        <v>183</v>
      </c>
      <c r="D27" t="s">
        <v>184</v>
      </c>
      <c r="E27" t="s">
        <v>185</v>
      </c>
      <c r="F27" t="s">
        <v>186</v>
      </c>
      <c r="G27" t="s">
        <v>187</v>
      </c>
      <c r="H27" t="s">
        <v>188</v>
      </c>
      <c r="I27">
        <f t="shared" si="0"/>
        <v>7</v>
      </c>
      <c r="J27">
        <v>0</v>
      </c>
      <c r="K27">
        <v>0</v>
      </c>
      <c r="L27">
        <v>0</v>
      </c>
      <c r="M27" t="s">
        <v>189</v>
      </c>
      <c r="N27" t="s">
        <v>189</v>
      </c>
      <c r="O27"/>
      <c r="P27" t="s">
        <v>147</v>
      </c>
      <c r="Q27">
        <v>0</v>
      </c>
      <c r="R27"/>
    </row>
    <row r="28" ht="24" customHeight="1" spans="3:18">
      <c r="C28" t="s">
        <v>190</v>
      </c>
      <c r="D28" t="s">
        <v>191</v>
      </c>
      <c r="E28" t="s">
        <v>192</v>
      </c>
      <c r="F28" t="s">
        <v>193</v>
      </c>
      <c r="G28" t="s">
        <v>194</v>
      </c>
      <c r="H28" t="s">
        <v>195</v>
      </c>
      <c r="I28">
        <f t="shared" si="0"/>
        <v>8</v>
      </c>
      <c r="J28">
        <v>0</v>
      </c>
      <c r="K28">
        <v>0</v>
      </c>
      <c r="L28">
        <v>0</v>
      </c>
      <c r="M28" t="s">
        <v>196</v>
      </c>
      <c r="N28" t="s">
        <v>196</v>
      </c>
      <c r="O28"/>
      <c r="P28" t="s">
        <v>147</v>
      </c>
      <c r="Q28">
        <v>0</v>
      </c>
      <c r="R28"/>
    </row>
    <row r="29" ht="24" customHeight="1" spans="3:18">
      <c r="C29" t="s">
        <v>197</v>
      </c>
      <c r="D29" t="s">
        <v>198</v>
      </c>
      <c r="E29" t="s">
        <v>199</v>
      </c>
      <c r="F29" t="s">
        <v>200</v>
      </c>
      <c r="G29" t="s">
        <v>201</v>
      </c>
      <c r="H29" t="s">
        <v>202</v>
      </c>
      <c r="I29">
        <f t="shared" si="0"/>
        <v>9</v>
      </c>
      <c r="J29">
        <v>0</v>
      </c>
      <c r="K29">
        <v>0</v>
      </c>
      <c r="L29">
        <v>0</v>
      </c>
      <c r="M29" t="s">
        <v>203</v>
      </c>
      <c r="N29" t="s">
        <v>203</v>
      </c>
      <c r="O29"/>
      <c r="P29" t="s">
        <v>147</v>
      </c>
      <c r="Q29">
        <v>0</v>
      </c>
      <c r="R29"/>
    </row>
    <row r="30" ht="24" customHeight="1" spans="3:18">
      <c r="C30" t="s">
        <v>204</v>
      </c>
      <c r="D30" t="s">
        <v>205</v>
      </c>
      <c r="E30" t="s">
        <v>206</v>
      </c>
      <c r="F30" t="s">
        <v>207</v>
      </c>
      <c r="G30" t="s">
        <v>208</v>
      </c>
      <c r="H30" t="s">
        <v>209</v>
      </c>
      <c r="I30">
        <f t="shared" si="0"/>
        <v>10</v>
      </c>
      <c r="J30">
        <v>0</v>
      </c>
      <c r="K30">
        <v>0</v>
      </c>
      <c r="L30">
        <v>0</v>
      </c>
      <c r="M30" t="s">
        <v>210</v>
      </c>
      <c r="N30" t="s">
        <v>210</v>
      </c>
      <c r="O30"/>
      <c r="P30" t="s">
        <v>147</v>
      </c>
      <c r="Q30">
        <v>0</v>
      </c>
      <c r="R30"/>
    </row>
    <row r="31" ht="24" customHeight="1" spans="3:18">
      <c r="C31" t="s">
        <v>211</v>
      </c>
      <c r="D31" t="s">
        <v>212</v>
      </c>
      <c r="E31" t="s">
        <v>213</v>
      </c>
      <c r="F31" t="s">
        <v>214</v>
      </c>
      <c r="G31" t="s">
        <v>215</v>
      </c>
      <c r="H31" t="s">
        <v>216</v>
      </c>
      <c r="I31">
        <f t="shared" si="0"/>
        <v>11</v>
      </c>
      <c r="J31">
        <v>0</v>
      </c>
      <c r="K31">
        <v>0</v>
      </c>
      <c r="L31">
        <v>0</v>
      </c>
      <c r="M31" t="s">
        <v>217</v>
      </c>
      <c r="N31" t="s">
        <v>217</v>
      </c>
      <c r="O31"/>
      <c r="P31" t="s">
        <v>147</v>
      </c>
      <c r="Q31">
        <v>0</v>
      </c>
      <c r="R31"/>
    </row>
    <row r="32" ht="24" customHeight="1" spans="3:18">
      <c r="C32" t="s">
        <v>218</v>
      </c>
      <c r="D32" t="s">
        <v>219</v>
      </c>
      <c r="E32" t="s">
        <v>220</v>
      </c>
      <c r="F32" t="s">
        <v>221</v>
      </c>
      <c r="G32" t="s">
        <v>222</v>
      </c>
      <c r="H32" t="s">
        <v>223</v>
      </c>
      <c r="I32">
        <f t="shared" si="0"/>
        <v>12</v>
      </c>
      <c r="J32">
        <v>0</v>
      </c>
      <c r="K32">
        <v>0</v>
      </c>
      <c r="L32">
        <v>0</v>
      </c>
      <c r="M32" t="s">
        <v>224</v>
      </c>
      <c r="N32" t="s">
        <v>224</v>
      </c>
      <c r="O32"/>
      <c r="P32" t="s">
        <v>147</v>
      </c>
      <c r="Q32">
        <v>0</v>
      </c>
      <c r="R32"/>
    </row>
    <row r="33" ht="24" customHeight="1" spans="3:18">
      <c r="C33" t="s">
        <v>225</v>
      </c>
      <c r="D33" t="s">
        <v>226</v>
      </c>
      <c r="E33" t="s">
        <v>227</v>
      </c>
      <c r="F33" t="s">
        <v>228</v>
      </c>
      <c r="G33" t="s">
        <v>229</v>
      </c>
      <c r="H33" t="s">
        <v>230</v>
      </c>
      <c r="I33">
        <f t="shared" si="0"/>
        <v>13</v>
      </c>
      <c r="J33">
        <v>0</v>
      </c>
      <c r="K33">
        <v>0</v>
      </c>
      <c r="L33">
        <v>0</v>
      </c>
      <c r="M33" t="s">
        <v>231</v>
      </c>
      <c r="N33" t="s">
        <v>231</v>
      </c>
      <c r="O33"/>
      <c r="P33" t="s">
        <v>147</v>
      </c>
      <c r="Q33">
        <v>0</v>
      </c>
      <c r="R33"/>
    </row>
    <row r="34" ht="24" customHeight="1" spans="3:18">
      <c r="C34" t="s">
        <v>232</v>
      </c>
      <c r="D34" t="s">
        <v>233</v>
      </c>
      <c r="E34" t="s">
        <v>234</v>
      </c>
      <c r="F34" t="s">
        <v>235</v>
      </c>
      <c r="G34" t="s">
        <v>236</v>
      </c>
      <c r="H34" t="s">
        <v>237</v>
      </c>
      <c r="I34">
        <f t="shared" si="0"/>
        <v>14</v>
      </c>
      <c r="J34">
        <v>0</v>
      </c>
      <c r="K34">
        <v>0</v>
      </c>
      <c r="L34">
        <v>0</v>
      </c>
      <c r="M34" t="s">
        <v>238</v>
      </c>
      <c r="N34" t="s">
        <v>238</v>
      </c>
      <c r="O34"/>
      <c r="P34" t="s">
        <v>147</v>
      </c>
      <c r="Q34">
        <v>0</v>
      </c>
      <c r="R34"/>
    </row>
    <row r="35" ht="24" customHeight="1" spans="3:18">
      <c r="C35" t="s">
        <v>239</v>
      </c>
      <c r="D35" t="s">
        <v>240</v>
      </c>
      <c r="E35" t="s">
        <v>241</v>
      </c>
      <c r="F35" t="s">
        <v>242</v>
      </c>
      <c r="G35" t="s">
        <v>243</v>
      </c>
      <c r="H35" t="s">
        <v>244</v>
      </c>
      <c r="I35">
        <f t="shared" si="0"/>
        <v>15</v>
      </c>
      <c r="J35">
        <v>0</v>
      </c>
      <c r="K35">
        <v>0</v>
      </c>
      <c r="L35">
        <v>0</v>
      </c>
      <c r="M35" t="s">
        <v>245</v>
      </c>
      <c r="N35" t="s">
        <v>245</v>
      </c>
      <c r="O35"/>
      <c r="P35" t="s">
        <v>147</v>
      </c>
      <c r="Q35">
        <v>0</v>
      </c>
      <c r="R35"/>
    </row>
    <row r="36" ht="24" customHeight="1" spans="3:18">
      <c r="C36" t="s">
        <v>246</v>
      </c>
      <c r="D36" t="s">
        <v>247</v>
      </c>
      <c r="E36" t="s">
        <v>248</v>
      </c>
      <c r="F36" t="s">
        <v>249</v>
      </c>
      <c r="G36" t="s">
        <v>250</v>
      </c>
      <c r="H36" t="s">
        <v>251</v>
      </c>
      <c r="I36">
        <f t="shared" si="0"/>
        <v>16</v>
      </c>
      <c r="J36">
        <v>0</v>
      </c>
      <c r="K36">
        <v>0</v>
      </c>
      <c r="L36">
        <v>0</v>
      </c>
      <c r="M36" t="s">
        <v>252</v>
      </c>
      <c r="N36" t="s">
        <v>252</v>
      </c>
      <c r="O36"/>
      <c r="P36" t="s">
        <v>147</v>
      </c>
      <c r="Q36">
        <v>0</v>
      </c>
      <c r="R36"/>
    </row>
    <row r="37" ht="24" customHeight="1" spans="3:18">
      <c r="C37" t="s">
        <v>253</v>
      </c>
      <c r="D37" t="s">
        <v>254</v>
      </c>
      <c r="E37" t="s">
        <v>255</v>
      </c>
      <c r="F37" t="s">
        <v>256</v>
      </c>
      <c r="G37" t="s">
        <v>257</v>
      </c>
      <c r="H37" t="s">
        <v>258</v>
      </c>
      <c r="I37">
        <f t="shared" si="0"/>
        <v>17</v>
      </c>
      <c r="J37">
        <v>0</v>
      </c>
      <c r="K37">
        <v>0</v>
      </c>
      <c r="L37">
        <v>0</v>
      </c>
      <c r="M37" t="s">
        <v>259</v>
      </c>
      <c r="N37" t="s">
        <v>259</v>
      </c>
      <c r="O37"/>
      <c r="P37" t="s">
        <v>147</v>
      </c>
      <c r="Q37">
        <v>0</v>
      </c>
      <c r="R37"/>
    </row>
    <row r="38" ht="24" customHeight="1" spans="3:18">
      <c r="C38" t="s">
        <v>260</v>
      </c>
      <c r="D38" t="s">
        <v>261</v>
      </c>
      <c r="E38" t="s">
        <v>262</v>
      </c>
      <c r="F38" t="s">
        <v>263</v>
      </c>
      <c r="G38" t="s">
        <v>264</v>
      </c>
      <c r="H38" t="s">
        <v>265</v>
      </c>
      <c r="I38">
        <f t="shared" si="0"/>
        <v>18</v>
      </c>
      <c r="J38">
        <v>0</v>
      </c>
      <c r="K38">
        <v>0</v>
      </c>
      <c r="L38">
        <v>0</v>
      </c>
      <c r="M38" t="s">
        <v>266</v>
      </c>
      <c r="N38" t="s">
        <v>266</v>
      </c>
      <c r="O38"/>
      <c r="P38" t="s">
        <v>147</v>
      </c>
      <c r="Q38">
        <v>0</v>
      </c>
      <c r="R38"/>
    </row>
    <row r="39" ht="24" customHeight="1" spans="3:18">
      <c r="C39" t="s">
        <v>267</v>
      </c>
      <c r="D39" t="s">
        <v>268</v>
      </c>
      <c r="E39" t="s">
        <v>269</v>
      </c>
      <c r="F39" t="s">
        <v>270</v>
      </c>
      <c r="G39" t="s">
        <v>271</v>
      </c>
      <c r="H39" t="s">
        <v>272</v>
      </c>
      <c r="I39">
        <f t="shared" si="0"/>
        <v>19</v>
      </c>
      <c r="J39">
        <v>0</v>
      </c>
      <c r="K39">
        <v>0</v>
      </c>
      <c r="L39">
        <v>0</v>
      </c>
      <c r="M39" t="s">
        <v>273</v>
      </c>
      <c r="N39" t="s">
        <v>273</v>
      </c>
      <c r="O39"/>
      <c r="P39" t="s">
        <v>147</v>
      </c>
      <c r="Q39">
        <v>0</v>
      </c>
      <c r="R39"/>
    </row>
    <row r="40" ht="24" customHeight="1" spans="3:18">
      <c r="C40" t="s">
        <v>274</v>
      </c>
      <c r="D40" t="s">
        <v>275</v>
      </c>
      <c r="E40" t="s">
        <v>276</v>
      </c>
      <c r="F40">
        <v>1391250000</v>
      </c>
      <c r="G40" t="s">
        <v>277</v>
      </c>
      <c r="H40" t="s">
        <v>278</v>
      </c>
      <c r="I40">
        <f t="shared" si="0"/>
        <v>20</v>
      </c>
      <c r="J40">
        <v>0</v>
      </c>
      <c r="K40">
        <v>0</v>
      </c>
      <c r="L40">
        <v>0</v>
      </c>
      <c r="M40" t="s">
        <v>279</v>
      </c>
      <c r="N40" t="s">
        <v>279</v>
      </c>
      <c r="O40"/>
      <c r="P40" t="s">
        <v>147</v>
      </c>
      <c r="Q40">
        <v>0</v>
      </c>
      <c r="R40"/>
    </row>
    <row r="41" customFormat="1" ht="24" customHeight="1" spans="1:17">
      <c r="A41" s="2"/>
      <c r="B41" s="2"/>
      <c r="C41" t="s">
        <v>280</v>
      </c>
      <c r="D41" t="s">
        <v>281</v>
      </c>
      <c r="E41" t="s">
        <v>282</v>
      </c>
      <c r="F41" t="s">
        <v>283</v>
      </c>
      <c r="G41" t="s">
        <v>284</v>
      </c>
      <c r="H41" t="s">
        <v>285</v>
      </c>
      <c r="I41">
        <f>(D41-1034)*5+20</f>
        <v>25</v>
      </c>
      <c r="J41">
        <v>0</v>
      </c>
      <c r="K41">
        <v>0</v>
      </c>
      <c r="L41">
        <v>0</v>
      </c>
      <c r="M41" t="s">
        <v>286</v>
      </c>
      <c r="N41" t="s">
        <v>286</v>
      </c>
      <c r="P41" t="s">
        <v>147</v>
      </c>
      <c r="Q41">
        <v>0</v>
      </c>
    </row>
    <row r="42" customFormat="1" ht="24" customHeight="1" spans="1:17">
      <c r="A42" s="2"/>
      <c r="B42" s="2"/>
      <c r="C42" t="s">
        <v>287</v>
      </c>
      <c r="D42" t="s">
        <v>288</v>
      </c>
      <c r="E42" t="s">
        <v>289</v>
      </c>
      <c r="F42" t="s">
        <v>290</v>
      </c>
      <c r="G42" t="s">
        <v>291</v>
      </c>
      <c r="H42" t="s">
        <v>292</v>
      </c>
      <c r="I42">
        <f t="shared" ref="I41:I50" si="1">(D42-1034)*4+20</f>
        <v>28</v>
      </c>
      <c r="J42">
        <v>0</v>
      </c>
      <c r="K42">
        <v>0</v>
      </c>
      <c r="L42">
        <v>0</v>
      </c>
      <c r="M42" t="s">
        <v>293</v>
      </c>
      <c r="N42" t="s">
        <v>293</v>
      </c>
      <c r="P42" t="s">
        <v>147</v>
      </c>
      <c r="Q42">
        <v>0</v>
      </c>
    </row>
    <row r="43" customFormat="1" ht="24" customHeight="1" spans="1:17">
      <c r="A43" s="2"/>
      <c r="B43" s="2"/>
      <c r="C43" t="s">
        <v>294</v>
      </c>
      <c r="D43" t="s">
        <v>295</v>
      </c>
      <c r="E43" t="s">
        <v>296</v>
      </c>
      <c r="F43" t="s">
        <v>297</v>
      </c>
      <c r="G43" t="s">
        <v>298</v>
      </c>
      <c r="H43" t="s">
        <v>299</v>
      </c>
      <c r="I43">
        <f t="shared" si="1"/>
        <v>32</v>
      </c>
      <c r="J43">
        <v>0</v>
      </c>
      <c r="K43">
        <v>0</v>
      </c>
      <c r="L43">
        <v>0</v>
      </c>
      <c r="M43" t="s">
        <v>300</v>
      </c>
      <c r="N43" t="s">
        <v>300</v>
      </c>
      <c r="P43" t="s">
        <v>147</v>
      </c>
      <c r="Q43">
        <v>0</v>
      </c>
    </row>
    <row r="44" customFormat="1" ht="24" customHeight="1" spans="1:17">
      <c r="A44" s="2"/>
      <c r="B44" s="2"/>
      <c r="C44" t="s">
        <v>301</v>
      </c>
      <c r="D44" t="s">
        <v>302</v>
      </c>
      <c r="E44" t="s">
        <v>303</v>
      </c>
      <c r="F44" t="s">
        <v>304</v>
      </c>
      <c r="G44" t="s">
        <v>305</v>
      </c>
      <c r="H44" t="s">
        <v>306</v>
      </c>
      <c r="I44">
        <f t="shared" si="1"/>
        <v>36</v>
      </c>
      <c r="J44">
        <v>0</v>
      </c>
      <c r="K44">
        <v>0</v>
      </c>
      <c r="L44">
        <v>0</v>
      </c>
      <c r="M44" t="s">
        <v>307</v>
      </c>
      <c r="N44" t="s">
        <v>307</v>
      </c>
      <c r="P44" t="s">
        <v>147</v>
      </c>
      <c r="Q44">
        <v>0</v>
      </c>
    </row>
    <row r="45" customFormat="1" ht="24" customHeight="1" spans="1:17">
      <c r="A45" s="2"/>
      <c r="B45" s="2"/>
      <c r="C45" t="s">
        <v>308</v>
      </c>
      <c r="D45" t="s">
        <v>309</v>
      </c>
      <c r="E45" t="s">
        <v>310</v>
      </c>
      <c r="F45" t="s">
        <v>311</v>
      </c>
      <c r="G45" t="s">
        <v>312</v>
      </c>
      <c r="H45" t="s">
        <v>313</v>
      </c>
      <c r="I45">
        <f t="shared" si="1"/>
        <v>40</v>
      </c>
      <c r="J45">
        <v>0</v>
      </c>
      <c r="K45">
        <v>0</v>
      </c>
      <c r="L45">
        <v>0</v>
      </c>
      <c r="M45" t="s">
        <v>314</v>
      </c>
      <c r="N45" t="s">
        <v>314</v>
      </c>
      <c r="P45" t="s">
        <v>147</v>
      </c>
      <c r="Q45">
        <v>0</v>
      </c>
    </row>
    <row r="46" customFormat="1" ht="24" customHeight="1" spans="1:19">
      <c r="A46" s="2"/>
      <c r="B46" s="2"/>
      <c r="C46" t="s">
        <v>315</v>
      </c>
      <c r="D46" t="s">
        <v>316</v>
      </c>
      <c r="E46" t="s">
        <v>317</v>
      </c>
      <c r="F46" t="s">
        <v>318</v>
      </c>
      <c r="G46" t="s">
        <v>319</v>
      </c>
      <c r="H46" t="s">
        <v>320</v>
      </c>
      <c r="I46">
        <f t="shared" si="1"/>
        <v>44</v>
      </c>
      <c r="J46">
        <v>0</v>
      </c>
      <c r="K46">
        <v>0</v>
      </c>
      <c r="L46">
        <v>0</v>
      </c>
      <c r="M46" t="s">
        <v>321</v>
      </c>
      <c r="N46" t="s">
        <v>321</v>
      </c>
      <c r="P46" t="s">
        <v>147</v>
      </c>
      <c r="Q46">
        <v>0</v>
      </c>
      <c r="R46" s="2"/>
      <c r="S46" s="2"/>
    </row>
    <row r="47" customFormat="1" ht="24" customHeight="1" spans="1:19">
      <c r="A47" s="2"/>
      <c r="B47" s="2"/>
      <c r="C47" t="s">
        <v>322</v>
      </c>
      <c r="D47" t="s">
        <v>323</v>
      </c>
      <c r="E47" t="s">
        <v>324</v>
      </c>
      <c r="F47" t="s">
        <v>325</v>
      </c>
      <c r="G47" t="s">
        <v>326</v>
      </c>
      <c r="H47" t="s">
        <v>327</v>
      </c>
      <c r="I47">
        <f t="shared" si="1"/>
        <v>48</v>
      </c>
      <c r="J47">
        <v>0</v>
      </c>
      <c r="K47">
        <v>0</v>
      </c>
      <c r="L47">
        <v>0</v>
      </c>
      <c r="M47" t="s">
        <v>328</v>
      </c>
      <c r="N47" t="s">
        <v>328</v>
      </c>
      <c r="P47" t="s">
        <v>147</v>
      </c>
      <c r="Q47">
        <v>0</v>
      </c>
      <c r="R47" s="2"/>
      <c r="S47" s="2"/>
    </row>
    <row r="48" customFormat="1" ht="24" customHeight="1" spans="1:19">
      <c r="A48" s="2"/>
      <c r="B48" s="2"/>
      <c r="C48" t="s">
        <v>329</v>
      </c>
      <c r="D48" t="s">
        <v>330</v>
      </c>
      <c r="E48" t="s">
        <v>331</v>
      </c>
      <c r="F48" t="s">
        <v>332</v>
      </c>
      <c r="G48" t="s">
        <v>333</v>
      </c>
      <c r="H48" t="s">
        <v>334</v>
      </c>
      <c r="I48">
        <f t="shared" si="1"/>
        <v>52</v>
      </c>
      <c r="J48">
        <v>0</v>
      </c>
      <c r="K48">
        <v>0</v>
      </c>
      <c r="L48">
        <v>0</v>
      </c>
      <c r="M48" t="s">
        <v>335</v>
      </c>
      <c r="N48" t="s">
        <v>335</v>
      </c>
      <c r="P48" t="s">
        <v>147</v>
      </c>
      <c r="Q48">
        <v>0</v>
      </c>
      <c r="R48" s="2"/>
      <c r="S48" s="2"/>
    </row>
    <row r="49" customFormat="1" ht="24" customHeight="1" spans="1:19">
      <c r="A49" s="2"/>
      <c r="B49" s="2"/>
      <c r="C49" t="s">
        <v>336</v>
      </c>
      <c r="D49" t="s">
        <v>337</v>
      </c>
      <c r="E49" t="s">
        <v>338</v>
      </c>
      <c r="F49" t="s">
        <v>339</v>
      </c>
      <c r="G49" t="s">
        <v>340</v>
      </c>
      <c r="H49" t="s">
        <v>341</v>
      </c>
      <c r="I49">
        <f t="shared" si="1"/>
        <v>56</v>
      </c>
      <c r="J49">
        <v>0</v>
      </c>
      <c r="K49">
        <v>0</v>
      </c>
      <c r="L49">
        <v>0</v>
      </c>
      <c r="M49" t="s">
        <v>342</v>
      </c>
      <c r="N49" t="s">
        <v>342</v>
      </c>
      <c r="P49" t="s">
        <v>147</v>
      </c>
      <c r="Q49">
        <v>0</v>
      </c>
      <c r="R49" s="2"/>
      <c r="S49" s="2"/>
    </row>
    <row r="50" customFormat="1" ht="24" customHeight="1" spans="1:19">
      <c r="A50" s="2"/>
      <c r="B50" s="2"/>
      <c r="C50" t="s">
        <v>343</v>
      </c>
      <c r="D50" t="s">
        <v>344</v>
      </c>
      <c r="E50" t="s">
        <v>345</v>
      </c>
      <c r="F50" t="s">
        <v>346</v>
      </c>
      <c r="G50" t="s">
        <v>347</v>
      </c>
      <c r="H50" t="s">
        <v>348</v>
      </c>
      <c r="I50">
        <f t="shared" si="1"/>
        <v>60</v>
      </c>
      <c r="J50">
        <v>0</v>
      </c>
      <c r="K50">
        <v>0</v>
      </c>
      <c r="L50">
        <v>0</v>
      </c>
      <c r="M50" t="s">
        <v>349</v>
      </c>
      <c r="N50" t="s">
        <v>349</v>
      </c>
      <c r="P50" t="s">
        <v>147</v>
      </c>
      <c r="Q50">
        <v>0</v>
      </c>
      <c r="R50" s="2"/>
      <c r="S50" s="2"/>
    </row>
    <row r="51" customFormat="1" ht="24" customHeight="1" spans="1:19">
      <c r="A51" s="2"/>
      <c r="B51" s="2"/>
      <c r="C51" t="s">
        <v>350</v>
      </c>
      <c r="D51" t="s">
        <v>351</v>
      </c>
      <c r="E51" t="s">
        <v>352</v>
      </c>
      <c r="F51" t="s">
        <v>353</v>
      </c>
      <c r="G51" t="s">
        <v>354</v>
      </c>
      <c r="H51" t="s">
        <v>355</v>
      </c>
      <c r="I51">
        <v>65</v>
      </c>
      <c r="J51">
        <v>3</v>
      </c>
      <c r="K51">
        <f t="shared" ref="K51:K60" si="2">(D51-1044)*5</f>
        <v>5</v>
      </c>
      <c r="L51">
        <f t="shared" ref="L51:L60" si="3">(D51-1044)*5</f>
        <v>5</v>
      </c>
      <c r="M51" t="s">
        <v>356</v>
      </c>
      <c r="N51" t="s">
        <v>356</v>
      </c>
      <c r="P51" t="s">
        <v>147</v>
      </c>
      <c r="Q51">
        <v>0</v>
      </c>
      <c r="R51" s="2"/>
      <c r="S51" s="2"/>
    </row>
    <row r="52" customFormat="1" ht="24" customHeight="1" spans="1:19">
      <c r="A52" s="2"/>
      <c r="B52" s="2"/>
      <c r="C52" t="s">
        <v>357</v>
      </c>
      <c r="D52" t="s">
        <v>358</v>
      </c>
      <c r="E52" t="s">
        <v>359</v>
      </c>
      <c r="F52" t="s">
        <v>360</v>
      </c>
      <c r="G52" t="s">
        <v>361</v>
      </c>
      <c r="H52" t="s">
        <v>362</v>
      </c>
      <c r="I52">
        <v>70</v>
      </c>
      <c r="J52">
        <v>6</v>
      </c>
      <c r="K52">
        <f t="shared" si="2"/>
        <v>10</v>
      </c>
      <c r="L52">
        <f t="shared" si="3"/>
        <v>10</v>
      </c>
      <c r="M52" t="s">
        <v>363</v>
      </c>
      <c r="N52" t="s">
        <v>363</v>
      </c>
      <c r="P52" t="s">
        <v>147</v>
      </c>
      <c r="Q52">
        <v>0</v>
      </c>
      <c r="R52" s="2"/>
      <c r="S52" s="2"/>
    </row>
    <row r="53" customFormat="1" ht="24" customHeight="1" spans="1:19">
      <c r="A53" s="2"/>
      <c r="B53" s="2"/>
      <c r="C53" t="s">
        <v>364</v>
      </c>
      <c r="D53" t="s">
        <v>365</v>
      </c>
      <c r="E53" t="s">
        <v>366</v>
      </c>
      <c r="F53" t="s">
        <v>367</v>
      </c>
      <c r="G53" t="s">
        <v>368</v>
      </c>
      <c r="H53" t="s">
        <v>369</v>
      </c>
      <c r="I53">
        <v>75</v>
      </c>
      <c r="J53">
        <v>9</v>
      </c>
      <c r="K53">
        <f t="shared" si="2"/>
        <v>15</v>
      </c>
      <c r="L53">
        <f t="shared" si="3"/>
        <v>15</v>
      </c>
      <c r="M53" t="s">
        <v>370</v>
      </c>
      <c r="N53" t="s">
        <v>370</v>
      </c>
      <c r="P53" t="s">
        <v>147</v>
      </c>
      <c r="Q53">
        <v>0</v>
      </c>
      <c r="R53" s="2"/>
      <c r="S53" s="2"/>
    </row>
    <row r="54" customFormat="1" ht="24" customHeight="1" spans="1:19">
      <c r="A54" s="2"/>
      <c r="B54" s="2"/>
      <c r="C54" t="s">
        <v>371</v>
      </c>
      <c r="D54" t="s">
        <v>372</v>
      </c>
      <c r="E54" t="s">
        <v>373</v>
      </c>
      <c r="F54" t="s">
        <v>374</v>
      </c>
      <c r="G54" t="s">
        <v>375</v>
      </c>
      <c r="H54" t="s">
        <v>376</v>
      </c>
      <c r="I54">
        <v>80</v>
      </c>
      <c r="J54">
        <v>12</v>
      </c>
      <c r="K54">
        <f t="shared" si="2"/>
        <v>20</v>
      </c>
      <c r="L54">
        <f t="shared" si="3"/>
        <v>20</v>
      </c>
      <c r="M54" t="s">
        <v>377</v>
      </c>
      <c r="N54" t="s">
        <v>377</v>
      </c>
      <c r="P54" t="s">
        <v>147</v>
      </c>
      <c r="Q54">
        <v>0</v>
      </c>
      <c r="R54" s="2"/>
      <c r="S54" s="2"/>
    </row>
    <row r="55" customFormat="1" ht="24" customHeight="1" spans="1:19">
      <c r="A55" s="2"/>
      <c r="B55" s="2"/>
      <c r="C55" t="s">
        <v>378</v>
      </c>
      <c r="D55" t="s">
        <v>379</v>
      </c>
      <c r="E55" t="s">
        <v>380</v>
      </c>
      <c r="F55" t="s">
        <v>381</v>
      </c>
      <c r="G55" t="s">
        <v>382</v>
      </c>
      <c r="H55" t="s">
        <v>383</v>
      </c>
      <c r="I55">
        <v>85</v>
      </c>
      <c r="J55">
        <v>15</v>
      </c>
      <c r="K55">
        <f t="shared" si="2"/>
        <v>25</v>
      </c>
      <c r="L55">
        <f t="shared" si="3"/>
        <v>25</v>
      </c>
      <c r="M55" t="s">
        <v>384</v>
      </c>
      <c r="N55" t="s">
        <v>384</v>
      </c>
      <c r="P55" t="s">
        <v>147</v>
      </c>
      <c r="Q55">
        <v>0</v>
      </c>
      <c r="R55" s="2"/>
      <c r="S55" s="2"/>
    </row>
    <row r="56" customFormat="1" ht="24" customHeight="1" spans="1:19">
      <c r="A56" s="2"/>
      <c r="B56" s="2"/>
      <c r="C56" t="s">
        <v>385</v>
      </c>
      <c r="D56" t="s">
        <v>386</v>
      </c>
      <c r="E56" t="s">
        <v>387</v>
      </c>
      <c r="F56" t="s">
        <v>388</v>
      </c>
      <c r="G56" t="s">
        <v>389</v>
      </c>
      <c r="H56" t="s">
        <v>390</v>
      </c>
      <c r="I56">
        <f t="shared" ref="I56:I60" si="4">(D56-1049)*5+85</f>
        <v>90</v>
      </c>
      <c r="J56">
        <f t="shared" ref="J56:J60" si="5">(D56-1049)*5+15</f>
        <v>20</v>
      </c>
      <c r="K56">
        <f t="shared" si="2"/>
        <v>30</v>
      </c>
      <c r="L56">
        <f t="shared" si="3"/>
        <v>30</v>
      </c>
      <c r="M56" t="s">
        <v>391</v>
      </c>
      <c r="N56" t="s">
        <v>391</v>
      </c>
      <c r="P56" t="s">
        <v>147</v>
      </c>
      <c r="Q56">
        <v>0</v>
      </c>
      <c r="R56" s="2"/>
      <c r="S56" s="2"/>
    </row>
    <row r="57" customFormat="1" ht="24" customHeight="1" spans="1:19">
      <c r="A57" s="2"/>
      <c r="B57" s="2"/>
      <c r="C57" t="s">
        <v>392</v>
      </c>
      <c r="D57" t="s">
        <v>393</v>
      </c>
      <c r="E57" t="s">
        <v>394</v>
      </c>
      <c r="F57" t="s">
        <v>395</v>
      </c>
      <c r="G57" t="s">
        <v>396</v>
      </c>
      <c r="H57" t="s">
        <v>397</v>
      </c>
      <c r="I57">
        <f t="shared" si="4"/>
        <v>95</v>
      </c>
      <c r="J57">
        <f t="shared" si="5"/>
        <v>25</v>
      </c>
      <c r="K57">
        <f t="shared" si="2"/>
        <v>35</v>
      </c>
      <c r="L57">
        <f t="shared" si="3"/>
        <v>35</v>
      </c>
      <c r="M57" t="s">
        <v>398</v>
      </c>
      <c r="N57" t="s">
        <v>398</v>
      </c>
      <c r="P57" t="s">
        <v>147</v>
      </c>
      <c r="Q57">
        <v>0</v>
      </c>
      <c r="R57" s="2"/>
      <c r="S57" s="2"/>
    </row>
    <row r="58" customFormat="1" ht="24" customHeight="1" spans="1:19">
      <c r="A58" s="2"/>
      <c r="B58" s="2"/>
      <c r="C58" t="s">
        <v>399</v>
      </c>
      <c r="D58" t="s">
        <v>400</v>
      </c>
      <c r="E58" t="s">
        <v>401</v>
      </c>
      <c r="F58" t="s">
        <v>402</v>
      </c>
      <c r="G58" t="s">
        <v>403</v>
      </c>
      <c r="H58" t="s">
        <v>404</v>
      </c>
      <c r="I58">
        <f t="shared" si="4"/>
        <v>100</v>
      </c>
      <c r="J58">
        <f t="shared" si="5"/>
        <v>30</v>
      </c>
      <c r="K58">
        <f t="shared" si="2"/>
        <v>40</v>
      </c>
      <c r="L58">
        <f t="shared" si="3"/>
        <v>40</v>
      </c>
      <c r="M58" t="s">
        <v>405</v>
      </c>
      <c r="N58" t="s">
        <v>405</v>
      </c>
      <c r="P58" t="s">
        <v>147</v>
      </c>
      <c r="Q58">
        <v>0</v>
      </c>
      <c r="R58" s="2"/>
      <c r="S58" s="2"/>
    </row>
    <row r="59" customFormat="1" ht="24" customHeight="1" spans="1:19">
      <c r="A59" s="2"/>
      <c r="B59" s="2"/>
      <c r="C59" t="s">
        <v>406</v>
      </c>
      <c r="D59" t="s">
        <v>407</v>
      </c>
      <c r="E59" t="s">
        <v>408</v>
      </c>
      <c r="F59" t="s">
        <v>409</v>
      </c>
      <c r="G59" t="s">
        <v>410</v>
      </c>
      <c r="H59" t="s">
        <v>411</v>
      </c>
      <c r="I59">
        <f t="shared" si="4"/>
        <v>105</v>
      </c>
      <c r="J59">
        <f t="shared" si="5"/>
        <v>35</v>
      </c>
      <c r="K59">
        <f t="shared" si="2"/>
        <v>45</v>
      </c>
      <c r="L59">
        <f t="shared" si="3"/>
        <v>45</v>
      </c>
      <c r="M59" t="s">
        <v>412</v>
      </c>
      <c r="N59" t="s">
        <v>412</v>
      </c>
      <c r="P59" t="s">
        <v>147</v>
      </c>
      <c r="Q59">
        <v>0</v>
      </c>
      <c r="R59" s="2"/>
      <c r="S59" s="2"/>
    </row>
    <row r="60" customFormat="1" ht="24" customHeight="1" spans="1:19">
      <c r="A60" s="2"/>
      <c r="B60" s="2"/>
      <c r="C60" t="s">
        <v>413</v>
      </c>
      <c r="D60" t="s">
        <v>414</v>
      </c>
      <c r="E60" t="s">
        <v>415</v>
      </c>
      <c r="F60" t="s">
        <v>416</v>
      </c>
      <c r="G60" t="s">
        <v>417</v>
      </c>
      <c r="H60" t="s">
        <v>418</v>
      </c>
      <c r="I60">
        <f t="shared" si="4"/>
        <v>110</v>
      </c>
      <c r="J60">
        <f t="shared" si="5"/>
        <v>40</v>
      </c>
      <c r="K60">
        <f t="shared" si="2"/>
        <v>50</v>
      </c>
      <c r="L60">
        <f t="shared" si="3"/>
        <v>50</v>
      </c>
      <c r="M60" t="s">
        <v>419</v>
      </c>
      <c r="N60" t="s">
        <v>419</v>
      </c>
      <c r="P60" t="s">
        <v>147</v>
      </c>
      <c r="Q60">
        <v>0</v>
      </c>
      <c r="R60" s="2"/>
      <c r="S60" s="2"/>
    </row>
  </sheetData>
  <dataValidations count="1">
    <dataValidation type="custom" allowBlank="1" showErrorMessage="1" errorTitle="拒绝重复输入" error="当前输入的内容，与本区域的其他单元格内容重复。" sqref="F5 G5 H5 I5 J5 K5 L5 C3:C5 D3:D5 E3:E5 I3:I4 J3:J4 K3:K4 L3:L4 F3:H4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"/>
  <sheetViews>
    <sheetView workbookViewId="0">
      <selection activeCell="C14" sqref="C14"/>
    </sheetView>
  </sheetViews>
  <sheetFormatPr defaultColWidth="9" defaultRowHeight="14.25" outlineLevelRow="5"/>
  <cols>
    <col min="1" max="1" width="6.875" style="2" customWidth="1"/>
    <col min="2" max="2" width="9" style="2"/>
    <col min="3" max="3" width="9.875" style="1" customWidth="1"/>
    <col min="4" max="4" width="11.125" style="1" customWidth="1"/>
    <col min="5" max="5" width="12.125" style="1" customWidth="1"/>
    <col min="6" max="6" width="13.375" style="2" customWidth="1"/>
    <col min="7" max="7" width="12.125" style="2" customWidth="1"/>
    <col min="8" max="8" width="15.875" style="2" customWidth="1"/>
    <col min="9" max="9" width="16.375" style="2" customWidth="1"/>
    <col min="10" max="10" width="13" style="2" customWidth="1"/>
    <col min="11" max="11" width="26" style="1" customWidth="1"/>
    <col min="12" max="12" width="30.125" style="1" customWidth="1"/>
    <col min="13" max="13" width="13.625" style="2" customWidth="1"/>
    <col min="14" max="14" width="8.125" style="2" customWidth="1"/>
    <col min="15" max="15" width="9.625" style="2" customWidth="1"/>
    <col min="16" max="16384" width="9" style="2"/>
  </cols>
  <sheetData>
    <row r="1" s="1" customFormat="1" spans="1:15">
      <c r="A1" s="2"/>
      <c r="B1" s="2"/>
      <c r="F1" s="2"/>
      <c r="G1" s="2"/>
      <c r="H1" s="2"/>
      <c r="I1" s="2"/>
      <c r="J1" s="2"/>
      <c r="M1" s="2"/>
      <c r="N1" s="2"/>
      <c r="O1" s="2"/>
    </row>
    <row r="2" s="1" customFormat="1" spans="1:15">
      <c r="A2" s="2"/>
      <c r="B2" s="2"/>
      <c r="F2" s="2"/>
      <c r="G2" s="2"/>
      <c r="H2" s="2"/>
      <c r="I2" s="2"/>
      <c r="J2" s="2"/>
      <c r="M2" s="2"/>
      <c r="N2" s="2"/>
      <c r="O2" s="2"/>
    </row>
    <row r="3" s="1" customFormat="1" spans="1:15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10</v>
      </c>
      <c r="J3" s="3" t="s">
        <v>11</v>
      </c>
      <c r="K3" s="4" t="s">
        <v>12</v>
      </c>
      <c r="L3" s="4" t="s">
        <v>13</v>
      </c>
      <c r="M3" s="2"/>
      <c r="N3" s="2"/>
      <c r="O3" s="2"/>
    </row>
    <row r="4" s="1" customFormat="1" spans="1:15">
      <c r="A4" s="2"/>
      <c r="B4" s="2"/>
      <c r="C4" s="3" t="s">
        <v>15</v>
      </c>
      <c r="D4" s="3" t="s">
        <v>16</v>
      </c>
      <c r="E4" s="3" t="s">
        <v>17</v>
      </c>
      <c r="F4" s="3" t="s">
        <v>18</v>
      </c>
      <c r="G4" s="3" t="s">
        <v>19</v>
      </c>
      <c r="H4" s="3" t="s">
        <v>20</v>
      </c>
      <c r="I4" s="3" t="s">
        <v>21</v>
      </c>
      <c r="J4" s="3" t="s">
        <v>22</v>
      </c>
      <c r="K4" s="4" t="s">
        <v>23</v>
      </c>
      <c r="L4" s="4" t="s">
        <v>24</v>
      </c>
      <c r="M4" s="2"/>
      <c r="N4" s="2"/>
      <c r="O4" s="2"/>
    </row>
    <row r="5" s="1" customFormat="1" spans="1:15">
      <c r="A5" s="2"/>
      <c r="B5" s="2"/>
      <c r="C5" s="3" t="s">
        <v>26</v>
      </c>
      <c r="D5" s="3" t="s">
        <v>26</v>
      </c>
      <c r="E5" s="3" t="s">
        <v>27</v>
      </c>
      <c r="F5" s="3" t="s">
        <v>28</v>
      </c>
      <c r="G5" s="3" t="s">
        <v>28</v>
      </c>
      <c r="H5" s="3" t="s">
        <v>28</v>
      </c>
      <c r="I5" s="3" t="s">
        <v>28</v>
      </c>
      <c r="J5" s="3" t="s">
        <v>28</v>
      </c>
      <c r="K5" s="4" t="s">
        <v>29</v>
      </c>
      <c r="L5" s="4" t="s">
        <v>29</v>
      </c>
      <c r="M5" s="2"/>
      <c r="N5" s="2"/>
      <c r="O5" s="2"/>
    </row>
    <row r="6" customFormat="1" ht="24" customHeight="1" spans="1:15">
      <c r="A6" s="2"/>
      <c r="B6" s="2"/>
      <c r="K6" s="1"/>
      <c r="L6" s="1"/>
      <c r="M6" s="2"/>
      <c r="N6" s="2"/>
      <c r="O6" s="2"/>
    </row>
  </sheetData>
  <dataValidations count="1">
    <dataValidation type="custom" allowBlank="1" showErrorMessage="1" errorTitle="拒绝重复输入" error="当前输入的内容，与本区域的其他单元格内容重复。" sqref="F5 G5 H5 I5 J5 C3:C5 D3:D5 E3:E5 I3:I4 J3:J4 F3:H4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生成配置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2023-11-01T08:50:38Z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9F84DDE50D704B5397C5756C2E2E4F1E</vt:lpwstr>
  </property>
</Properties>
</file>