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Доверительные интервалы" sheetId="2" r:id="rId5"/>
    <sheet state="visible" name="Расчет воронки" sheetId="3" r:id="rId6"/>
  </sheets>
  <definedNames>
    <definedName localSheetId="0" name="conv">Example!$E$3</definedName>
    <definedName name="conv">'Доверительные интервалы'!$E$3</definedName>
    <definedName localSheetId="2" name="conv">#REF!</definedName>
  </definedNames>
  <calcPr/>
</workbook>
</file>

<file path=xl/sharedStrings.xml><?xml version="1.0" encoding="utf-8"?>
<sst xmlns="http://schemas.openxmlformats.org/spreadsheetml/2006/main" count="33" uniqueCount="24">
  <si>
    <t>Выборка</t>
  </si>
  <si>
    <t>Посетителей</t>
  </si>
  <si>
    <t>Конверсий</t>
  </si>
  <si>
    <t>Конверсия</t>
  </si>
  <si>
    <t>Интервал, от</t>
  </si>
  <si>
    <t>Интервал, до</t>
  </si>
  <si>
    <t>Выборка #1</t>
  </si>
  <si>
    <t>Выборка #2</t>
  </si>
  <si>
    <t>Этап 1</t>
  </si>
  <si>
    <t>Этап 2</t>
  </si>
  <si>
    <t>Решение о масштабировании</t>
  </si>
  <si>
    <t>Минимальная необходимая маржинальность заказа:</t>
  </si>
  <si>
    <t>Рекламный бюджет</t>
  </si>
  <si>
    <t>Посетители</t>
  </si>
  <si>
    <t>CAC, руб/посетителя</t>
  </si>
  <si>
    <t>стоимость привлечения посетителя</t>
  </si>
  <si>
    <t>Покупок</t>
  </si>
  <si>
    <t>CPS, руб/продажу</t>
  </si>
  <si>
    <t>стоимость привлечения покупателя</t>
  </si>
  <si>
    <t>Нижняя граница конверсии</t>
  </si>
  <si>
    <t>Верхняя граница конверсии</t>
  </si>
  <si>
    <t>Нижняя оценка CPS</t>
  </si>
  <si>
    <t>Верхняя оценка СPS</t>
  </si>
  <si>
    <t>Маржинальность одной продажи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</si>
</sst>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color theme="1"/>
      <name val="Montserrat"/>
    </font>
    <font>
      <b/>
      <color theme="1"/>
      <name val="Montserrat"/>
    </font>
    <font>
      <sz val="14.0"/>
      <color theme="1"/>
      <name val="Montserrat"/>
    </font>
    <font>
      <color theme="1"/>
      <name val="Arial"/>
      <scheme val="minor"/>
    </font>
    <font>
      <b/>
      <sz val="14.0"/>
      <color theme="1"/>
      <name val="Montserrat"/>
    </font>
    <font/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4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FFFFFF"/>
      </right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FFFFFF"/>
      </right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hair">
        <color rgb="FFCCCCCC"/>
      </bottom>
    </border>
    <border>
      <left style="thin">
        <color rgb="FFCCCCCC"/>
      </left>
      <right style="thin">
        <color rgb="FFCCCCCC"/>
      </right>
      <top style="hair">
        <color rgb="FFCCCCCC"/>
      </top>
      <bottom style="hair">
        <color rgb="FFCCCCCC"/>
      </bottom>
    </border>
    <border>
      <left style="thin">
        <color rgb="FFCCCCCC"/>
      </left>
      <right style="thin">
        <color rgb="FFCCCCCC"/>
      </right>
      <top style="hair">
        <color rgb="FFCCCCCC"/>
      </top>
      <bottom style="thin">
        <color rgb="FFCCCCCC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readingOrder="0" vertical="center"/>
    </xf>
    <xf borderId="5" fillId="2" fontId="2" numFmtId="0" xfId="0" applyAlignment="1" applyBorder="1" applyFont="1">
      <alignment readingOrder="0" vertical="center"/>
    </xf>
    <xf borderId="6" fillId="2" fontId="2" numFmtId="0" xfId="0" applyAlignment="1" applyBorder="1" applyFont="1">
      <alignment readingOrder="0" vertical="center"/>
    </xf>
    <xf borderId="7" fillId="0" fontId="1" numFmtId="0" xfId="0" applyBorder="1" applyFont="1"/>
    <xf borderId="8" fillId="0" fontId="3" numFmtId="0" xfId="0" applyAlignment="1" applyBorder="1" applyFont="1">
      <alignment readingOrder="0"/>
    </xf>
    <xf borderId="8" fillId="0" fontId="3" numFmtId="10" xfId="0" applyBorder="1" applyFont="1" applyNumberFormat="1"/>
    <xf borderId="9" fillId="0" fontId="3" numFmtId="0" xfId="0" applyAlignment="1" applyBorder="1" applyFont="1">
      <alignment readingOrder="0"/>
    </xf>
    <xf borderId="9" fillId="0" fontId="3" numFmtId="10" xfId="0" applyBorder="1" applyFont="1" applyNumberFormat="1"/>
    <xf borderId="9" fillId="0" fontId="3" numFmtId="0" xfId="0" applyBorder="1" applyFont="1"/>
    <xf borderId="9" fillId="0" fontId="3" numFmtId="164" xfId="0" applyBorder="1" applyFont="1" applyNumberFormat="1"/>
    <xf borderId="10" fillId="0" fontId="3" numFmtId="0" xfId="0" applyBorder="1" applyFont="1"/>
    <xf borderId="10" fillId="0" fontId="3" numFmtId="10" xfId="0" applyBorder="1" applyFont="1" applyNumberFormat="1"/>
    <xf borderId="1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Border="1" applyFont="1" applyNumberFormat="1"/>
    <xf borderId="1" fillId="0" fontId="4" numFmtId="0" xfId="0" applyBorder="1" applyFont="1"/>
    <xf borderId="5" fillId="2" fontId="5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readingOrder="0"/>
    </xf>
    <xf borderId="12" fillId="0" fontId="3" numFmtId="0" xfId="0" applyAlignment="1" applyBorder="1" applyFont="1">
      <alignment horizontal="center" readingOrder="0"/>
    </xf>
    <xf borderId="11" fillId="0" fontId="4" numFmtId="0" xfId="0" applyBorder="1" applyFont="1"/>
    <xf borderId="1" fillId="0" fontId="3" numFmtId="0" xfId="0" applyAlignment="1" applyBorder="1" applyFont="1">
      <alignment readingOrder="0" shrinkToFit="0" wrapText="1"/>
    </xf>
    <xf borderId="2" fillId="0" fontId="4" numFmtId="0" xfId="0" applyBorder="1" applyFont="1"/>
    <xf borderId="3" fillId="0" fontId="3" numFmtId="0" xfId="0" applyAlignment="1" applyBorder="1" applyFont="1">
      <alignment readingOrder="0" shrinkToFit="0" wrapText="1"/>
    </xf>
    <xf borderId="12" fillId="0" fontId="3" numFmtId="2" xfId="0" applyAlignment="1" applyBorder="1" applyFont="1" applyNumberFormat="1">
      <alignment horizontal="center" readingOrder="0" vertical="center"/>
    </xf>
    <xf borderId="4" fillId="2" fontId="5" numFmtId="0" xfId="0" applyAlignment="1" applyBorder="1" applyFont="1">
      <alignment readingOrder="0" vertical="center"/>
    </xf>
    <xf borderId="5" fillId="2" fontId="5" numFmtId="0" xfId="0" applyAlignment="1" applyBorder="1" applyFont="1">
      <alignment readingOrder="0" vertical="center"/>
    </xf>
    <xf borderId="9" fillId="0" fontId="3" numFmtId="2" xfId="0" applyBorder="1" applyFont="1" applyNumberFormat="1"/>
    <xf borderId="10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 shrinkToFit="0" wrapText="1"/>
    </xf>
    <xf borderId="13" fillId="0" fontId="6" numFmtId="0" xfId="0" applyBorder="1" applyFont="1"/>
    <xf borderId="7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0.75"/>
    <col customWidth="1" min="3" max="3" width="13.88"/>
  </cols>
  <sheetData>
    <row r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8" t="s">
        <v>6</v>
      </c>
      <c r="C3" s="8">
        <v>100.0</v>
      </c>
      <c r="D3" s="8">
        <v>15.0</v>
      </c>
      <c r="E3" s="9">
        <f t="shared" ref="E3:E4" si="1">D3/C3</f>
        <v>0.15</v>
      </c>
      <c r="F3" s="9">
        <f t="shared" ref="F3:F4" si="2">E3-1.645*SQRT(E3*(1-E3)/C3)</f>
        <v>0.09126175118</v>
      </c>
      <c r="G3" s="9">
        <f t="shared" ref="G3:G4" si="3">E3+1.645*SQRT(E3*(1-E3)/C3)</f>
        <v>0.2087382488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10" t="s">
        <v>7</v>
      </c>
      <c r="C4" s="10">
        <v>1000.0</v>
      </c>
      <c r="D4" s="10">
        <v>150.0</v>
      </c>
      <c r="E4" s="11">
        <f t="shared" si="1"/>
        <v>0.15</v>
      </c>
      <c r="F4" s="11">
        <f t="shared" si="2"/>
        <v>0.1314253348</v>
      </c>
      <c r="G4" s="11">
        <f t="shared" si="3"/>
        <v>0.1685746652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2"/>
      <c r="C5" s="10"/>
      <c r="D5" s="10"/>
      <c r="E5" s="11"/>
      <c r="F5" s="11"/>
      <c r="G5" s="1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2"/>
      <c r="C6" s="10"/>
      <c r="D6" s="10"/>
      <c r="E6" s="11"/>
      <c r="F6" s="11"/>
      <c r="G6" s="11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2"/>
      <c r="C7" s="12"/>
      <c r="D7" s="12"/>
      <c r="E7" s="12"/>
      <c r="F7" s="13"/>
      <c r="G7" s="13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2"/>
      <c r="C8" s="12"/>
      <c r="D8" s="12"/>
      <c r="E8" s="12"/>
      <c r="F8" s="13"/>
      <c r="G8" s="13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12"/>
      <c r="C9" s="12"/>
      <c r="D9" s="12"/>
      <c r="E9" s="12"/>
      <c r="F9" s="13"/>
      <c r="G9" s="13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12"/>
      <c r="C10" s="12"/>
      <c r="D10" s="12"/>
      <c r="E10" s="12"/>
      <c r="F10" s="13"/>
      <c r="G10" s="13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12"/>
      <c r="C11" s="12"/>
      <c r="D11" s="12"/>
      <c r="E11" s="12"/>
      <c r="F11" s="13"/>
      <c r="G11" s="13"/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12"/>
      <c r="C12" s="12"/>
      <c r="D12" s="12"/>
      <c r="E12" s="12"/>
      <c r="F12" s="13"/>
      <c r="G12" s="13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2"/>
      <c r="C13" s="12"/>
      <c r="D13" s="12"/>
      <c r="E13" s="12"/>
      <c r="F13" s="13"/>
      <c r="G13" s="13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2"/>
      <c r="C14" s="12"/>
      <c r="D14" s="12"/>
      <c r="E14" s="12"/>
      <c r="F14" s="13"/>
      <c r="G14" s="13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2"/>
      <c r="C15" s="12"/>
      <c r="D15" s="12"/>
      <c r="E15" s="12"/>
      <c r="F15" s="13"/>
      <c r="G15" s="13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2"/>
      <c r="C16" s="12"/>
      <c r="D16" s="12"/>
      <c r="E16" s="12"/>
      <c r="F16" s="13"/>
      <c r="G16" s="13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4"/>
      <c r="C17" s="14">
        <f t="shared" ref="C17:D17" si="4">SUM(C3:C6)</f>
        <v>1100</v>
      </c>
      <c r="D17" s="14">
        <f t="shared" si="4"/>
        <v>165</v>
      </c>
      <c r="E17" s="15">
        <f>D17/C17</f>
        <v>0.15</v>
      </c>
      <c r="F17" s="15">
        <f>E17-1.645*SQRT(E17*(1-E17)/C17)</f>
        <v>0.1322897516</v>
      </c>
      <c r="G17" s="15">
        <f>E17+1.645*SQRT(E17*(1-E17)/C17)</f>
        <v>0.1677102484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6"/>
      <c r="C18" s="16"/>
      <c r="D18" s="16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7"/>
      <c r="C20" s="17"/>
      <c r="D20" s="17"/>
      <c r="E20" s="1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7"/>
      <c r="C21" s="17"/>
      <c r="D21" s="1"/>
      <c r="E21" s="1"/>
      <c r="F21" s="17"/>
      <c r="G21" s="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7"/>
      <c r="D22" s="1"/>
      <c r="E22" s="1"/>
      <c r="F22" s="17"/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0.75"/>
    <col customWidth="1" min="3" max="3" width="13.88"/>
  </cols>
  <sheetData>
    <row r="1">
      <c r="A1" s="1"/>
      <c r="B1" s="2"/>
      <c r="C1" s="2"/>
      <c r="D1" s="2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6.25" customHeight="1">
      <c r="A2" s="3"/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6" t="s">
        <v>5</v>
      </c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/>
      <c r="B3" s="8" t="s">
        <v>6</v>
      </c>
      <c r="C3" s="8">
        <v>115.0</v>
      </c>
      <c r="D3" s="8">
        <v>4.0</v>
      </c>
      <c r="E3" s="9">
        <f t="shared" ref="E3:E6" si="1">D3/C3</f>
        <v>0.0347826087</v>
      </c>
      <c r="F3" s="9">
        <f t="shared" ref="F3:F6" si="2">E3-1.645*SQRT(E3*(1-E3)/C3)</f>
        <v>0.006675858953</v>
      </c>
      <c r="G3" s="9">
        <f t="shared" ref="G3:G6" si="3">E3+1.645*SQRT(E3*(1-E3)/C3)</f>
        <v>0.06288935844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3"/>
      <c r="B4" s="10" t="s">
        <v>7</v>
      </c>
      <c r="C4" s="10">
        <v>520.0</v>
      </c>
      <c r="D4" s="10">
        <v>11.0</v>
      </c>
      <c r="E4" s="11">
        <f t="shared" si="1"/>
        <v>0.02115384615</v>
      </c>
      <c r="F4" s="11">
        <f t="shared" si="2"/>
        <v>0.0107733976</v>
      </c>
      <c r="G4" s="11">
        <f t="shared" si="3"/>
        <v>0.03153429471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2"/>
      <c r="C5" s="10">
        <v>472.0</v>
      </c>
      <c r="D5" s="10">
        <v>8.0</v>
      </c>
      <c r="E5" s="11">
        <f t="shared" si="1"/>
        <v>0.01694915254</v>
      </c>
      <c r="F5" s="11">
        <f t="shared" si="2"/>
        <v>0.007175500169</v>
      </c>
      <c r="G5" s="11">
        <f t="shared" si="3"/>
        <v>0.02672280492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2"/>
      <c r="C6" s="10">
        <v>503.0</v>
      </c>
      <c r="D6" s="10">
        <v>17.0</v>
      </c>
      <c r="E6" s="11">
        <f t="shared" si="1"/>
        <v>0.0337972167</v>
      </c>
      <c r="F6" s="11">
        <f t="shared" si="2"/>
        <v>0.02054292513</v>
      </c>
      <c r="G6" s="11">
        <f t="shared" si="3"/>
        <v>0.04705150827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2"/>
      <c r="C7" s="12"/>
      <c r="D7" s="12"/>
      <c r="E7" s="12"/>
      <c r="F7" s="13"/>
      <c r="G7" s="13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2"/>
      <c r="C8" s="12"/>
      <c r="D8" s="12"/>
      <c r="E8" s="12"/>
      <c r="F8" s="13"/>
      <c r="G8" s="13"/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3"/>
      <c r="B9" s="12"/>
      <c r="C9" s="12"/>
      <c r="D9" s="12"/>
      <c r="E9" s="12"/>
      <c r="F9" s="13"/>
      <c r="G9" s="13"/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3"/>
      <c r="B10" s="12"/>
      <c r="C10" s="12"/>
      <c r="D10" s="12"/>
      <c r="E10" s="12"/>
      <c r="F10" s="13"/>
      <c r="G10" s="13"/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/>
      <c r="B11" s="12"/>
      <c r="C11" s="12"/>
      <c r="D11" s="12"/>
      <c r="E11" s="12"/>
      <c r="F11" s="13"/>
      <c r="G11" s="13"/>
      <c r="H11" s="7">
        <f>0.0233+1.645*SQRT(((0.0233*(1-0.0233))/1243))</f>
        <v>0.03033864225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/>
      <c r="B12" s="12"/>
      <c r="C12" s="12"/>
      <c r="D12" s="12"/>
      <c r="E12" s="12"/>
      <c r="F12" s="13"/>
      <c r="G12" s="13"/>
      <c r="H12" s="7">
        <f>0.0236+1.645*SQRT(((0.0236*(1-0.0236))/1358))</f>
        <v>0.03037619514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2"/>
      <c r="C13" s="12"/>
      <c r="D13" s="12"/>
      <c r="E13" s="12"/>
      <c r="F13" s="13"/>
      <c r="G13" s="13"/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2"/>
      <c r="C14" s="12"/>
      <c r="D14" s="12"/>
      <c r="E14" s="12"/>
      <c r="F14" s="13"/>
      <c r="G14" s="13"/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2"/>
      <c r="C15" s="12"/>
      <c r="D15" s="12"/>
      <c r="E15" s="12"/>
      <c r="F15" s="13"/>
      <c r="G15" s="13"/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2"/>
      <c r="C16" s="12"/>
      <c r="D16" s="12"/>
      <c r="E16" s="12"/>
      <c r="F16" s="13"/>
      <c r="G16" s="13"/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4"/>
      <c r="C17" s="14">
        <f t="shared" ref="C17:D17" si="4">SUM(C3:C6)</f>
        <v>1610</v>
      </c>
      <c r="D17" s="14">
        <f t="shared" si="4"/>
        <v>40</v>
      </c>
      <c r="E17" s="15">
        <f>D17/C17</f>
        <v>0.0248447205</v>
      </c>
      <c r="F17" s="15">
        <f>E17-1.645*SQRT(E17*(1-E17)/C17)</f>
        <v>0.01846345359</v>
      </c>
      <c r="G17" s="15">
        <f>E17+1.645*SQRT(E17*(1-E17)/C17)</f>
        <v>0.0312259874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6"/>
      <c r="C18" s="16"/>
      <c r="D18" s="16"/>
      <c r="E18" s="16"/>
      <c r="F18" s="16"/>
      <c r="G18" s="1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7"/>
      <c r="C20" s="17"/>
      <c r="D20" s="17"/>
      <c r="E20" s="1"/>
      <c r="F20" s="1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7"/>
      <c r="C21" s="17"/>
      <c r="D21" s="1"/>
      <c r="E21" s="1"/>
      <c r="F21" s="17"/>
      <c r="G21" s="1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7"/>
      <c r="D22" s="1"/>
      <c r="E22" s="1"/>
      <c r="F22" s="17"/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42.63"/>
    <col customWidth="1" min="3" max="4" width="13.88"/>
    <col customWidth="1" min="5" max="5" width="5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>
      <c r="A2" s="1"/>
      <c r="B2" s="19"/>
      <c r="C2" s="20" t="s">
        <v>8</v>
      </c>
      <c r="D2" s="20" t="s">
        <v>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>
      <c r="A3" s="1"/>
      <c r="B3" s="21" t="s">
        <v>10</v>
      </c>
      <c r="C3" s="22"/>
      <c r="D3" s="2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>
      <c r="A4" s="1"/>
      <c r="B4" s="19"/>
      <c r="C4" s="23"/>
      <c r="D4" s="23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>
      <c r="A5" s="1"/>
      <c r="B5" s="24"/>
      <c r="C5" s="25"/>
      <c r="D5" s="2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>
      <c r="A6" s="1"/>
      <c r="B6" s="26" t="s">
        <v>11</v>
      </c>
      <c r="C6" s="27"/>
      <c r="D6" s="27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>
      <c r="A8" s="1"/>
      <c r="B8" s="2"/>
      <c r="C8" s="2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26.25" customHeight="1">
      <c r="A9" s="3"/>
      <c r="B9" s="28"/>
      <c r="C9" s="29"/>
      <c r="D9" s="29"/>
      <c r="E9" s="7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>
      <c r="A10" s="3"/>
      <c r="B10" s="8" t="s">
        <v>12</v>
      </c>
      <c r="C10" s="8"/>
      <c r="D10" s="8"/>
      <c r="E10" s="7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>
      <c r="A11" s="3"/>
      <c r="B11" s="10" t="s">
        <v>13</v>
      </c>
      <c r="C11" s="10"/>
      <c r="D11" s="10"/>
      <c r="E11" s="7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>
      <c r="A12" s="3"/>
      <c r="B12" s="10" t="s">
        <v>14</v>
      </c>
      <c r="C12" s="10"/>
      <c r="D12" s="10"/>
      <c r="E12" s="7"/>
      <c r="F12" s="17" t="s">
        <v>15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>
      <c r="A13" s="3"/>
      <c r="B13" s="12"/>
      <c r="C13" s="12"/>
      <c r="D13" s="12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>
      <c r="A14" s="3"/>
      <c r="B14" s="10" t="s">
        <v>16</v>
      </c>
      <c r="C14" s="10"/>
      <c r="D14" s="10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>
      <c r="A15" s="3"/>
      <c r="B15" s="10" t="s">
        <v>3</v>
      </c>
      <c r="C15" s="11"/>
      <c r="D15" s="11"/>
      <c r="E15" s="7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>
      <c r="A16" s="3"/>
      <c r="B16" s="10" t="s">
        <v>17</v>
      </c>
      <c r="C16" s="30"/>
      <c r="D16" s="30"/>
      <c r="E16" s="7"/>
      <c r="F16" s="17" t="s">
        <v>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>
      <c r="A17" s="3"/>
      <c r="B17" s="12"/>
      <c r="C17" s="12"/>
      <c r="D17" s="12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3"/>
      <c r="B18" s="10" t="s">
        <v>19</v>
      </c>
      <c r="C18" s="11"/>
      <c r="D18" s="11"/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>
      <c r="A19" s="3"/>
      <c r="B19" s="10" t="s">
        <v>20</v>
      </c>
      <c r="C19" s="11"/>
      <c r="D19" s="11"/>
      <c r="E19" s="7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>
      <c r="A20" s="3"/>
      <c r="B20" s="12"/>
      <c r="C20" s="12"/>
      <c r="D20" s="12"/>
      <c r="E20" s="7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>
      <c r="A21" s="3"/>
      <c r="B21" s="10" t="s">
        <v>21</v>
      </c>
      <c r="C21" s="30"/>
      <c r="D21" s="30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>
      <c r="A22" s="3"/>
      <c r="B22" s="10" t="s">
        <v>22</v>
      </c>
      <c r="C22" s="30"/>
      <c r="D22" s="30"/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>
      <c r="A23" s="3"/>
      <c r="B23" s="12"/>
      <c r="C23" s="12"/>
      <c r="D23" s="12"/>
      <c r="E23" s="7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>
      <c r="A24" s="3"/>
      <c r="B24" s="10" t="s">
        <v>23</v>
      </c>
      <c r="C24" s="10"/>
      <c r="D24" s="10"/>
      <c r="E24" s="7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>
      <c r="A25" s="3"/>
      <c r="B25" s="12"/>
      <c r="C25" s="12"/>
      <c r="D25" s="12"/>
      <c r="E25" s="7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>
      <c r="A26" s="3"/>
      <c r="B26" s="31"/>
      <c r="C26" s="32"/>
      <c r="D26" s="32"/>
      <c r="E26" s="7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>
      <c r="A27" s="1"/>
      <c r="B27" s="16"/>
      <c r="C27" s="16"/>
      <c r="D27" s="16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>
      <c r="A30" s="1"/>
      <c r="B30" s="33"/>
      <c r="C30" s="34"/>
      <c r="D30" s="35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>
      <c r="A31" s="1"/>
      <c r="B31" s="33"/>
      <c r="C31" s="34"/>
      <c r="D31" s="3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</sheetData>
  <mergeCells count="2">
    <mergeCell ref="B30:D30"/>
    <mergeCell ref="B31:D31"/>
  </mergeCells>
  <dataValidations>
    <dataValidation type="list" allowBlank="1" showErrorMessage="1" sqref="C3:D3">
      <formula1>"Да,Нет"</formula1>
    </dataValidation>
  </dataValidations>
  <drawing r:id="rId1"/>
</worksheet>
</file>