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uuvi\Desktop\TRABAJO FINAL INTEGRADOR\"/>
    </mc:Choice>
  </mc:AlternateContent>
  <xr:revisionPtr revIDLastSave="0" documentId="13_ncr:1_{BD0D990D-8DFE-4922-872C-D527D66FF9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PUESTAS" sheetId="1" r:id="rId1"/>
    <sheet name="ANÁLISIS DE CORRELACIÓN" sheetId="3" r:id="rId2"/>
    <sheet name="SUMMARY OUTPUT" sheetId="2" r:id="rId3"/>
  </sheets>
  <definedNames>
    <definedName name="_xlnm._FilterDatabase" localSheetId="1" hidden="1">'ANÁLISIS DE CORRELACIÓN'!$A$1:$K$66</definedName>
    <definedName name="_xlchart.v1.0" hidden="1">'ANÁLISIS DE CORRELACIÓN'!$A$2:$A$66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D29" i="3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<sst xmlns="http://schemas.openxmlformats.org/spreadsheetml/2006/main" count="1515" uniqueCount="102">
  <si>
    <t>Timestamp</t>
  </si>
  <si>
    <t>Edad</t>
  </si>
  <si>
    <t>Género</t>
  </si>
  <si>
    <t>¿Sos estudiante?</t>
  </si>
  <si>
    <t>¿Cuánto considerás que sabés sobre ciberseguridad?</t>
  </si>
  <si>
    <t>¿Conocés a alguien que haya sido víctima de un fraude digital?</t>
  </si>
  <si>
    <t>¿Con qué frecuencia recibís estos intentos de fraudes?</t>
  </si>
  <si>
    <t>¿Con qué frecuencia cambiás tus contraseñas?</t>
  </si>
  <si>
    <t>¿Usás contraseñas diferentes para cada cuenta?</t>
  </si>
  <si>
    <t>¿Tenés activada la verificación en dos pasos en alguna plataforma?</t>
  </si>
  <si>
    <t>¿Compartís dispositivos (celular, computadora, etc.) con otras personas?</t>
  </si>
  <si>
    <t>¿Solés revisar si una página web es segura antes de ingresar tus datos?</t>
  </si>
  <si>
    <t>¿Te sentís seguro/a al navegar por Internet y usar tus datos en línea?</t>
  </si>
  <si>
    <t>¿Sabés cómo comprobar si un enlace es seguro antes de hacer click?</t>
  </si>
  <si>
    <t>¿Confiás en las redes Wi-Fi públicas?</t>
  </si>
  <si>
    <t>¿Considerás que tu entorno académico/laboral promueve/enseña lo suficiente sobre seguridad digital?</t>
  </si>
  <si>
    <t>Si respondiste 'sí' en la pregunta anterior, ¿Alguna de esas personas es estudiante?</t>
  </si>
  <si>
    <t>Masculino</t>
  </si>
  <si>
    <t>Sí</t>
  </si>
  <si>
    <t xml:space="preserve">Profesorado de Historia </t>
  </si>
  <si>
    <t>Poco</t>
  </si>
  <si>
    <t>No</t>
  </si>
  <si>
    <t>Sí, conozco a mas de una persona</t>
  </si>
  <si>
    <t>Casi nunca</t>
  </si>
  <si>
    <t>Sólo algunas</t>
  </si>
  <si>
    <t>A veces</t>
  </si>
  <si>
    <t>No, ninguna</t>
  </si>
  <si>
    <t>Femenino</t>
  </si>
  <si>
    <t>Muy poco</t>
  </si>
  <si>
    <t>Nunca</t>
  </si>
  <si>
    <t xml:space="preserve">Lic. en Astronomía </t>
  </si>
  <si>
    <t>No estoy seguro/a</t>
  </si>
  <si>
    <t>Sólo algunos</t>
  </si>
  <si>
    <t>Ing. Informática</t>
  </si>
  <si>
    <t>Mucho</t>
  </si>
  <si>
    <t>Sí, todas</t>
  </si>
  <si>
    <t>Algo</t>
  </si>
  <si>
    <t>Medicina</t>
  </si>
  <si>
    <t>Frecuentemente</t>
  </si>
  <si>
    <t>Sí, solo algunas</t>
  </si>
  <si>
    <t xml:space="preserve">Marketing </t>
  </si>
  <si>
    <t>Sí, conozco a una persona</t>
  </si>
  <si>
    <t>Biotecnología</t>
  </si>
  <si>
    <t>Sí, conozco a más de una persona</t>
  </si>
  <si>
    <t xml:space="preserve">Desarrollo de videojuegos </t>
  </si>
  <si>
    <t>Abogacia</t>
  </si>
  <si>
    <t>Zoología</t>
  </si>
  <si>
    <t>Profesorado en fisica</t>
  </si>
  <si>
    <t xml:space="preserve">Profesorado de Nivel Inicial </t>
  </si>
  <si>
    <t xml:space="preserve">Diseño Audiovisual </t>
  </si>
  <si>
    <t xml:space="preserve">Ing. Informática </t>
  </si>
  <si>
    <t>Lic. en Nutricion</t>
  </si>
  <si>
    <t>Ing. Agrimensura</t>
  </si>
  <si>
    <t>Ing. IA</t>
  </si>
  <si>
    <t>Ing. en Recursos Hidricos</t>
  </si>
  <si>
    <t>Ing. Ambiental</t>
  </si>
  <si>
    <t>6/17/2025 10:27:45</t>
  </si>
  <si>
    <t>6/17/2025 10:51:15</t>
  </si>
  <si>
    <r>
      <t>¿Sabés qué significa el término '</t>
    </r>
    <r>
      <rPr>
        <i/>
        <sz val="12"/>
        <color theme="1"/>
        <rFont val="Arial"/>
        <family val="2"/>
        <scheme val="minor"/>
      </rPr>
      <t>Phishing</t>
    </r>
    <r>
      <rPr>
        <sz val="12"/>
        <color theme="1"/>
        <rFont val="Arial"/>
        <family val="2"/>
        <scheme val="minor"/>
      </rPr>
      <t>'?</t>
    </r>
  </si>
  <si>
    <t>Lic. en Nutrición</t>
  </si>
  <si>
    <t>Contador Público Nacional</t>
  </si>
  <si>
    <t>Lic.en Nutrición</t>
  </si>
  <si>
    <t xml:space="preserve">Bioquímica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</si>
  <si>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</si>
  <si>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</si>
  <si>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</si>
  <si>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</si>
  <si>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</si>
  <si>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</si>
  <si>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</si>
  <si>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</si>
  <si>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</si>
  <si>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</si>
  <si>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</si>
  <si>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</si>
  <si>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</si>
  <si>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</si>
  <si>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</si>
  <si>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</si>
  <si>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</si>
  <si>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</si>
  <si>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</si>
  <si>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</si>
  <si>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</si>
  <si>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</si>
  <si>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</si>
  <si>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</si>
  <si>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</si>
  <si>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Enumeración área</t>
  </si>
  <si>
    <t>Enumeración víctimas</t>
  </si>
  <si>
    <t>Enumeración conocidos</t>
  </si>
  <si>
    <t>Enumeración víctimas conocidos</t>
  </si>
  <si>
    <t>Carrera</t>
  </si>
  <si>
    <t>¿Alguna de esas personas es estudiante?</t>
  </si>
  <si>
    <t>Enumeración conocimiento</t>
  </si>
  <si>
    <t>¿Tecnólogica?</t>
  </si>
  <si>
    <t>¿Fuiste víctima de un fraude digital?</t>
  </si>
  <si>
    <t>¿Conocés a alguien que haya sido víctima?</t>
  </si>
  <si>
    <t xml:space="preserve">¿Alguna vez recibiste un intento de fraude digital? </t>
  </si>
  <si>
    <t>¿Alguna vez fuiste víctima?</t>
  </si>
  <si>
    <t>Prof. y Lic. de Historia e Informática</t>
  </si>
  <si>
    <t>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</si>
</sst>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8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Continuous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3" borderId="6" xfId="0" applyFont="1" applyFill="1" applyBorder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D1B2E8"/>
        </patternFill>
      </fill>
    </dxf>
    <dxf>
      <fill>
        <patternFill>
          <bgColor rgb="FF7030A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 defaultTableStyle="TableStyleMedium2" defaultPivotStyle="PivotStyleLight16">
    <tableStyle name="Form Responses 1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Table Style 1" pivot="0" count="2" xr9:uid="{DD7AB729-739F-414D-8B50-A0DB8A219FEC}">
      <tableStyleElement type="headerRow" dxfId="27"/>
      <tableStyleElement type="secondRowStripe" dxfId="26"/>
    </tableStyle>
  </tableStyles>
  <colors>
    <mruColors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CONOCIMIENTO SEGÚN LA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929885764718063"/>
                  <c:y val="-0.4124152529213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'ANÁLISIS DE CORRELACIÓN'!$A$2:$A$66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46</c:v>
                </c:pt>
                <c:pt idx="16">
                  <c:v>48</c:v>
                </c:pt>
                <c:pt idx="17">
                  <c:v>68</c:v>
                </c:pt>
                <c:pt idx="18">
                  <c:v>35</c:v>
                </c:pt>
                <c:pt idx="19">
                  <c:v>22</c:v>
                </c:pt>
                <c:pt idx="20">
                  <c:v>24</c:v>
                </c:pt>
                <c:pt idx="21">
                  <c:v>58</c:v>
                </c:pt>
                <c:pt idx="22">
                  <c:v>62</c:v>
                </c:pt>
                <c:pt idx="23">
                  <c:v>25</c:v>
                </c:pt>
                <c:pt idx="24">
                  <c:v>24</c:v>
                </c:pt>
                <c:pt idx="25">
                  <c:v>20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26</c:v>
                </c:pt>
                <c:pt idx="38">
                  <c:v>20</c:v>
                </c:pt>
                <c:pt idx="39">
                  <c:v>33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25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25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22</c:v>
                </c:pt>
                <c:pt idx="63">
                  <c:v>26</c:v>
                </c:pt>
                <c:pt idx="64">
                  <c:v>21</c:v>
                </c:pt>
              </c:numCache>
            </c:numRef>
          </c:xVal>
          <c:yVal>
            <c:numRef>
              <c:f>'ANÁLISIS DE CORRELACIÓN'!$E$2:$E$66</c:f>
              <c:numCache>
                <c:formatCode>General</c:formatCode>
                <c:ptCount val="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A-4613-BF9C-ADAFF4B1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18224"/>
        <c:axId val="885518704"/>
      </c:scatterChart>
      <c:valAx>
        <c:axId val="885518224"/>
        <c:scaling>
          <c:orientation val="minMax"/>
          <c:max val="68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18704"/>
        <c:crosses val="autoZero"/>
        <c:crossBetween val="midCat"/>
        <c:majorUnit val="2"/>
        <c:minorUnit val="2"/>
      </c:valAx>
      <c:valAx>
        <c:axId val="88551870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1822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</a:t>
            </a:r>
            <a:r>
              <a:rPr lang="en-US" baseline="0"/>
              <a:t> ENTRE EDAD Y SI FUERON VÍCTIMAS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878831042167987E-2"/>
          <c:y val="0.16566556203686941"/>
          <c:w val="0.94876550825462713"/>
          <c:h val="0.733466597144006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163957927003312"/>
                  <c:y val="-0.56708039647080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'ANÁLISIS DE CORRELACIÓN'!$A$2:$A$66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46</c:v>
                </c:pt>
                <c:pt idx="16">
                  <c:v>48</c:v>
                </c:pt>
                <c:pt idx="17">
                  <c:v>68</c:v>
                </c:pt>
                <c:pt idx="18">
                  <c:v>35</c:v>
                </c:pt>
                <c:pt idx="19">
                  <c:v>22</c:v>
                </c:pt>
                <c:pt idx="20">
                  <c:v>24</c:v>
                </c:pt>
                <c:pt idx="21">
                  <c:v>58</c:v>
                </c:pt>
                <c:pt idx="22">
                  <c:v>62</c:v>
                </c:pt>
                <c:pt idx="23">
                  <c:v>25</c:v>
                </c:pt>
                <c:pt idx="24">
                  <c:v>24</c:v>
                </c:pt>
                <c:pt idx="25">
                  <c:v>20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26</c:v>
                </c:pt>
                <c:pt idx="38">
                  <c:v>20</c:v>
                </c:pt>
                <c:pt idx="39">
                  <c:v>33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25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25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22</c:v>
                </c:pt>
                <c:pt idx="63">
                  <c:v>26</c:v>
                </c:pt>
                <c:pt idx="64">
                  <c:v>21</c:v>
                </c:pt>
              </c:numCache>
            </c:numRef>
          </c:xVal>
          <c:yVal>
            <c:numRef>
              <c:f>'ANÁLISIS DE CORRELACIÓN'!$G$2:$G$66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5-495B-9B40-1CA3F1FF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47168"/>
        <c:axId val="670149568"/>
      </c:scatterChart>
      <c:valAx>
        <c:axId val="670147168"/>
        <c:scaling>
          <c:orientation val="minMax"/>
          <c:max val="68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49568"/>
        <c:crosses val="autoZero"/>
        <c:crossBetween val="midCat"/>
        <c:majorUnit val="1"/>
        <c:minorUnit val="1"/>
      </c:valAx>
      <c:valAx>
        <c:axId val="670149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4716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CONOCIMIENTO SEGÚN LA EDAD (EXCL.)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CONOCIMIENTO SEGÚN LA EDAD (EXCL)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287948826865893E-2"/>
                  <c:y val="-0.31129351235883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'ANÁLISIS DE CORRELACIÓN'!$A$2:$A$66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46</c:v>
                </c:pt>
                <c:pt idx="16">
                  <c:v>48</c:v>
                </c:pt>
                <c:pt idx="17">
                  <c:v>68</c:v>
                </c:pt>
                <c:pt idx="18">
                  <c:v>35</c:v>
                </c:pt>
                <c:pt idx="19">
                  <c:v>22</c:v>
                </c:pt>
                <c:pt idx="20">
                  <c:v>24</c:v>
                </c:pt>
                <c:pt idx="21">
                  <c:v>58</c:v>
                </c:pt>
                <c:pt idx="22">
                  <c:v>62</c:v>
                </c:pt>
                <c:pt idx="23">
                  <c:v>25</c:v>
                </c:pt>
                <c:pt idx="24">
                  <c:v>24</c:v>
                </c:pt>
                <c:pt idx="25">
                  <c:v>20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26</c:v>
                </c:pt>
                <c:pt idx="38">
                  <c:v>20</c:v>
                </c:pt>
                <c:pt idx="39">
                  <c:v>33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25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25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22</c:v>
                </c:pt>
                <c:pt idx="63">
                  <c:v>26</c:v>
                </c:pt>
                <c:pt idx="64">
                  <c:v>21</c:v>
                </c:pt>
              </c:numCache>
            </c:numRef>
          </c:xVal>
          <c:yVal>
            <c:numRef>
              <c:f>'ANÁLISIS DE CORRELACIÓN'!$E$2:$E$66</c:f>
              <c:numCache>
                <c:formatCode>General</c:formatCode>
                <c:ptCount val="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3-4BAE-A5DF-954F0A14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9999"/>
        <c:axId val="660476159"/>
      </c:scatterChart>
      <c:valAx>
        <c:axId val="660479999"/>
        <c:scaling>
          <c:orientation val="minMax"/>
          <c:max val="3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76159"/>
        <c:crosses val="autoZero"/>
        <c:crossBetween val="midCat"/>
        <c:majorUnit val="1"/>
        <c:minorUnit val="1"/>
      </c:valAx>
      <c:valAx>
        <c:axId val="66047615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799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BOXPLOT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EDAD</a:t>
            </a:r>
          </a:p>
        </cx:rich>
      </cx:tx>
    </cx:title>
    <cx:plotArea>
      <cx:plotAreaRegion>
        <cx:series layoutId="boxWhisker" uniqueId="{33171EA0-381C-46FC-91C3-88DC385DF41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0" min="16"/>
        <cx:majorGridlines/>
        <cx:majorTickMarks type="in"/>
        <cx:minorTickMarks type="out"/>
        <cx:tickLabels/>
      </cx:axis>
    </cx:plotArea>
  </cx:chart>
  <cx:spPr>
    <a:ln w="28575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282505</xdr:colOff>
      <xdr:row>32</xdr:row>
      <xdr:rowOff>24332</xdr:rowOff>
    </xdr:from>
    <xdr:to>
      <xdr:col>26</xdr:col>
      <xdr:colOff>88542</xdr:colOff>
      <xdr:row>46</xdr:row>
      <xdr:rowOff>146865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A9A9FE-3F1F-9283-352B-D61A62973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287773</xdr:colOff>
      <xdr:row>17</xdr:row>
      <xdr:rowOff>15693</xdr:rowOff>
    </xdr:from>
    <xdr:to>
      <xdr:col>25</xdr:col>
      <xdr:colOff>491139</xdr:colOff>
      <xdr:row>31</xdr:row>
      <xdr:rowOff>39936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7E59FD-1345-A2E2-51EF-99354EDA9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291312</xdr:colOff>
      <xdr:row>1</xdr:row>
      <xdr:rowOff>44823</xdr:rowOff>
    </xdr:from>
    <xdr:to>
      <xdr:col>19</xdr:col>
      <xdr:colOff>297607</xdr:colOff>
      <xdr:row>16</xdr:row>
      <xdr:rowOff>50904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5C707F7-DB50-9772-FD9B-5D7979519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34732" y="235323"/>
              <a:ext cx="4883095" cy="2863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576944</xdr:colOff>
      <xdr:row>48</xdr:row>
      <xdr:rowOff>27213</xdr:rowOff>
    </xdr:from>
    <xdr:to>
      <xdr:col>24</xdr:col>
      <xdr:colOff>65314</xdr:colOff>
      <xdr:row>65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F65EB-BCAF-C312-90DF-4F6677AB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U66" headerRowDxfId="25" dataDxfId="23" totalsRowDxfId="21" headerRowBorderDxfId="24" tableBorderDxfId="22">
  <tableColumns count="21">
    <tableColumn id="1" xr3:uid="{00000000-0010-0000-0000-000001000000}" name="Timestamp" dataDxfId="20"/>
    <tableColumn id="2" xr3:uid="{00000000-0010-0000-0000-000002000000}" name="Edad" dataDxfId="19"/>
    <tableColumn id="3" xr3:uid="{00000000-0010-0000-0000-000003000000}" name="Género" dataDxfId="18"/>
    <tableColumn id="4" xr3:uid="{00000000-0010-0000-0000-000004000000}" name="¿Sos estudiante?" dataDxfId="17"/>
    <tableColumn id="5" xr3:uid="{00000000-0010-0000-0000-000005000000}" name="Carrera" dataDxfId="16"/>
    <tableColumn id="6" xr3:uid="{00000000-0010-0000-0000-000006000000}" name="¿Cuánto considerás que sabés sobre ciberseguridad?" dataDxfId="15"/>
    <tableColumn id="7" xr3:uid="{00000000-0010-0000-0000-000007000000}" name="¿Sabés qué significa el término 'Phishing'?" dataDxfId="14"/>
    <tableColumn id="8" xr3:uid="{00000000-0010-0000-0000-000008000000}" name="¿Alguna vez recibiste un intento de fraude digital? " dataDxfId="13"/>
    <tableColumn id="9" xr3:uid="{00000000-0010-0000-0000-000009000000}" name="¿Alguna vez fuiste víctima?" dataDxfId="12"/>
    <tableColumn id="10" xr3:uid="{00000000-0010-0000-0000-00000A000000}" name="¿Conocés a alguien que haya sido víctima de un fraude digital?" dataDxfId="11"/>
    <tableColumn id="21" xr3:uid="{00000000-0010-0000-0000-000015000000}" name="Si respondiste 'sí' en la pregunta anterior, ¿Alguna de esas personas es estudiante?" dataDxfId="10"/>
    <tableColumn id="11" xr3:uid="{00000000-0010-0000-0000-00000B000000}" name="¿Con qué frecuencia recibís estos intentos de fraudes?" dataDxfId="9"/>
    <tableColumn id="12" xr3:uid="{00000000-0010-0000-0000-00000C000000}" name="¿Con qué frecuencia cambiás tus contraseñas?" dataDxfId="8"/>
    <tableColumn id="13" xr3:uid="{00000000-0010-0000-0000-00000D000000}" name="¿Usás contraseñas diferentes para cada cuenta?" dataDxfId="7"/>
    <tableColumn id="14" xr3:uid="{00000000-0010-0000-0000-00000E000000}" name="¿Tenés activada la verificación en dos pasos en alguna plataforma?" dataDxfId="6"/>
    <tableColumn id="15" xr3:uid="{00000000-0010-0000-0000-00000F000000}" name="¿Compartís dispositivos (celular, computadora, etc.) con otras personas?" dataDxfId="5"/>
    <tableColumn id="16" xr3:uid="{00000000-0010-0000-0000-000010000000}" name="¿Solés revisar si una página web es segura antes de ingresar tus datos?" dataDxfId="4"/>
    <tableColumn id="17" xr3:uid="{00000000-0010-0000-0000-000011000000}" name="¿Te sentís seguro/a al navegar por Internet y usar tus datos en línea?" dataDxfId="3"/>
    <tableColumn id="18" xr3:uid="{00000000-0010-0000-0000-000012000000}" name="¿Sabés cómo comprobar si un enlace es seguro antes de hacer click?" dataDxfId="2"/>
    <tableColumn id="19" xr3:uid="{00000000-0010-0000-0000-000013000000}" name="¿Confiás en las redes Wi-Fi públicas?" dataDxfId="1"/>
    <tableColumn id="20" xr3:uid="{00000000-0010-0000-0000-000014000000}" name="¿Considerás que tu entorno académico/laboral promueve/enseña lo suficiente sobre seguridad digital?" dataDxfId="0"/>
  </tableColumns>
  <tableStyleInfo name="Table Style 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66"/>
  <sheetViews>
    <sheetView tabSelected="1" zoomScale="70" zoomScaleNormal="70" workbookViewId="0">
      <selection activeCell="B1" sqref="B1"/>
    </sheetView>
  </sheetViews>
  <sheetFormatPr defaultColWidth="12.5546875" defaultRowHeight="15.75" customHeight="1" x14ac:dyDescent="0.25"/>
  <cols>
    <col min="1" max="1" width="21.109375" style="18" bestFit="1" customWidth="1"/>
    <col min="2" max="2" width="6.109375" style="9" bestFit="1" customWidth="1"/>
    <col min="3" max="3" width="11.109375" style="9" bestFit="1" customWidth="1"/>
    <col min="4" max="4" width="18.88671875" style="9" bestFit="1" customWidth="1"/>
    <col min="5" max="5" width="37.21875" bestFit="1" customWidth="1"/>
    <col min="6" max="6" width="57.21875" bestFit="1" customWidth="1"/>
    <col min="7" max="7" width="50.21875" bestFit="1" customWidth="1"/>
    <col min="8" max="8" width="53.33203125" bestFit="1" customWidth="1"/>
    <col min="9" max="9" width="29" bestFit="1" customWidth="1"/>
    <col min="10" max="10" width="70.77734375" bestFit="1" customWidth="1"/>
    <col min="11" max="11" width="88.6640625" bestFit="1" customWidth="1"/>
    <col min="12" max="12" width="58.33203125" bestFit="1" customWidth="1"/>
    <col min="13" max="13" width="53.88671875" bestFit="1" customWidth="1"/>
    <col min="14" max="14" width="52" bestFit="1" customWidth="1"/>
    <col min="15" max="15" width="71.5546875" bestFit="1" customWidth="1"/>
    <col min="16" max="16" width="76.77734375" bestFit="1" customWidth="1"/>
    <col min="17" max="17" width="76.44140625" customWidth="1"/>
    <col min="18" max="19" width="73.5546875" bestFit="1" customWidth="1"/>
    <col min="20" max="20" width="40.109375" bestFit="1" customWidth="1"/>
    <col min="21" max="21" width="107.5546875" bestFit="1" customWidth="1"/>
    <col min="22" max="26" width="18.88671875" customWidth="1"/>
  </cols>
  <sheetData>
    <row r="1" spans="1:21" ht="15.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92</v>
      </c>
      <c r="F1" s="5" t="s">
        <v>4</v>
      </c>
      <c r="G1" s="5" t="s">
        <v>58</v>
      </c>
      <c r="H1" s="6" t="s">
        <v>98</v>
      </c>
      <c r="I1" s="6" t="s">
        <v>99</v>
      </c>
      <c r="J1" s="6" t="s">
        <v>5</v>
      </c>
      <c r="K1" s="6" t="s">
        <v>16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</row>
    <row r="2" spans="1:21" ht="15" x14ac:dyDescent="0.25">
      <c r="A2" s="15">
        <v>45821.971809201394</v>
      </c>
      <c r="B2" s="6">
        <v>21</v>
      </c>
      <c r="C2" s="6" t="s">
        <v>17</v>
      </c>
      <c r="D2" s="6" t="s">
        <v>18</v>
      </c>
      <c r="E2" s="1" t="s">
        <v>19</v>
      </c>
      <c r="F2" s="1" t="s">
        <v>20</v>
      </c>
      <c r="G2" s="1" t="s">
        <v>21</v>
      </c>
      <c r="H2" s="1" t="s">
        <v>21</v>
      </c>
      <c r="I2" s="1" t="s">
        <v>21</v>
      </c>
      <c r="J2" s="1" t="s">
        <v>22</v>
      </c>
      <c r="K2" s="1" t="s">
        <v>26</v>
      </c>
      <c r="L2" s="1" t="s">
        <v>23</v>
      </c>
      <c r="M2" s="1" t="s">
        <v>23</v>
      </c>
      <c r="N2" s="1" t="s">
        <v>21</v>
      </c>
      <c r="O2" s="1" t="s">
        <v>24</v>
      </c>
      <c r="P2" s="1" t="s">
        <v>21</v>
      </c>
      <c r="Q2" s="1" t="s">
        <v>18</v>
      </c>
      <c r="R2" s="1" t="s">
        <v>25</v>
      </c>
      <c r="S2" s="1" t="s">
        <v>18</v>
      </c>
      <c r="T2" s="1" t="s">
        <v>21</v>
      </c>
      <c r="U2" s="1" t="s">
        <v>21</v>
      </c>
    </row>
    <row r="3" spans="1:21" ht="15" x14ac:dyDescent="0.25">
      <c r="A3" s="15">
        <v>45821.973099780094</v>
      </c>
      <c r="B3" s="6">
        <v>23</v>
      </c>
      <c r="C3" s="6" t="s">
        <v>27</v>
      </c>
      <c r="D3" s="6" t="s">
        <v>18</v>
      </c>
      <c r="E3" s="1" t="s">
        <v>51</v>
      </c>
      <c r="F3" s="1" t="s">
        <v>28</v>
      </c>
      <c r="G3" s="1" t="s">
        <v>21</v>
      </c>
      <c r="H3" s="1" t="s">
        <v>18</v>
      </c>
      <c r="I3" s="1" t="s">
        <v>21</v>
      </c>
      <c r="J3" s="1" t="s">
        <v>22</v>
      </c>
      <c r="K3" s="1" t="s">
        <v>26</v>
      </c>
      <c r="L3" s="1" t="s">
        <v>25</v>
      </c>
      <c r="M3" s="1" t="s">
        <v>29</v>
      </c>
      <c r="N3" s="1" t="s">
        <v>21</v>
      </c>
      <c r="O3" s="1" t="s">
        <v>21</v>
      </c>
      <c r="P3" s="1" t="s">
        <v>21</v>
      </c>
      <c r="Q3" s="1" t="s">
        <v>25</v>
      </c>
      <c r="R3" s="1" t="s">
        <v>25</v>
      </c>
      <c r="S3" s="1" t="s">
        <v>21</v>
      </c>
      <c r="T3" s="1" t="s">
        <v>18</v>
      </c>
      <c r="U3" s="1" t="s">
        <v>21</v>
      </c>
    </row>
    <row r="4" spans="1:21" ht="15" x14ac:dyDescent="0.25">
      <c r="A4" s="15">
        <v>45821.97336930556</v>
      </c>
      <c r="B4" s="6">
        <v>28</v>
      </c>
      <c r="C4" s="6" t="s">
        <v>27</v>
      </c>
      <c r="D4" s="6" t="s">
        <v>18</v>
      </c>
      <c r="E4" s="1" t="s">
        <v>30</v>
      </c>
      <c r="F4" s="1" t="s">
        <v>28</v>
      </c>
      <c r="G4" s="1" t="s">
        <v>31</v>
      </c>
      <c r="H4" s="1" t="s">
        <v>31</v>
      </c>
      <c r="I4" s="1" t="s">
        <v>31</v>
      </c>
      <c r="J4" s="1" t="s">
        <v>21</v>
      </c>
      <c r="K4" s="1" t="s">
        <v>26</v>
      </c>
      <c r="L4" s="1" t="s">
        <v>25</v>
      </c>
      <c r="M4" s="1" t="s">
        <v>23</v>
      </c>
      <c r="N4" s="1" t="s">
        <v>18</v>
      </c>
      <c r="O4" s="1" t="s">
        <v>24</v>
      </c>
      <c r="P4" s="1" t="s">
        <v>32</v>
      </c>
      <c r="Q4" s="1" t="s">
        <v>18</v>
      </c>
      <c r="R4" s="1" t="s">
        <v>21</v>
      </c>
      <c r="S4" s="1" t="s">
        <v>21</v>
      </c>
      <c r="T4" s="1" t="s">
        <v>21</v>
      </c>
      <c r="U4" s="1" t="s">
        <v>21</v>
      </c>
    </row>
    <row r="5" spans="1:21" ht="15" x14ac:dyDescent="0.25">
      <c r="A5" s="15">
        <v>45821.984065763885</v>
      </c>
      <c r="B5" s="6">
        <v>24</v>
      </c>
      <c r="C5" s="6" t="s">
        <v>17</v>
      </c>
      <c r="D5" s="6" t="s">
        <v>18</v>
      </c>
      <c r="E5" s="1" t="s">
        <v>60</v>
      </c>
      <c r="F5" s="1" t="s">
        <v>28</v>
      </c>
      <c r="G5" s="1" t="s">
        <v>18</v>
      </c>
      <c r="H5" s="1" t="s">
        <v>21</v>
      </c>
      <c r="I5" s="1" t="s">
        <v>21</v>
      </c>
      <c r="J5" s="1" t="s">
        <v>22</v>
      </c>
      <c r="K5" s="1" t="s">
        <v>26</v>
      </c>
      <c r="L5" s="1" t="s">
        <v>29</v>
      </c>
      <c r="M5" s="1" t="s">
        <v>29</v>
      </c>
      <c r="N5" s="1" t="s">
        <v>21</v>
      </c>
      <c r="O5" s="1" t="s">
        <v>35</v>
      </c>
      <c r="P5" s="1" t="s">
        <v>21</v>
      </c>
      <c r="Q5" s="1" t="s">
        <v>21</v>
      </c>
      <c r="R5" s="1" t="s">
        <v>18</v>
      </c>
      <c r="S5" s="1" t="s">
        <v>21</v>
      </c>
      <c r="T5" s="1" t="s">
        <v>21</v>
      </c>
      <c r="U5" s="1" t="s">
        <v>21</v>
      </c>
    </row>
    <row r="6" spans="1:21" ht="15" x14ac:dyDescent="0.25">
      <c r="A6" s="15">
        <v>45821.985536863431</v>
      </c>
      <c r="B6" s="6">
        <v>23</v>
      </c>
      <c r="C6" s="6" t="s">
        <v>27</v>
      </c>
      <c r="D6" s="6" t="s">
        <v>18</v>
      </c>
      <c r="E6" s="1" t="s">
        <v>33</v>
      </c>
      <c r="F6" s="1" t="s">
        <v>34</v>
      </c>
      <c r="G6" s="1" t="s">
        <v>18</v>
      </c>
      <c r="H6" s="1" t="s">
        <v>18</v>
      </c>
      <c r="I6" s="1" t="s">
        <v>18</v>
      </c>
      <c r="J6" s="1" t="s">
        <v>22</v>
      </c>
      <c r="K6" s="1" t="s">
        <v>35</v>
      </c>
      <c r="L6" s="1" t="s">
        <v>23</v>
      </c>
      <c r="M6" s="1" t="s">
        <v>23</v>
      </c>
      <c r="N6" s="1" t="s">
        <v>21</v>
      </c>
      <c r="O6" s="1" t="s">
        <v>35</v>
      </c>
      <c r="P6" s="1" t="s">
        <v>21</v>
      </c>
      <c r="Q6" s="1" t="s">
        <v>25</v>
      </c>
      <c r="R6" s="1" t="s">
        <v>25</v>
      </c>
      <c r="S6" s="1" t="s">
        <v>18</v>
      </c>
      <c r="T6" s="1" t="s">
        <v>24</v>
      </c>
      <c r="U6" s="1" t="s">
        <v>21</v>
      </c>
    </row>
    <row r="7" spans="1:21" ht="15" x14ac:dyDescent="0.25">
      <c r="A7" s="15">
        <v>45821.996031238421</v>
      </c>
      <c r="B7" s="6">
        <v>28</v>
      </c>
      <c r="C7" s="6" t="s">
        <v>17</v>
      </c>
      <c r="D7" s="6" t="s">
        <v>18</v>
      </c>
      <c r="E7" s="1" t="s">
        <v>33</v>
      </c>
      <c r="F7" s="1" t="s">
        <v>36</v>
      </c>
      <c r="G7" s="1" t="s">
        <v>18</v>
      </c>
      <c r="H7" s="1" t="s">
        <v>18</v>
      </c>
      <c r="I7" s="1" t="s">
        <v>21</v>
      </c>
      <c r="J7" s="1" t="s">
        <v>22</v>
      </c>
      <c r="K7" s="1" t="s">
        <v>26</v>
      </c>
      <c r="L7" s="1" t="s">
        <v>23</v>
      </c>
      <c r="M7" s="1" t="s">
        <v>23</v>
      </c>
      <c r="N7" s="1" t="s">
        <v>18</v>
      </c>
      <c r="O7" s="1" t="s">
        <v>24</v>
      </c>
      <c r="P7" s="1" t="s">
        <v>21</v>
      </c>
      <c r="Q7" s="1" t="s">
        <v>18</v>
      </c>
      <c r="R7" s="1" t="s">
        <v>21</v>
      </c>
      <c r="S7" s="1" t="s">
        <v>21</v>
      </c>
      <c r="T7" s="1" t="s">
        <v>21</v>
      </c>
      <c r="U7" s="1" t="s">
        <v>21</v>
      </c>
    </row>
    <row r="8" spans="1:21" ht="15" x14ac:dyDescent="0.25">
      <c r="A8" s="15">
        <v>45821.997144189816</v>
      </c>
      <c r="B8" s="6">
        <v>30</v>
      </c>
      <c r="C8" s="6" t="s">
        <v>27</v>
      </c>
      <c r="D8" s="6" t="s">
        <v>21</v>
      </c>
      <c r="E8" s="2"/>
      <c r="F8" s="1" t="s">
        <v>20</v>
      </c>
      <c r="G8" s="1" t="s">
        <v>18</v>
      </c>
      <c r="H8" s="1" t="s">
        <v>21</v>
      </c>
      <c r="I8" s="1" t="s">
        <v>21</v>
      </c>
      <c r="J8" s="1" t="s">
        <v>22</v>
      </c>
      <c r="K8" s="1" t="s">
        <v>26</v>
      </c>
      <c r="L8" s="1" t="s">
        <v>23</v>
      </c>
      <c r="M8" s="1" t="s">
        <v>23</v>
      </c>
      <c r="N8" s="1" t="s">
        <v>21</v>
      </c>
      <c r="O8" s="1" t="s">
        <v>24</v>
      </c>
      <c r="P8" s="1" t="s">
        <v>21</v>
      </c>
      <c r="Q8" s="1" t="s">
        <v>18</v>
      </c>
      <c r="R8" s="1" t="s">
        <v>18</v>
      </c>
      <c r="S8" s="1" t="s">
        <v>18</v>
      </c>
      <c r="T8" s="1" t="s">
        <v>21</v>
      </c>
      <c r="U8" s="1" t="s">
        <v>21</v>
      </c>
    </row>
    <row r="9" spans="1:21" ht="15" x14ac:dyDescent="0.25">
      <c r="A9" s="15">
        <v>45822.000422951387</v>
      </c>
      <c r="B9" s="6">
        <v>28</v>
      </c>
      <c r="C9" s="6" t="s">
        <v>27</v>
      </c>
      <c r="D9" s="6" t="s">
        <v>18</v>
      </c>
      <c r="E9" s="1" t="s">
        <v>61</v>
      </c>
      <c r="F9" s="1" t="s">
        <v>28</v>
      </c>
      <c r="G9" s="1" t="s">
        <v>21</v>
      </c>
      <c r="H9" s="1" t="s">
        <v>18</v>
      </c>
      <c r="I9" s="1" t="s">
        <v>21</v>
      </c>
      <c r="J9" s="1" t="s">
        <v>21</v>
      </c>
      <c r="K9" s="2"/>
      <c r="L9" s="1" t="s">
        <v>25</v>
      </c>
      <c r="M9" s="1" t="s">
        <v>23</v>
      </c>
      <c r="N9" s="1" t="s">
        <v>21</v>
      </c>
      <c r="O9" s="1" t="s">
        <v>26</v>
      </c>
      <c r="P9" s="1" t="s">
        <v>21</v>
      </c>
      <c r="Q9" s="1" t="s">
        <v>18</v>
      </c>
      <c r="R9" s="1" t="s">
        <v>21</v>
      </c>
      <c r="S9" s="1" t="s">
        <v>21</v>
      </c>
      <c r="T9" s="1" t="s">
        <v>21</v>
      </c>
      <c r="U9" s="1" t="s">
        <v>21</v>
      </c>
    </row>
    <row r="10" spans="1:21" ht="15" x14ac:dyDescent="0.25">
      <c r="A10" s="15">
        <v>45822.008735775467</v>
      </c>
      <c r="B10" s="6">
        <v>23</v>
      </c>
      <c r="C10" s="6" t="s">
        <v>27</v>
      </c>
      <c r="D10" s="6" t="s">
        <v>18</v>
      </c>
      <c r="E10" s="1" t="s">
        <v>37</v>
      </c>
      <c r="F10" s="1" t="s">
        <v>36</v>
      </c>
      <c r="G10" s="1" t="s">
        <v>31</v>
      </c>
      <c r="H10" s="1" t="s">
        <v>21</v>
      </c>
      <c r="I10" s="1" t="s">
        <v>21</v>
      </c>
      <c r="J10" s="1" t="s">
        <v>22</v>
      </c>
      <c r="K10" s="1" t="s">
        <v>26</v>
      </c>
      <c r="L10" s="1" t="s">
        <v>23</v>
      </c>
      <c r="M10" s="1" t="s">
        <v>29</v>
      </c>
      <c r="N10" s="1" t="s">
        <v>21</v>
      </c>
      <c r="O10" s="1" t="s">
        <v>24</v>
      </c>
      <c r="P10" s="1" t="s">
        <v>21</v>
      </c>
      <c r="Q10" s="1" t="s">
        <v>21</v>
      </c>
      <c r="R10" s="1" t="s">
        <v>18</v>
      </c>
      <c r="S10" s="1" t="s">
        <v>21</v>
      </c>
      <c r="T10" s="1" t="s">
        <v>21</v>
      </c>
      <c r="U10" s="1" t="s">
        <v>21</v>
      </c>
    </row>
    <row r="11" spans="1:21" ht="15" x14ac:dyDescent="0.25">
      <c r="A11" s="15">
        <v>45822.010412673611</v>
      </c>
      <c r="B11" s="6">
        <v>26</v>
      </c>
      <c r="C11" s="6" t="s">
        <v>27</v>
      </c>
      <c r="D11" s="6" t="s">
        <v>18</v>
      </c>
      <c r="E11" s="1" t="s">
        <v>37</v>
      </c>
      <c r="F11" s="1" t="s">
        <v>36</v>
      </c>
      <c r="G11" s="1" t="s">
        <v>18</v>
      </c>
      <c r="H11" s="1" t="s">
        <v>18</v>
      </c>
      <c r="I11" s="1" t="s">
        <v>21</v>
      </c>
      <c r="J11" s="1" t="s">
        <v>22</v>
      </c>
      <c r="K11" s="1" t="s">
        <v>39</v>
      </c>
      <c r="L11" s="1" t="s">
        <v>38</v>
      </c>
      <c r="M11" s="1" t="s">
        <v>25</v>
      </c>
      <c r="N11" s="1" t="s">
        <v>18</v>
      </c>
      <c r="O11" s="1" t="s">
        <v>35</v>
      </c>
      <c r="P11" s="1" t="s">
        <v>21</v>
      </c>
      <c r="Q11" s="1" t="s">
        <v>25</v>
      </c>
      <c r="R11" s="1" t="s">
        <v>21</v>
      </c>
      <c r="S11" s="1" t="s">
        <v>21</v>
      </c>
      <c r="T11" s="1" t="s">
        <v>21</v>
      </c>
      <c r="U11" s="1" t="s">
        <v>21</v>
      </c>
    </row>
    <row r="12" spans="1:21" ht="15" x14ac:dyDescent="0.25">
      <c r="A12" s="15">
        <v>45822.033146539354</v>
      </c>
      <c r="B12" s="6">
        <v>27</v>
      </c>
      <c r="C12" s="6" t="s">
        <v>27</v>
      </c>
      <c r="D12" s="6" t="s">
        <v>18</v>
      </c>
      <c r="E12" s="1" t="s">
        <v>40</v>
      </c>
      <c r="F12" s="1" t="s">
        <v>20</v>
      </c>
      <c r="G12" s="1" t="s">
        <v>18</v>
      </c>
      <c r="H12" s="1" t="s">
        <v>18</v>
      </c>
      <c r="I12" s="1" t="s">
        <v>21</v>
      </c>
      <c r="J12" s="1" t="s">
        <v>41</v>
      </c>
      <c r="K12" s="1" t="s">
        <v>26</v>
      </c>
      <c r="L12" s="1" t="s">
        <v>25</v>
      </c>
      <c r="M12" s="1" t="s">
        <v>23</v>
      </c>
      <c r="N12" s="1" t="s">
        <v>18</v>
      </c>
      <c r="O12" s="1" t="s">
        <v>24</v>
      </c>
      <c r="P12" s="1" t="s">
        <v>21</v>
      </c>
      <c r="Q12" s="1" t="s">
        <v>18</v>
      </c>
      <c r="R12" s="1" t="s">
        <v>25</v>
      </c>
      <c r="S12" s="1" t="s">
        <v>21</v>
      </c>
      <c r="T12" s="1" t="s">
        <v>24</v>
      </c>
      <c r="U12" s="1" t="s">
        <v>21</v>
      </c>
    </row>
    <row r="13" spans="1:21" ht="15" x14ac:dyDescent="0.25">
      <c r="A13" s="15">
        <v>45822.060481875</v>
      </c>
      <c r="B13" s="6">
        <v>23</v>
      </c>
      <c r="C13" s="6" t="s">
        <v>27</v>
      </c>
      <c r="D13" s="6" t="s">
        <v>21</v>
      </c>
      <c r="E13" s="2"/>
      <c r="F13" s="1" t="s">
        <v>28</v>
      </c>
      <c r="G13" s="1" t="s">
        <v>21</v>
      </c>
      <c r="H13" s="1" t="s">
        <v>18</v>
      </c>
      <c r="I13" s="1" t="s">
        <v>21</v>
      </c>
      <c r="J13" s="1" t="s">
        <v>41</v>
      </c>
      <c r="K13" s="1" t="s">
        <v>26</v>
      </c>
      <c r="L13" s="1" t="s">
        <v>25</v>
      </c>
      <c r="M13" s="1" t="s">
        <v>23</v>
      </c>
      <c r="N13" s="1" t="s">
        <v>18</v>
      </c>
      <c r="O13" s="1" t="s">
        <v>24</v>
      </c>
      <c r="P13" s="1" t="s">
        <v>21</v>
      </c>
      <c r="Q13" s="1" t="s">
        <v>25</v>
      </c>
      <c r="R13" s="1" t="s">
        <v>25</v>
      </c>
      <c r="S13" s="1" t="s">
        <v>21</v>
      </c>
      <c r="T13" s="1" t="s">
        <v>18</v>
      </c>
      <c r="U13" s="1" t="s">
        <v>21</v>
      </c>
    </row>
    <row r="14" spans="1:21" ht="15" x14ac:dyDescent="0.25">
      <c r="A14" s="15">
        <v>45822.483518229172</v>
      </c>
      <c r="B14" s="6">
        <v>23</v>
      </c>
      <c r="C14" s="6" t="s">
        <v>27</v>
      </c>
      <c r="D14" s="6" t="s">
        <v>18</v>
      </c>
      <c r="E14" s="1" t="s">
        <v>42</v>
      </c>
      <c r="F14" s="1" t="s">
        <v>20</v>
      </c>
      <c r="G14" s="1" t="s">
        <v>21</v>
      </c>
      <c r="H14" s="1" t="s">
        <v>18</v>
      </c>
      <c r="I14" s="1" t="s">
        <v>21</v>
      </c>
      <c r="J14" s="1" t="s">
        <v>41</v>
      </c>
      <c r="K14" s="1" t="s">
        <v>26</v>
      </c>
      <c r="L14" s="1" t="s">
        <v>25</v>
      </c>
      <c r="M14" s="1" t="s">
        <v>25</v>
      </c>
      <c r="N14" s="1" t="s">
        <v>18</v>
      </c>
      <c r="O14" s="1" t="s">
        <v>24</v>
      </c>
      <c r="P14" s="1" t="s">
        <v>21</v>
      </c>
      <c r="Q14" s="1" t="s">
        <v>18</v>
      </c>
      <c r="R14" s="1" t="s">
        <v>25</v>
      </c>
      <c r="S14" s="1" t="s">
        <v>31</v>
      </c>
      <c r="T14" s="1" t="s">
        <v>21</v>
      </c>
      <c r="U14" s="1" t="s">
        <v>21</v>
      </c>
    </row>
    <row r="15" spans="1:21" ht="15" x14ac:dyDescent="0.25">
      <c r="A15" s="15">
        <v>45822.487402291663</v>
      </c>
      <c r="B15" s="6">
        <v>24</v>
      </c>
      <c r="C15" s="6" t="s">
        <v>27</v>
      </c>
      <c r="D15" s="6" t="s">
        <v>18</v>
      </c>
      <c r="E15" s="1" t="s">
        <v>37</v>
      </c>
      <c r="F15" s="1" t="s">
        <v>28</v>
      </c>
      <c r="G15" s="1" t="s">
        <v>21</v>
      </c>
      <c r="H15" s="1" t="s">
        <v>21</v>
      </c>
      <c r="I15" s="1" t="s">
        <v>21</v>
      </c>
      <c r="J15" s="1" t="s">
        <v>43</v>
      </c>
      <c r="K15" s="1" t="s">
        <v>39</v>
      </c>
      <c r="L15" s="1" t="s">
        <v>23</v>
      </c>
      <c r="M15" s="1" t="s">
        <v>25</v>
      </c>
      <c r="N15" s="1" t="s">
        <v>18</v>
      </c>
      <c r="O15" s="1" t="s">
        <v>24</v>
      </c>
      <c r="P15" s="1" t="s">
        <v>21</v>
      </c>
      <c r="Q15" s="1" t="s">
        <v>25</v>
      </c>
      <c r="R15" s="1" t="s">
        <v>21</v>
      </c>
      <c r="S15" s="1" t="s">
        <v>21</v>
      </c>
      <c r="T15" s="1" t="s">
        <v>21</v>
      </c>
      <c r="U15" s="1" t="s">
        <v>21</v>
      </c>
    </row>
    <row r="16" spans="1:21" ht="15" x14ac:dyDescent="0.25">
      <c r="A16" s="15">
        <v>45822.491290775462</v>
      </c>
      <c r="B16" s="6">
        <v>24</v>
      </c>
      <c r="C16" s="6" t="s">
        <v>17</v>
      </c>
      <c r="D16" s="6" t="s">
        <v>18</v>
      </c>
      <c r="E16" s="1" t="s">
        <v>33</v>
      </c>
      <c r="F16" s="1" t="s">
        <v>20</v>
      </c>
      <c r="G16" s="1" t="s">
        <v>21</v>
      </c>
      <c r="H16" s="1" t="s">
        <v>18</v>
      </c>
      <c r="I16" s="1" t="s">
        <v>21</v>
      </c>
      <c r="J16" s="1" t="s">
        <v>41</v>
      </c>
      <c r="K16" s="1" t="s">
        <v>26</v>
      </c>
      <c r="L16" s="1" t="s">
        <v>25</v>
      </c>
      <c r="M16" s="1" t="s">
        <v>38</v>
      </c>
      <c r="N16" s="1" t="s">
        <v>18</v>
      </c>
      <c r="O16" s="1" t="s">
        <v>24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18</v>
      </c>
      <c r="U16" s="1" t="s">
        <v>21</v>
      </c>
    </row>
    <row r="17" spans="1:21" ht="15" x14ac:dyDescent="0.25">
      <c r="A17" s="15">
        <v>45822.529408993054</v>
      </c>
      <c r="B17" s="6">
        <v>46</v>
      </c>
      <c r="C17" s="6" t="s">
        <v>27</v>
      </c>
      <c r="D17" s="6" t="s">
        <v>21</v>
      </c>
      <c r="E17" s="2"/>
      <c r="F17" s="1" t="s">
        <v>28</v>
      </c>
      <c r="G17" s="1" t="s">
        <v>21</v>
      </c>
      <c r="H17" s="1" t="s">
        <v>31</v>
      </c>
      <c r="I17" s="1" t="s">
        <v>21</v>
      </c>
      <c r="J17" s="1" t="s">
        <v>21</v>
      </c>
      <c r="K17" s="2"/>
      <c r="L17" s="1" t="s">
        <v>23</v>
      </c>
      <c r="M17" s="1" t="s">
        <v>25</v>
      </c>
      <c r="N17" s="1" t="s">
        <v>21</v>
      </c>
      <c r="O17" s="1" t="s">
        <v>24</v>
      </c>
      <c r="P17" s="1" t="s">
        <v>21</v>
      </c>
      <c r="Q17" s="1" t="s">
        <v>21</v>
      </c>
      <c r="R17" s="1" t="s">
        <v>25</v>
      </c>
      <c r="S17" s="1" t="s">
        <v>21</v>
      </c>
      <c r="T17" s="1" t="s">
        <v>18</v>
      </c>
      <c r="U17" s="1" t="s">
        <v>21</v>
      </c>
    </row>
    <row r="18" spans="1:21" ht="15" x14ac:dyDescent="0.25">
      <c r="A18" s="15">
        <v>45822.529919236113</v>
      </c>
      <c r="B18" s="6">
        <v>48</v>
      </c>
      <c r="C18" s="6" t="s">
        <v>27</v>
      </c>
      <c r="D18" s="6" t="s">
        <v>21</v>
      </c>
      <c r="E18" s="2"/>
      <c r="F18" s="1" t="s">
        <v>28</v>
      </c>
      <c r="G18" s="1" t="s">
        <v>21</v>
      </c>
      <c r="H18" s="1" t="s">
        <v>31</v>
      </c>
      <c r="I18" s="1" t="s">
        <v>31</v>
      </c>
      <c r="J18" s="1" t="s">
        <v>21</v>
      </c>
      <c r="K18" s="2"/>
      <c r="L18" s="1" t="s">
        <v>29</v>
      </c>
      <c r="M18" s="1" t="s">
        <v>23</v>
      </c>
      <c r="N18" s="1" t="s">
        <v>18</v>
      </c>
      <c r="O18" s="1" t="s">
        <v>24</v>
      </c>
      <c r="P18" s="1" t="s">
        <v>21</v>
      </c>
      <c r="Q18" s="1" t="s">
        <v>25</v>
      </c>
      <c r="R18" s="1" t="s">
        <v>21</v>
      </c>
      <c r="S18" s="1" t="s">
        <v>21</v>
      </c>
      <c r="T18" s="1" t="s">
        <v>18</v>
      </c>
      <c r="U18" s="1" t="s">
        <v>21</v>
      </c>
    </row>
    <row r="19" spans="1:21" ht="15" x14ac:dyDescent="0.25">
      <c r="A19" s="15">
        <v>45822.553193287036</v>
      </c>
      <c r="B19" s="6">
        <v>68</v>
      </c>
      <c r="C19" s="6" t="s">
        <v>27</v>
      </c>
      <c r="D19" s="6" t="s">
        <v>21</v>
      </c>
      <c r="E19" s="2"/>
      <c r="F19" s="1" t="s">
        <v>36</v>
      </c>
      <c r="G19" s="1" t="s">
        <v>21</v>
      </c>
      <c r="H19" s="1" t="s">
        <v>31</v>
      </c>
      <c r="I19" s="1" t="s">
        <v>21</v>
      </c>
      <c r="J19" s="1" t="s">
        <v>21</v>
      </c>
      <c r="K19" s="2"/>
      <c r="L19" s="1" t="s">
        <v>29</v>
      </c>
      <c r="M19" s="1" t="s">
        <v>25</v>
      </c>
      <c r="N19" s="1" t="s">
        <v>18</v>
      </c>
      <c r="O19" s="1" t="s">
        <v>24</v>
      </c>
      <c r="P19" s="1" t="s">
        <v>21</v>
      </c>
      <c r="Q19" s="1" t="s">
        <v>25</v>
      </c>
      <c r="R19" s="1" t="s">
        <v>25</v>
      </c>
      <c r="S19" s="1" t="s">
        <v>31</v>
      </c>
      <c r="T19" s="1" t="s">
        <v>21</v>
      </c>
      <c r="U19" s="1" t="s">
        <v>18</v>
      </c>
    </row>
    <row r="20" spans="1:21" ht="15" x14ac:dyDescent="0.25">
      <c r="A20" s="15">
        <v>45822.586351261576</v>
      </c>
      <c r="B20" s="6">
        <v>35</v>
      </c>
      <c r="C20" s="6" t="s">
        <v>27</v>
      </c>
      <c r="D20" s="6" t="s">
        <v>21</v>
      </c>
      <c r="E20" s="2"/>
      <c r="F20" s="1" t="s">
        <v>20</v>
      </c>
      <c r="G20" s="1" t="s">
        <v>18</v>
      </c>
      <c r="H20" s="1" t="s">
        <v>18</v>
      </c>
      <c r="I20" s="1" t="s">
        <v>21</v>
      </c>
      <c r="J20" s="1" t="s">
        <v>41</v>
      </c>
      <c r="K20" s="1" t="s">
        <v>26</v>
      </c>
      <c r="L20" s="1" t="s">
        <v>23</v>
      </c>
      <c r="M20" s="1" t="s">
        <v>25</v>
      </c>
      <c r="N20" s="1" t="s">
        <v>21</v>
      </c>
      <c r="O20" s="1" t="s">
        <v>24</v>
      </c>
      <c r="P20" s="1" t="s">
        <v>21</v>
      </c>
      <c r="Q20" s="1" t="s">
        <v>18</v>
      </c>
      <c r="R20" s="1" t="s">
        <v>21</v>
      </c>
      <c r="S20" s="1" t="s">
        <v>18</v>
      </c>
      <c r="T20" s="1" t="s">
        <v>24</v>
      </c>
      <c r="U20" s="1" t="s">
        <v>21</v>
      </c>
    </row>
    <row r="21" spans="1:21" ht="15" x14ac:dyDescent="0.25">
      <c r="A21" s="15">
        <v>45822.617479710651</v>
      </c>
      <c r="B21" s="6">
        <v>22</v>
      </c>
      <c r="C21" s="6" t="s">
        <v>27</v>
      </c>
      <c r="D21" s="6" t="s">
        <v>18</v>
      </c>
      <c r="E21" s="1" t="s">
        <v>62</v>
      </c>
      <c r="F21" s="1" t="s">
        <v>36</v>
      </c>
      <c r="G21" s="1" t="s">
        <v>21</v>
      </c>
      <c r="H21" s="1" t="s">
        <v>18</v>
      </c>
      <c r="I21" s="1" t="s">
        <v>21</v>
      </c>
      <c r="J21" s="1" t="s">
        <v>43</v>
      </c>
      <c r="K21" s="1" t="s">
        <v>26</v>
      </c>
      <c r="L21" s="1" t="s">
        <v>25</v>
      </c>
      <c r="M21" s="1" t="s">
        <v>23</v>
      </c>
      <c r="N21" s="1" t="s">
        <v>18</v>
      </c>
      <c r="O21" s="1" t="s">
        <v>24</v>
      </c>
      <c r="P21" s="1" t="s">
        <v>21</v>
      </c>
      <c r="Q21" s="1" t="s">
        <v>18</v>
      </c>
      <c r="R21" s="1" t="s">
        <v>21</v>
      </c>
      <c r="S21" s="1" t="s">
        <v>21</v>
      </c>
      <c r="T21" s="1" t="s">
        <v>21</v>
      </c>
      <c r="U21" s="1" t="s">
        <v>21</v>
      </c>
    </row>
    <row r="22" spans="1:21" ht="15" x14ac:dyDescent="0.25">
      <c r="A22" s="15">
        <v>45822.817583217591</v>
      </c>
      <c r="B22" s="6">
        <v>24</v>
      </c>
      <c r="C22" s="6" t="s">
        <v>27</v>
      </c>
      <c r="D22" s="6" t="s">
        <v>18</v>
      </c>
      <c r="E22" s="1" t="s">
        <v>59</v>
      </c>
      <c r="F22" s="1" t="s">
        <v>20</v>
      </c>
      <c r="G22" s="1" t="s">
        <v>31</v>
      </c>
      <c r="H22" s="1" t="s">
        <v>18</v>
      </c>
      <c r="I22" s="1" t="s">
        <v>21</v>
      </c>
      <c r="J22" s="1" t="s">
        <v>21</v>
      </c>
      <c r="K22" s="2"/>
      <c r="L22" s="1" t="s">
        <v>23</v>
      </c>
      <c r="M22" s="1" t="s">
        <v>23</v>
      </c>
      <c r="N22" s="1" t="s">
        <v>18</v>
      </c>
      <c r="O22" s="1" t="s">
        <v>24</v>
      </c>
      <c r="P22" s="1" t="s">
        <v>21</v>
      </c>
      <c r="Q22" s="1" t="s">
        <v>25</v>
      </c>
      <c r="R22" s="1" t="s">
        <v>25</v>
      </c>
      <c r="S22" s="1" t="s">
        <v>31</v>
      </c>
      <c r="T22" s="1" t="s">
        <v>24</v>
      </c>
      <c r="U22" s="1" t="s">
        <v>21</v>
      </c>
    </row>
    <row r="23" spans="1:21" ht="15" x14ac:dyDescent="0.25">
      <c r="A23" s="15">
        <v>45822.866943437504</v>
      </c>
      <c r="B23" s="6">
        <v>58</v>
      </c>
      <c r="C23" s="6" t="s">
        <v>17</v>
      </c>
      <c r="D23" s="6" t="s">
        <v>21</v>
      </c>
      <c r="E23" s="2"/>
      <c r="F23" s="1" t="s">
        <v>36</v>
      </c>
      <c r="G23" s="1" t="s">
        <v>18</v>
      </c>
      <c r="H23" s="1" t="s">
        <v>18</v>
      </c>
      <c r="I23" s="1" t="s">
        <v>21</v>
      </c>
      <c r="J23" s="1" t="s">
        <v>41</v>
      </c>
      <c r="K23" s="1" t="s">
        <v>39</v>
      </c>
      <c r="L23" s="1" t="s">
        <v>25</v>
      </c>
      <c r="M23" s="1" t="s">
        <v>25</v>
      </c>
      <c r="N23" s="1" t="s">
        <v>18</v>
      </c>
      <c r="O23" s="1" t="s">
        <v>24</v>
      </c>
      <c r="P23" s="1" t="s">
        <v>21</v>
      </c>
      <c r="Q23" s="1" t="s">
        <v>18</v>
      </c>
      <c r="R23" s="1" t="s">
        <v>25</v>
      </c>
      <c r="S23" s="1" t="s">
        <v>18</v>
      </c>
      <c r="T23" s="1" t="s">
        <v>21</v>
      </c>
      <c r="U23" s="1" t="s">
        <v>21</v>
      </c>
    </row>
    <row r="24" spans="1:21" ht="15" x14ac:dyDescent="0.25">
      <c r="A24" s="15">
        <v>45822.902550775463</v>
      </c>
      <c r="B24" s="6">
        <v>62</v>
      </c>
      <c r="C24" s="6" t="s">
        <v>27</v>
      </c>
      <c r="D24" s="6" t="s">
        <v>21</v>
      </c>
      <c r="E24" s="2"/>
      <c r="F24" s="1" t="s">
        <v>28</v>
      </c>
      <c r="G24" s="1" t="s">
        <v>21</v>
      </c>
      <c r="H24" s="1" t="s">
        <v>18</v>
      </c>
      <c r="I24" s="1" t="s">
        <v>21</v>
      </c>
      <c r="J24" s="1" t="s">
        <v>41</v>
      </c>
      <c r="K24" s="1" t="s">
        <v>26</v>
      </c>
      <c r="L24" s="1" t="s">
        <v>25</v>
      </c>
      <c r="M24" s="1" t="s">
        <v>23</v>
      </c>
      <c r="N24" s="1" t="s">
        <v>21</v>
      </c>
      <c r="O24" s="1" t="s">
        <v>24</v>
      </c>
      <c r="P24" s="1" t="s">
        <v>18</v>
      </c>
      <c r="Q24" s="1" t="s">
        <v>18</v>
      </c>
      <c r="R24" s="1" t="s">
        <v>21</v>
      </c>
      <c r="S24" s="1" t="s">
        <v>21</v>
      </c>
      <c r="T24" s="1" t="s">
        <v>21</v>
      </c>
      <c r="U24" s="1" t="s">
        <v>21</v>
      </c>
    </row>
    <row r="25" spans="1:21" ht="15" x14ac:dyDescent="0.25">
      <c r="A25" s="15">
        <v>45822.907109641208</v>
      </c>
      <c r="B25" s="6">
        <v>25</v>
      </c>
      <c r="C25" s="6" t="s">
        <v>17</v>
      </c>
      <c r="D25" s="6" t="s">
        <v>18</v>
      </c>
      <c r="E25" s="1" t="s">
        <v>44</v>
      </c>
      <c r="F25" s="1" t="s">
        <v>36</v>
      </c>
      <c r="G25" s="1" t="s">
        <v>21</v>
      </c>
      <c r="H25" s="1" t="s">
        <v>18</v>
      </c>
      <c r="I25" s="1" t="s">
        <v>21</v>
      </c>
      <c r="J25" s="1" t="s">
        <v>43</v>
      </c>
      <c r="K25" s="1" t="s">
        <v>39</v>
      </c>
      <c r="L25" s="1" t="s">
        <v>25</v>
      </c>
      <c r="M25" s="1" t="s">
        <v>23</v>
      </c>
      <c r="N25" s="1" t="s">
        <v>18</v>
      </c>
      <c r="O25" s="1" t="s">
        <v>24</v>
      </c>
      <c r="P25" s="1" t="s">
        <v>21</v>
      </c>
      <c r="Q25" s="1" t="s">
        <v>25</v>
      </c>
      <c r="R25" s="1" t="s">
        <v>18</v>
      </c>
      <c r="S25" s="1" t="s">
        <v>18</v>
      </c>
      <c r="T25" s="1" t="s">
        <v>21</v>
      </c>
      <c r="U25" s="1" t="s">
        <v>21</v>
      </c>
    </row>
    <row r="26" spans="1:21" ht="15" x14ac:dyDescent="0.25">
      <c r="A26" s="15">
        <v>45822.978020902781</v>
      </c>
      <c r="B26" s="6">
        <v>24</v>
      </c>
      <c r="C26" s="6" t="s">
        <v>17</v>
      </c>
      <c r="D26" s="6" t="s">
        <v>18</v>
      </c>
      <c r="E26" s="1" t="s">
        <v>45</v>
      </c>
      <c r="F26" s="1" t="s">
        <v>36</v>
      </c>
      <c r="G26" s="1" t="s">
        <v>18</v>
      </c>
      <c r="H26" s="1" t="s">
        <v>18</v>
      </c>
      <c r="I26" s="1" t="s">
        <v>21</v>
      </c>
      <c r="J26" s="1" t="s">
        <v>43</v>
      </c>
      <c r="K26" s="1" t="s">
        <v>26</v>
      </c>
      <c r="L26" s="1" t="s">
        <v>25</v>
      </c>
      <c r="M26" s="1" t="s">
        <v>29</v>
      </c>
      <c r="N26" s="1" t="s">
        <v>18</v>
      </c>
      <c r="O26" s="1" t="s">
        <v>35</v>
      </c>
      <c r="P26" s="1" t="s">
        <v>21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18</v>
      </c>
    </row>
    <row r="27" spans="1:21" ht="15" x14ac:dyDescent="0.25">
      <c r="A27" s="15">
        <v>45822.979183692129</v>
      </c>
      <c r="B27" s="6">
        <v>20</v>
      </c>
      <c r="C27" s="6" t="s">
        <v>27</v>
      </c>
      <c r="D27" s="6" t="s">
        <v>18</v>
      </c>
      <c r="E27" s="1" t="s">
        <v>46</v>
      </c>
      <c r="F27" s="1" t="s">
        <v>36</v>
      </c>
      <c r="G27" s="1" t="s">
        <v>18</v>
      </c>
      <c r="H27" s="1" t="s">
        <v>18</v>
      </c>
      <c r="I27" s="1" t="s">
        <v>21</v>
      </c>
      <c r="J27" s="1" t="s">
        <v>41</v>
      </c>
      <c r="K27" s="1" t="s">
        <v>39</v>
      </c>
      <c r="L27" s="1" t="s">
        <v>25</v>
      </c>
      <c r="M27" s="1" t="s">
        <v>25</v>
      </c>
      <c r="N27" s="1" t="s">
        <v>21</v>
      </c>
      <c r="O27" s="1" t="s">
        <v>24</v>
      </c>
      <c r="P27" s="1" t="s">
        <v>21</v>
      </c>
      <c r="Q27" s="1" t="s">
        <v>18</v>
      </c>
      <c r="R27" s="1" t="s">
        <v>21</v>
      </c>
      <c r="S27" s="1" t="s">
        <v>18</v>
      </c>
      <c r="T27" s="1" t="s">
        <v>21</v>
      </c>
      <c r="U27" s="1" t="s">
        <v>21</v>
      </c>
    </row>
    <row r="28" spans="1:21" ht="15" x14ac:dyDescent="0.25">
      <c r="A28" s="15">
        <v>45822.979349768517</v>
      </c>
      <c r="B28" s="6">
        <v>27</v>
      </c>
      <c r="C28" s="6" t="s">
        <v>17</v>
      </c>
      <c r="D28" s="6" t="s">
        <v>18</v>
      </c>
      <c r="E28" s="1" t="s">
        <v>47</v>
      </c>
      <c r="F28" s="1" t="s">
        <v>36</v>
      </c>
      <c r="G28" s="1" t="s">
        <v>18</v>
      </c>
      <c r="H28" s="1" t="s">
        <v>18</v>
      </c>
      <c r="I28" s="1" t="s">
        <v>21</v>
      </c>
      <c r="J28" s="1" t="s">
        <v>21</v>
      </c>
      <c r="K28" s="2"/>
      <c r="L28" s="1" t="s">
        <v>38</v>
      </c>
      <c r="M28" s="1" t="s">
        <v>25</v>
      </c>
      <c r="N28" s="1" t="s">
        <v>21</v>
      </c>
      <c r="O28" s="1" t="s">
        <v>24</v>
      </c>
      <c r="P28" s="1" t="s">
        <v>21</v>
      </c>
      <c r="Q28" s="1" t="s">
        <v>18</v>
      </c>
      <c r="R28" s="1" t="s">
        <v>25</v>
      </c>
      <c r="S28" s="1" t="s">
        <v>18</v>
      </c>
      <c r="T28" s="1" t="s">
        <v>21</v>
      </c>
      <c r="U28" s="1" t="s">
        <v>21</v>
      </c>
    </row>
    <row r="29" spans="1:21" ht="15" x14ac:dyDescent="0.25">
      <c r="A29" s="15">
        <v>45822.981012951393</v>
      </c>
      <c r="B29" s="6">
        <v>27</v>
      </c>
      <c r="C29" s="6" t="s">
        <v>17</v>
      </c>
      <c r="D29" s="6" t="s">
        <v>18</v>
      </c>
      <c r="E29" s="1" t="s">
        <v>100</v>
      </c>
      <c r="F29" s="1" t="s">
        <v>34</v>
      </c>
      <c r="G29" s="1" t="s">
        <v>18</v>
      </c>
      <c r="H29" s="1" t="s">
        <v>18</v>
      </c>
      <c r="I29" s="1" t="s">
        <v>21</v>
      </c>
      <c r="J29" s="1" t="s">
        <v>43</v>
      </c>
      <c r="K29" s="1" t="s">
        <v>26</v>
      </c>
      <c r="L29" s="1" t="s">
        <v>25</v>
      </c>
      <c r="M29" s="1" t="s">
        <v>38</v>
      </c>
      <c r="N29" s="1" t="s">
        <v>18</v>
      </c>
      <c r="O29" s="1" t="s">
        <v>35</v>
      </c>
      <c r="P29" s="1" t="s">
        <v>21</v>
      </c>
      <c r="Q29" s="1" t="s">
        <v>18</v>
      </c>
      <c r="R29" s="1" t="s">
        <v>21</v>
      </c>
      <c r="S29" s="1" t="s">
        <v>18</v>
      </c>
      <c r="T29" s="1" t="s">
        <v>21</v>
      </c>
      <c r="U29" s="1" t="s">
        <v>21</v>
      </c>
    </row>
    <row r="30" spans="1:21" ht="15" x14ac:dyDescent="0.25">
      <c r="A30" s="15">
        <v>45822.981816018517</v>
      </c>
      <c r="B30" s="6">
        <v>27</v>
      </c>
      <c r="C30" s="6" t="s">
        <v>17</v>
      </c>
      <c r="D30" s="6" t="s">
        <v>21</v>
      </c>
      <c r="E30" s="2"/>
      <c r="F30" s="1" t="s">
        <v>20</v>
      </c>
      <c r="G30" s="1" t="s">
        <v>18</v>
      </c>
      <c r="H30" s="1" t="s">
        <v>18</v>
      </c>
      <c r="I30" s="1" t="s">
        <v>21</v>
      </c>
      <c r="J30" s="1" t="s">
        <v>41</v>
      </c>
      <c r="K30" s="1" t="s">
        <v>26</v>
      </c>
      <c r="L30" s="1" t="s">
        <v>25</v>
      </c>
      <c r="M30" s="1" t="s">
        <v>23</v>
      </c>
      <c r="N30" s="1" t="s">
        <v>21</v>
      </c>
      <c r="O30" s="1" t="s">
        <v>24</v>
      </c>
      <c r="P30" s="1" t="s">
        <v>21</v>
      </c>
      <c r="Q30" s="1" t="s">
        <v>18</v>
      </c>
      <c r="R30" s="1" t="s">
        <v>25</v>
      </c>
      <c r="S30" s="1" t="s">
        <v>18</v>
      </c>
      <c r="T30" s="1" t="s">
        <v>24</v>
      </c>
      <c r="U30" s="1" t="s">
        <v>21</v>
      </c>
    </row>
    <row r="31" spans="1:21" ht="15" x14ac:dyDescent="0.25">
      <c r="A31" s="15">
        <v>45823.0148328125</v>
      </c>
      <c r="B31" s="6">
        <v>29</v>
      </c>
      <c r="C31" s="6" t="s">
        <v>27</v>
      </c>
      <c r="D31" s="6" t="s">
        <v>18</v>
      </c>
      <c r="E31" s="1" t="s">
        <v>48</v>
      </c>
      <c r="F31" s="1" t="s">
        <v>28</v>
      </c>
      <c r="G31" s="1" t="s">
        <v>21</v>
      </c>
      <c r="H31" s="1" t="s">
        <v>18</v>
      </c>
      <c r="I31" s="1" t="s">
        <v>21</v>
      </c>
      <c r="J31" s="1" t="s">
        <v>43</v>
      </c>
      <c r="K31" s="1" t="s">
        <v>26</v>
      </c>
      <c r="L31" s="1" t="s">
        <v>23</v>
      </c>
      <c r="M31" s="1" t="s">
        <v>23</v>
      </c>
      <c r="N31" s="1" t="s">
        <v>21</v>
      </c>
      <c r="O31" s="1" t="s">
        <v>26</v>
      </c>
      <c r="P31" s="1" t="s">
        <v>21</v>
      </c>
      <c r="Q31" s="1" t="s">
        <v>25</v>
      </c>
      <c r="R31" s="1" t="s">
        <v>25</v>
      </c>
      <c r="S31" s="1" t="s">
        <v>21</v>
      </c>
      <c r="T31" s="1" t="s">
        <v>18</v>
      </c>
      <c r="U31" s="1" t="s">
        <v>21</v>
      </c>
    </row>
    <row r="32" spans="1:21" ht="15" x14ac:dyDescent="0.25">
      <c r="A32" s="15">
        <v>45824.00127763889</v>
      </c>
      <c r="B32" s="6">
        <v>20</v>
      </c>
      <c r="C32" s="6" t="s">
        <v>27</v>
      </c>
      <c r="D32" s="6" t="s">
        <v>18</v>
      </c>
      <c r="E32" s="1" t="s">
        <v>49</v>
      </c>
      <c r="F32" s="1" t="s">
        <v>36</v>
      </c>
      <c r="G32" s="1" t="s">
        <v>18</v>
      </c>
      <c r="H32" s="1" t="s">
        <v>18</v>
      </c>
      <c r="I32" s="1" t="s">
        <v>21</v>
      </c>
      <c r="J32" s="1" t="s">
        <v>21</v>
      </c>
      <c r="K32" s="2"/>
      <c r="L32" s="1" t="s">
        <v>23</v>
      </c>
      <c r="M32" s="1" t="s">
        <v>23</v>
      </c>
      <c r="N32" s="1" t="s">
        <v>18</v>
      </c>
      <c r="O32" s="1" t="s">
        <v>24</v>
      </c>
      <c r="P32" s="1" t="s">
        <v>18</v>
      </c>
      <c r="Q32" s="1" t="s">
        <v>18</v>
      </c>
      <c r="R32" s="1" t="s">
        <v>21</v>
      </c>
      <c r="S32" s="1" t="s">
        <v>21</v>
      </c>
      <c r="T32" s="1" t="s">
        <v>24</v>
      </c>
      <c r="U32" s="1" t="s">
        <v>18</v>
      </c>
    </row>
    <row r="33" spans="1:21" ht="15" x14ac:dyDescent="0.25">
      <c r="A33" s="15">
        <v>45824.681317870374</v>
      </c>
      <c r="B33" s="6">
        <v>21</v>
      </c>
      <c r="C33" s="6" t="s">
        <v>17</v>
      </c>
      <c r="D33" s="6" t="s">
        <v>18</v>
      </c>
      <c r="E33" s="1" t="s">
        <v>54</v>
      </c>
      <c r="F33" s="1" t="s">
        <v>36</v>
      </c>
      <c r="G33" s="1" t="s">
        <v>21</v>
      </c>
      <c r="H33" s="1" t="s">
        <v>18</v>
      </c>
      <c r="I33" s="1" t="s">
        <v>21</v>
      </c>
      <c r="J33" s="1" t="s">
        <v>21</v>
      </c>
      <c r="K33" s="2"/>
      <c r="L33" s="1" t="s">
        <v>38</v>
      </c>
      <c r="M33" s="1" t="s">
        <v>25</v>
      </c>
      <c r="N33" s="1" t="s">
        <v>18</v>
      </c>
      <c r="O33" s="1" t="s">
        <v>26</v>
      </c>
      <c r="P33" s="1" t="s">
        <v>21</v>
      </c>
      <c r="Q33" s="1" t="s">
        <v>21</v>
      </c>
      <c r="R33" s="1" t="s">
        <v>18</v>
      </c>
      <c r="S33" s="1" t="s">
        <v>21</v>
      </c>
      <c r="T33" s="1" t="s">
        <v>24</v>
      </c>
      <c r="U33" s="1" t="s">
        <v>31</v>
      </c>
    </row>
    <row r="34" spans="1:21" ht="15" x14ac:dyDescent="0.25">
      <c r="A34" s="15">
        <v>45824.684370023147</v>
      </c>
      <c r="B34" s="6">
        <v>21</v>
      </c>
      <c r="C34" s="6" t="s">
        <v>17</v>
      </c>
      <c r="D34" s="6" t="s">
        <v>18</v>
      </c>
      <c r="E34" s="1" t="s">
        <v>53</v>
      </c>
      <c r="F34" s="1" t="s">
        <v>36</v>
      </c>
      <c r="G34" s="1" t="s">
        <v>18</v>
      </c>
      <c r="H34" s="1" t="s">
        <v>18</v>
      </c>
      <c r="I34" s="1" t="s">
        <v>21</v>
      </c>
      <c r="J34" s="1" t="s">
        <v>41</v>
      </c>
      <c r="K34" s="1" t="s">
        <v>39</v>
      </c>
      <c r="L34" s="1" t="s">
        <v>38</v>
      </c>
      <c r="M34" s="1" t="s">
        <v>23</v>
      </c>
      <c r="N34" s="1" t="s">
        <v>21</v>
      </c>
      <c r="O34" s="1" t="s">
        <v>35</v>
      </c>
      <c r="P34" s="1" t="s">
        <v>21</v>
      </c>
      <c r="Q34" s="1" t="s">
        <v>25</v>
      </c>
      <c r="R34" s="1" t="s">
        <v>21</v>
      </c>
      <c r="S34" s="1" t="s">
        <v>31</v>
      </c>
      <c r="T34" s="1" t="s">
        <v>21</v>
      </c>
      <c r="U34" s="1" t="s">
        <v>21</v>
      </c>
    </row>
    <row r="35" spans="1:21" ht="15" x14ac:dyDescent="0.25">
      <c r="A35" s="15">
        <v>45824.686318182867</v>
      </c>
      <c r="B35" s="6">
        <v>20</v>
      </c>
      <c r="C35" s="6" t="s">
        <v>17</v>
      </c>
      <c r="D35" s="6" t="s">
        <v>18</v>
      </c>
      <c r="E35" s="1" t="s">
        <v>33</v>
      </c>
      <c r="F35" s="1" t="s">
        <v>36</v>
      </c>
      <c r="G35" s="1" t="s">
        <v>18</v>
      </c>
      <c r="H35" s="1" t="s">
        <v>31</v>
      </c>
      <c r="I35" s="1" t="s">
        <v>21</v>
      </c>
      <c r="J35" s="1" t="s">
        <v>21</v>
      </c>
      <c r="K35" s="2"/>
      <c r="L35" s="1" t="s">
        <v>23</v>
      </c>
      <c r="M35" s="1" t="s">
        <v>23</v>
      </c>
      <c r="N35" s="1" t="s">
        <v>18</v>
      </c>
      <c r="O35" s="1" t="s">
        <v>24</v>
      </c>
      <c r="P35" s="1" t="s">
        <v>21</v>
      </c>
      <c r="Q35" s="1" t="s">
        <v>18</v>
      </c>
      <c r="R35" s="1" t="s">
        <v>18</v>
      </c>
      <c r="S35" s="1" t="s">
        <v>31</v>
      </c>
      <c r="T35" s="1" t="s">
        <v>21</v>
      </c>
      <c r="U35" s="1" t="s">
        <v>31</v>
      </c>
    </row>
    <row r="36" spans="1:21" ht="15" x14ac:dyDescent="0.25">
      <c r="A36" s="15">
        <v>45824.692170567127</v>
      </c>
      <c r="B36" s="6">
        <v>20</v>
      </c>
      <c r="C36" s="6" t="s">
        <v>17</v>
      </c>
      <c r="D36" s="6" t="s">
        <v>18</v>
      </c>
      <c r="E36" s="1" t="s">
        <v>53</v>
      </c>
      <c r="F36" s="1" t="s">
        <v>28</v>
      </c>
      <c r="G36" s="1" t="s">
        <v>18</v>
      </c>
      <c r="H36" s="1" t="s">
        <v>18</v>
      </c>
      <c r="I36" s="1" t="s">
        <v>31</v>
      </c>
      <c r="J36" s="1" t="s">
        <v>21</v>
      </c>
      <c r="K36" s="2"/>
      <c r="L36" s="1" t="s">
        <v>23</v>
      </c>
      <c r="M36" s="1" t="s">
        <v>25</v>
      </c>
      <c r="N36" s="1" t="s">
        <v>18</v>
      </c>
      <c r="O36" s="1" t="s">
        <v>24</v>
      </c>
      <c r="P36" s="1" t="s">
        <v>32</v>
      </c>
      <c r="Q36" s="1" t="s">
        <v>21</v>
      </c>
      <c r="R36" s="1" t="s">
        <v>25</v>
      </c>
      <c r="S36" s="1" t="s">
        <v>31</v>
      </c>
      <c r="T36" s="1" t="s">
        <v>24</v>
      </c>
      <c r="U36" s="1" t="s">
        <v>21</v>
      </c>
    </row>
    <row r="37" spans="1:21" ht="15" x14ac:dyDescent="0.25">
      <c r="A37" s="15">
        <v>45824.698075833337</v>
      </c>
      <c r="B37" s="6">
        <v>21</v>
      </c>
      <c r="C37" s="6" t="s">
        <v>17</v>
      </c>
      <c r="D37" s="6" t="s">
        <v>18</v>
      </c>
      <c r="E37" s="1" t="s">
        <v>33</v>
      </c>
      <c r="F37" s="1" t="s">
        <v>36</v>
      </c>
      <c r="G37" s="1" t="s">
        <v>18</v>
      </c>
      <c r="H37" s="1" t="s">
        <v>18</v>
      </c>
      <c r="I37" s="1" t="s">
        <v>21</v>
      </c>
      <c r="J37" s="1" t="s">
        <v>43</v>
      </c>
      <c r="K37" s="1" t="s">
        <v>26</v>
      </c>
      <c r="L37" s="1" t="s">
        <v>23</v>
      </c>
      <c r="M37" s="1" t="s">
        <v>25</v>
      </c>
      <c r="N37" s="1" t="s">
        <v>18</v>
      </c>
      <c r="O37" s="1" t="s">
        <v>24</v>
      </c>
      <c r="P37" s="1" t="s">
        <v>21</v>
      </c>
      <c r="Q37" s="1" t="s">
        <v>18</v>
      </c>
      <c r="R37" s="1" t="s">
        <v>25</v>
      </c>
      <c r="S37" s="1" t="s">
        <v>18</v>
      </c>
      <c r="T37" s="1" t="s">
        <v>24</v>
      </c>
      <c r="U37" s="1" t="s">
        <v>21</v>
      </c>
    </row>
    <row r="38" spans="1:21" ht="15" x14ac:dyDescent="0.25">
      <c r="A38" s="15">
        <v>45824.702708888886</v>
      </c>
      <c r="B38" s="6">
        <v>20</v>
      </c>
      <c r="C38" s="6" t="s">
        <v>17</v>
      </c>
      <c r="D38" s="6" t="s">
        <v>18</v>
      </c>
      <c r="E38" s="1" t="s">
        <v>33</v>
      </c>
      <c r="F38" s="1" t="s">
        <v>28</v>
      </c>
      <c r="G38" s="1" t="s">
        <v>21</v>
      </c>
      <c r="H38" s="1" t="s">
        <v>21</v>
      </c>
      <c r="I38" s="1" t="s">
        <v>21</v>
      </c>
      <c r="J38" s="1" t="s">
        <v>41</v>
      </c>
      <c r="K38" s="1" t="s">
        <v>26</v>
      </c>
      <c r="L38" s="1" t="s">
        <v>29</v>
      </c>
      <c r="M38" s="1" t="s">
        <v>29</v>
      </c>
      <c r="N38" s="1" t="s">
        <v>21</v>
      </c>
      <c r="O38" s="1" t="s">
        <v>24</v>
      </c>
      <c r="P38" s="1" t="s">
        <v>21</v>
      </c>
      <c r="Q38" s="1" t="s">
        <v>21</v>
      </c>
      <c r="R38" s="1" t="s">
        <v>18</v>
      </c>
      <c r="S38" s="1" t="s">
        <v>21</v>
      </c>
      <c r="T38" s="1" t="s">
        <v>18</v>
      </c>
      <c r="U38" s="1" t="s">
        <v>21</v>
      </c>
    </row>
    <row r="39" spans="1:21" ht="15" x14ac:dyDescent="0.25">
      <c r="A39" s="15">
        <v>45824.70599047454</v>
      </c>
      <c r="B39" s="6">
        <v>26</v>
      </c>
      <c r="C39" s="6" t="s">
        <v>17</v>
      </c>
      <c r="D39" s="6" t="s">
        <v>18</v>
      </c>
      <c r="E39" s="1" t="s">
        <v>53</v>
      </c>
      <c r="F39" s="1" t="s">
        <v>36</v>
      </c>
      <c r="G39" s="1" t="s">
        <v>18</v>
      </c>
      <c r="H39" s="1" t="s">
        <v>18</v>
      </c>
      <c r="I39" s="1" t="s">
        <v>21</v>
      </c>
      <c r="J39" s="1" t="s">
        <v>41</v>
      </c>
      <c r="K39" s="1" t="s">
        <v>26</v>
      </c>
      <c r="L39" s="1" t="s">
        <v>25</v>
      </c>
      <c r="M39" s="1" t="s">
        <v>25</v>
      </c>
      <c r="N39" s="1" t="s">
        <v>18</v>
      </c>
      <c r="O39" s="1" t="s">
        <v>35</v>
      </c>
      <c r="P39" s="1" t="s">
        <v>21</v>
      </c>
      <c r="Q39" s="1" t="s">
        <v>18</v>
      </c>
      <c r="R39" s="1" t="s">
        <v>18</v>
      </c>
      <c r="S39" s="1" t="s">
        <v>18</v>
      </c>
      <c r="T39" s="1" t="s">
        <v>21</v>
      </c>
      <c r="U39" s="1" t="s">
        <v>21</v>
      </c>
    </row>
    <row r="40" spans="1:21" ht="15" x14ac:dyDescent="0.25">
      <c r="A40" s="15">
        <v>45824.722570914353</v>
      </c>
      <c r="B40" s="6">
        <v>20</v>
      </c>
      <c r="C40" s="6" t="s">
        <v>17</v>
      </c>
      <c r="D40" s="6" t="s">
        <v>18</v>
      </c>
      <c r="E40" s="1" t="s">
        <v>33</v>
      </c>
      <c r="F40" s="1" t="s">
        <v>36</v>
      </c>
      <c r="G40" s="1" t="s">
        <v>18</v>
      </c>
      <c r="H40" s="1" t="s">
        <v>18</v>
      </c>
      <c r="I40" s="1" t="s">
        <v>18</v>
      </c>
      <c r="J40" s="1" t="s">
        <v>41</v>
      </c>
      <c r="K40" s="1" t="s">
        <v>26</v>
      </c>
      <c r="L40" s="1" t="s">
        <v>23</v>
      </c>
      <c r="M40" s="1" t="s">
        <v>25</v>
      </c>
      <c r="N40" s="1" t="s">
        <v>18</v>
      </c>
      <c r="O40" s="1" t="s">
        <v>24</v>
      </c>
      <c r="P40" s="1" t="s">
        <v>21</v>
      </c>
      <c r="Q40" s="1" t="s">
        <v>25</v>
      </c>
      <c r="R40" s="1" t="s">
        <v>18</v>
      </c>
      <c r="S40" s="1" t="s">
        <v>18</v>
      </c>
      <c r="T40" s="1" t="s">
        <v>24</v>
      </c>
      <c r="U40" s="1" t="s">
        <v>21</v>
      </c>
    </row>
    <row r="41" spans="1:21" ht="15" x14ac:dyDescent="0.25">
      <c r="A41" s="15">
        <v>45824.743367476854</v>
      </c>
      <c r="B41" s="6">
        <v>33</v>
      </c>
      <c r="C41" s="6" t="s">
        <v>27</v>
      </c>
      <c r="D41" s="6" t="s">
        <v>18</v>
      </c>
      <c r="E41" s="1" t="s">
        <v>52</v>
      </c>
      <c r="F41" s="1" t="s">
        <v>20</v>
      </c>
      <c r="G41" s="1" t="s">
        <v>31</v>
      </c>
      <c r="H41" s="1" t="s">
        <v>18</v>
      </c>
      <c r="I41" s="1" t="s">
        <v>21</v>
      </c>
      <c r="J41" s="1" t="s">
        <v>43</v>
      </c>
      <c r="K41" s="1" t="s">
        <v>26</v>
      </c>
      <c r="L41" s="1" t="s">
        <v>23</v>
      </c>
      <c r="M41" s="1" t="s">
        <v>25</v>
      </c>
      <c r="N41" s="1" t="s">
        <v>18</v>
      </c>
      <c r="O41" s="1" t="s">
        <v>24</v>
      </c>
      <c r="P41" s="1" t="s">
        <v>21</v>
      </c>
      <c r="Q41" s="1" t="s">
        <v>18</v>
      </c>
      <c r="R41" s="1" t="s">
        <v>18</v>
      </c>
      <c r="S41" s="1" t="s">
        <v>31</v>
      </c>
      <c r="T41" s="1" t="s">
        <v>21</v>
      </c>
      <c r="U41" s="1" t="s">
        <v>21</v>
      </c>
    </row>
    <row r="42" spans="1:21" ht="15" x14ac:dyDescent="0.25">
      <c r="A42" s="15">
        <v>45824.758448391207</v>
      </c>
      <c r="B42" s="6">
        <v>21</v>
      </c>
      <c r="C42" s="6" t="s">
        <v>27</v>
      </c>
      <c r="D42" s="6" t="s">
        <v>18</v>
      </c>
      <c r="E42" s="1" t="s">
        <v>33</v>
      </c>
      <c r="F42" s="1" t="s">
        <v>20</v>
      </c>
      <c r="G42" s="1" t="s">
        <v>18</v>
      </c>
      <c r="H42" s="1" t="s">
        <v>31</v>
      </c>
      <c r="I42" s="1" t="s">
        <v>21</v>
      </c>
      <c r="J42" s="1" t="s">
        <v>21</v>
      </c>
      <c r="K42" s="2"/>
      <c r="L42" s="1" t="s">
        <v>29</v>
      </c>
      <c r="M42" s="1" t="s">
        <v>29</v>
      </c>
      <c r="N42" s="1" t="s">
        <v>18</v>
      </c>
      <c r="O42" s="1" t="s">
        <v>24</v>
      </c>
      <c r="P42" s="1" t="s">
        <v>21</v>
      </c>
      <c r="Q42" s="1" t="s">
        <v>25</v>
      </c>
      <c r="R42" s="1" t="s">
        <v>18</v>
      </c>
      <c r="S42" s="1" t="s">
        <v>18</v>
      </c>
      <c r="T42" s="1" t="s">
        <v>24</v>
      </c>
      <c r="U42" s="1" t="s">
        <v>21</v>
      </c>
    </row>
    <row r="43" spans="1:21" ht="15" x14ac:dyDescent="0.25">
      <c r="A43" s="15">
        <v>45824.77184079861</v>
      </c>
      <c r="B43" s="6">
        <v>20</v>
      </c>
      <c r="C43" s="6" t="s">
        <v>27</v>
      </c>
      <c r="D43" s="6" t="s">
        <v>18</v>
      </c>
      <c r="E43" s="1" t="s">
        <v>33</v>
      </c>
      <c r="F43" s="1" t="s">
        <v>20</v>
      </c>
      <c r="G43" s="1" t="s">
        <v>21</v>
      </c>
      <c r="H43" s="1" t="s">
        <v>31</v>
      </c>
      <c r="I43" s="1" t="s">
        <v>21</v>
      </c>
      <c r="J43" s="1" t="s">
        <v>43</v>
      </c>
      <c r="K43" s="1" t="s">
        <v>26</v>
      </c>
      <c r="L43" s="1" t="s">
        <v>23</v>
      </c>
      <c r="M43" s="1" t="s">
        <v>29</v>
      </c>
      <c r="N43" s="1" t="s">
        <v>21</v>
      </c>
      <c r="O43" s="1" t="s">
        <v>24</v>
      </c>
      <c r="P43" s="1" t="s">
        <v>32</v>
      </c>
      <c r="Q43" s="1" t="s">
        <v>18</v>
      </c>
      <c r="R43" s="1" t="s">
        <v>18</v>
      </c>
      <c r="S43" s="1" t="s">
        <v>21</v>
      </c>
      <c r="T43" s="1" t="s">
        <v>18</v>
      </c>
      <c r="U43" s="1" t="s">
        <v>31</v>
      </c>
    </row>
    <row r="44" spans="1:21" ht="15" x14ac:dyDescent="0.25">
      <c r="A44" s="15">
        <v>45824.772894918977</v>
      </c>
      <c r="B44" s="6">
        <v>21</v>
      </c>
      <c r="C44" s="6" t="s">
        <v>27</v>
      </c>
      <c r="D44" s="6" t="s">
        <v>18</v>
      </c>
      <c r="E44" s="1" t="s">
        <v>33</v>
      </c>
      <c r="F44" s="1" t="s">
        <v>20</v>
      </c>
      <c r="G44" s="1" t="s">
        <v>21</v>
      </c>
      <c r="H44" s="1" t="s">
        <v>18</v>
      </c>
      <c r="I44" s="1" t="s">
        <v>21</v>
      </c>
      <c r="J44" s="1" t="s">
        <v>43</v>
      </c>
      <c r="K44" s="1" t="s">
        <v>26</v>
      </c>
      <c r="L44" s="1" t="s">
        <v>23</v>
      </c>
      <c r="M44" s="1" t="s">
        <v>23</v>
      </c>
      <c r="N44" s="1" t="s">
        <v>18</v>
      </c>
      <c r="O44" s="1" t="s">
        <v>24</v>
      </c>
      <c r="P44" s="1" t="s">
        <v>32</v>
      </c>
      <c r="Q44" s="1" t="s">
        <v>18</v>
      </c>
      <c r="R44" s="1" t="s">
        <v>18</v>
      </c>
      <c r="S44" s="1" t="s">
        <v>18</v>
      </c>
      <c r="T44" s="1" t="s">
        <v>24</v>
      </c>
      <c r="U44" s="1" t="s">
        <v>21</v>
      </c>
    </row>
    <row r="45" spans="1:21" ht="15" x14ac:dyDescent="0.25">
      <c r="A45" s="15">
        <v>45824.777897916661</v>
      </c>
      <c r="B45" s="6">
        <v>20</v>
      </c>
      <c r="C45" s="6" t="s">
        <v>17</v>
      </c>
      <c r="D45" s="6" t="s">
        <v>18</v>
      </c>
      <c r="E45" s="1" t="s">
        <v>33</v>
      </c>
      <c r="F45" s="1" t="s">
        <v>36</v>
      </c>
      <c r="G45" s="1" t="s">
        <v>18</v>
      </c>
      <c r="H45" s="1" t="s">
        <v>18</v>
      </c>
      <c r="I45" s="1" t="s">
        <v>18</v>
      </c>
      <c r="J45" s="1" t="s">
        <v>43</v>
      </c>
      <c r="K45" s="1" t="s">
        <v>39</v>
      </c>
      <c r="L45" s="1" t="s">
        <v>23</v>
      </c>
      <c r="M45" s="1" t="s">
        <v>23</v>
      </c>
      <c r="N45" s="1" t="s">
        <v>18</v>
      </c>
      <c r="O45" s="1" t="s">
        <v>35</v>
      </c>
      <c r="P45" s="1" t="s">
        <v>21</v>
      </c>
      <c r="Q45" s="1" t="s">
        <v>25</v>
      </c>
      <c r="R45" s="1" t="s">
        <v>25</v>
      </c>
      <c r="S45" s="1" t="s">
        <v>18</v>
      </c>
      <c r="T45" s="1" t="s">
        <v>24</v>
      </c>
      <c r="U45" s="1" t="s">
        <v>21</v>
      </c>
    </row>
    <row r="46" spans="1:21" ht="15" x14ac:dyDescent="0.25">
      <c r="A46" s="15">
        <v>45824.841740902775</v>
      </c>
      <c r="B46" s="6">
        <v>19</v>
      </c>
      <c r="C46" s="6" t="s">
        <v>17</v>
      </c>
      <c r="D46" s="6" t="s">
        <v>18</v>
      </c>
      <c r="E46" s="1" t="s">
        <v>33</v>
      </c>
      <c r="F46" s="1" t="s">
        <v>28</v>
      </c>
      <c r="G46" s="1" t="s">
        <v>21</v>
      </c>
      <c r="H46" s="1" t="s">
        <v>31</v>
      </c>
      <c r="I46" s="1" t="s">
        <v>18</v>
      </c>
      <c r="J46" s="1" t="s">
        <v>21</v>
      </c>
      <c r="K46" s="2"/>
      <c r="L46" s="1" t="s">
        <v>29</v>
      </c>
      <c r="M46" s="1" t="s">
        <v>29</v>
      </c>
      <c r="N46" s="1" t="s">
        <v>21</v>
      </c>
      <c r="O46" s="1" t="s">
        <v>24</v>
      </c>
      <c r="P46" s="1" t="s">
        <v>21</v>
      </c>
      <c r="Q46" s="1" t="s">
        <v>18</v>
      </c>
      <c r="R46" s="1" t="s">
        <v>18</v>
      </c>
      <c r="S46" s="1" t="s">
        <v>21</v>
      </c>
      <c r="T46" s="1" t="s">
        <v>18</v>
      </c>
      <c r="U46" s="1" t="s">
        <v>31</v>
      </c>
    </row>
    <row r="47" spans="1:21" ht="15" x14ac:dyDescent="0.25">
      <c r="A47" s="15">
        <v>45824.84195047454</v>
      </c>
      <c r="B47" s="6">
        <v>21</v>
      </c>
      <c r="C47" s="6" t="s">
        <v>27</v>
      </c>
      <c r="D47" s="6" t="s">
        <v>18</v>
      </c>
      <c r="E47" s="1" t="s">
        <v>55</v>
      </c>
      <c r="F47" s="1" t="s">
        <v>20</v>
      </c>
      <c r="G47" s="1" t="s">
        <v>18</v>
      </c>
      <c r="H47" s="1" t="s">
        <v>31</v>
      </c>
      <c r="I47" s="1" t="s">
        <v>21</v>
      </c>
      <c r="J47" s="1" t="s">
        <v>41</v>
      </c>
      <c r="K47" s="1" t="s">
        <v>35</v>
      </c>
      <c r="L47" s="1" t="s">
        <v>29</v>
      </c>
      <c r="M47" s="1" t="s">
        <v>29</v>
      </c>
      <c r="N47" s="1" t="s">
        <v>21</v>
      </c>
      <c r="O47" s="1" t="s">
        <v>24</v>
      </c>
      <c r="P47" s="1" t="s">
        <v>18</v>
      </c>
      <c r="Q47" s="1" t="s">
        <v>21</v>
      </c>
      <c r="R47" s="1" t="s">
        <v>18</v>
      </c>
      <c r="S47" s="1" t="s">
        <v>21</v>
      </c>
      <c r="T47" s="1" t="s">
        <v>18</v>
      </c>
      <c r="U47" s="1" t="s">
        <v>21</v>
      </c>
    </row>
    <row r="48" spans="1:21" ht="15" x14ac:dyDescent="0.25">
      <c r="A48" s="15">
        <v>45824.842742708337</v>
      </c>
      <c r="B48" s="6">
        <v>21</v>
      </c>
      <c r="C48" s="6" t="s">
        <v>17</v>
      </c>
      <c r="D48" s="6" t="s">
        <v>18</v>
      </c>
      <c r="E48" s="1" t="s">
        <v>33</v>
      </c>
      <c r="F48" s="1" t="s">
        <v>20</v>
      </c>
      <c r="G48" s="1" t="s">
        <v>18</v>
      </c>
      <c r="H48" s="1" t="s">
        <v>18</v>
      </c>
      <c r="I48" s="1" t="s">
        <v>31</v>
      </c>
      <c r="J48" s="1" t="s">
        <v>43</v>
      </c>
      <c r="K48" s="1" t="s">
        <v>39</v>
      </c>
      <c r="L48" s="1" t="s">
        <v>23</v>
      </c>
      <c r="M48" s="1" t="s">
        <v>23</v>
      </c>
      <c r="N48" s="1" t="s">
        <v>18</v>
      </c>
      <c r="O48" s="1" t="s">
        <v>35</v>
      </c>
      <c r="P48" s="1" t="s">
        <v>21</v>
      </c>
      <c r="Q48" s="1" t="s">
        <v>18</v>
      </c>
      <c r="R48" s="1" t="s">
        <v>21</v>
      </c>
      <c r="S48" s="1" t="s">
        <v>31</v>
      </c>
      <c r="T48" s="1" t="s">
        <v>21</v>
      </c>
      <c r="U48" s="1" t="s">
        <v>21</v>
      </c>
    </row>
    <row r="49" spans="1:21" ht="15" x14ac:dyDescent="0.25">
      <c r="A49" s="15">
        <v>45824.843180034717</v>
      </c>
      <c r="B49" s="6">
        <v>20</v>
      </c>
      <c r="C49" s="6" t="s">
        <v>17</v>
      </c>
      <c r="D49" s="6" t="s">
        <v>18</v>
      </c>
      <c r="E49" s="1" t="s">
        <v>52</v>
      </c>
      <c r="F49" s="1" t="s">
        <v>28</v>
      </c>
      <c r="G49" s="1" t="s">
        <v>21</v>
      </c>
      <c r="H49" s="1" t="s">
        <v>18</v>
      </c>
      <c r="I49" s="1" t="s">
        <v>21</v>
      </c>
      <c r="J49" s="1" t="s">
        <v>41</v>
      </c>
      <c r="K49" s="1" t="s">
        <v>26</v>
      </c>
      <c r="L49" s="1" t="s">
        <v>25</v>
      </c>
      <c r="M49" s="1" t="s">
        <v>29</v>
      </c>
      <c r="N49" s="1" t="s">
        <v>18</v>
      </c>
      <c r="O49" s="1" t="s">
        <v>35</v>
      </c>
      <c r="P49" s="1" t="s">
        <v>21</v>
      </c>
      <c r="Q49" s="1" t="s">
        <v>18</v>
      </c>
      <c r="R49" s="1" t="s">
        <v>18</v>
      </c>
      <c r="S49" s="1" t="s">
        <v>21</v>
      </c>
      <c r="T49" s="1" t="s">
        <v>18</v>
      </c>
      <c r="U49" s="1" t="s">
        <v>31</v>
      </c>
    </row>
    <row r="50" spans="1:21" ht="15" x14ac:dyDescent="0.25">
      <c r="A50" s="15">
        <v>45824.846121793977</v>
      </c>
      <c r="B50" s="6">
        <v>20</v>
      </c>
      <c r="C50" s="6" t="s">
        <v>17</v>
      </c>
      <c r="D50" s="6" t="s">
        <v>18</v>
      </c>
      <c r="E50" s="1" t="s">
        <v>53</v>
      </c>
      <c r="F50" s="1" t="s">
        <v>20</v>
      </c>
      <c r="G50" s="1" t="s">
        <v>31</v>
      </c>
      <c r="H50" s="1" t="s">
        <v>18</v>
      </c>
      <c r="I50" s="1" t="s">
        <v>21</v>
      </c>
      <c r="J50" s="1" t="s">
        <v>43</v>
      </c>
      <c r="K50" s="1" t="s">
        <v>39</v>
      </c>
      <c r="L50" s="1" t="s">
        <v>25</v>
      </c>
      <c r="M50" s="1" t="s">
        <v>29</v>
      </c>
      <c r="N50" s="1" t="s">
        <v>18</v>
      </c>
      <c r="O50" s="1" t="s">
        <v>24</v>
      </c>
      <c r="P50" s="1" t="s">
        <v>21</v>
      </c>
      <c r="Q50" s="1" t="s">
        <v>18</v>
      </c>
      <c r="R50" s="1" t="s">
        <v>21</v>
      </c>
      <c r="S50" s="1" t="s">
        <v>21</v>
      </c>
      <c r="T50" s="1" t="s">
        <v>21</v>
      </c>
      <c r="U50" s="1" t="s">
        <v>31</v>
      </c>
    </row>
    <row r="51" spans="1:21" ht="15" x14ac:dyDescent="0.25">
      <c r="A51" s="15">
        <v>45824.847932303237</v>
      </c>
      <c r="B51" s="6">
        <v>21</v>
      </c>
      <c r="C51" s="6" t="s">
        <v>27</v>
      </c>
      <c r="D51" s="6" t="s">
        <v>18</v>
      </c>
      <c r="E51" s="1" t="s">
        <v>33</v>
      </c>
      <c r="F51" s="1" t="s">
        <v>20</v>
      </c>
      <c r="G51" s="1" t="s">
        <v>21</v>
      </c>
      <c r="H51" s="1" t="s">
        <v>18</v>
      </c>
      <c r="I51" s="1" t="s">
        <v>21</v>
      </c>
      <c r="J51" s="1" t="s">
        <v>21</v>
      </c>
      <c r="K51" s="2"/>
      <c r="L51" s="1" t="s">
        <v>38</v>
      </c>
      <c r="M51" s="1" t="s">
        <v>29</v>
      </c>
      <c r="N51" s="1" t="s">
        <v>21</v>
      </c>
      <c r="O51" s="1" t="s">
        <v>35</v>
      </c>
      <c r="P51" s="1" t="s">
        <v>21</v>
      </c>
      <c r="Q51" s="1" t="s">
        <v>21</v>
      </c>
      <c r="R51" s="1" t="s">
        <v>18</v>
      </c>
      <c r="S51" s="1" t="s">
        <v>21</v>
      </c>
      <c r="T51" s="1" t="s">
        <v>18</v>
      </c>
      <c r="U51" s="1" t="s">
        <v>21</v>
      </c>
    </row>
    <row r="52" spans="1:21" ht="15" x14ac:dyDescent="0.25">
      <c r="A52" s="15">
        <v>45824.849630104167</v>
      </c>
      <c r="B52" s="6">
        <v>25</v>
      </c>
      <c r="C52" s="6" t="s">
        <v>17</v>
      </c>
      <c r="D52" s="6" t="s">
        <v>18</v>
      </c>
      <c r="E52" s="1" t="s">
        <v>33</v>
      </c>
      <c r="F52" s="1" t="s">
        <v>20</v>
      </c>
      <c r="G52" s="1" t="s">
        <v>18</v>
      </c>
      <c r="H52" s="1" t="s">
        <v>18</v>
      </c>
      <c r="I52" s="1" t="s">
        <v>21</v>
      </c>
      <c r="J52" s="1" t="s">
        <v>43</v>
      </c>
      <c r="K52" s="1" t="s">
        <v>26</v>
      </c>
      <c r="L52" s="1" t="s">
        <v>25</v>
      </c>
      <c r="M52" s="1" t="s">
        <v>25</v>
      </c>
      <c r="N52" s="1" t="s">
        <v>18</v>
      </c>
      <c r="O52" s="1" t="s">
        <v>35</v>
      </c>
      <c r="P52" s="1" t="s">
        <v>21</v>
      </c>
      <c r="Q52" s="1" t="s">
        <v>18</v>
      </c>
      <c r="R52" s="1" t="s">
        <v>21</v>
      </c>
      <c r="S52" s="1" t="s">
        <v>18</v>
      </c>
      <c r="T52" s="1" t="s">
        <v>21</v>
      </c>
      <c r="U52" s="1" t="s">
        <v>21</v>
      </c>
    </row>
    <row r="53" spans="1:21" ht="15" x14ac:dyDescent="0.25">
      <c r="A53" s="15">
        <v>45824.85020350694</v>
      </c>
      <c r="B53" s="6">
        <v>22</v>
      </c>
      <c r="C53" s="6" t="s">
        <v>17</v>
      </c>
      <c r="D53" s="6" t="s">
        <v>18</v>
      </c>
      <c r="E53" s="1" t="s">
        <v>50</v>
      </c>
      <c r="F53" s="1" t="s">
        <v>36</v>
      </c>
      <c r="G53" s="1" t="s">
        <v>18</v>
      </c>
      <c r="H53" s="1" t="s">
        <v>18</v>
      </c>
      <c r="I53" s="1" t="s">
        <v>21</v>
      </c>
      <c r="J53" s="1" t="s">
        <v>21</v>
      </c>
      <c r="K53" s="2"/>
      <c r="L53" s="1" t="s">
        <v>38</v>
      </c>
      <c r="M53" s="1" t="s">
        <v>38</v>
      </c>
      <c r="N53" s="1" t="s">
        <v>18</v>
      </c>
      <c r="O53" s="1" t="s">
        <v>35</v>
      </c>
      <c r="P53" s="1" t="s">
        <v>18</v>
      </c>
      <c r="Q53" s="1" t="s">
        <v>18</v>
      </c>
      <c r="R53" s="1" t="s">
        <v>25</v>
      </c>
      <c r="S53" s="1" t="s">
        <v>18</v>
      </c>
      <c r="T53" s="1" t="s">
        <v>24</v>
      </c>
      <c r="U53" s="1" t="s">
        <v>21</v>
      </c>
    </row>
    <row r="54" spans="1:21" ht="15" x14ac:dyDescent="0.25">
      <c r="A54" s="15">
        <v>45824.850678043978</v>
      </c>
      <c r="B54" s="6">
        <v>19</v>
      </c>
      <c r="C54" s="6" t="s">
        <v>27</v>
      </c>
      <c r="D54" s="6" t="s">
        <v>18</v>
      </c>
      <c r="E54" s="1" t="s">
        <v>53</v>
      </c>
      <c r="F54" s="1" t="s">
        <v>36</v>
      </c>
      <c r="G54" s="1" t="s">
        <v>18</v>
      </c>
      <c r="H54" s="1" t="s">
        <v>18</v>
      </c>
      <c r="I54" s="1" t="s">
        <v>21</v>
      </c>
      <c r="J54" s="1" t="s">
        <v>43</v>
      </c>
      <c r="K54" s="1" t="s">
        <v>39</v>
      </c>
      <c r="L54" s="1" t="s">
        <v>23</v>
      </c>
      <c r="M54" s="1" t="s">
        <v>23</v>
      </c>
      <c r="N54" s="1" t="s">
        <v>18</v>
      </c>
      <c r="O54" s="1" t="s">
        <v>24</v>
      </c>
      <c r="P54" s="1" t="s">
        <v>21</v>
      </c>
      <c r="Q54" s="1" t="s">
        <v>18</v>
      </c>
      <c r="R54" s="1" t="s">
        <v>18</v>
      </c>
      <c r="S54" s="1" t="s">
        <v>31</v>
      </c>
      <c r="T54" s="1" t="s">
        <v>18</v>
      </c>
      <c r="U54" s="1" t="s">
        <v>21</v>
      </c>
    </row>
    <row r="55" spans="1:21" ht="15" x14ac:dyDescent="0.25">
      <c r="A55" s="15">
        <v>45824.851791064815</v>
      </c>
      <c r="B55" s="6">
        <v>20</v>
      </c>
      <c r="C55" s="6" t="s">
        <v>27</v>
      </c>
      <c r="D55" s="6" t="s">
        <v>18</v>
      </c>
      <c r="E55" s="1" t="s">
        <v>53</v>
      </c>
      <c r="F55" s="1" t="s">
        <v>36</v>
      </c>
      <c r="G55" s="1" t="s">
        <v>21</v>
      </c>
      <c r="H55" s="1" t="s">
        <v>18</v>
      </c>
      <c r="I55" s="1" t="s">
        <v>21</v>
      </c>
      <c r="J55" s="1" t="s">
        <v>43</v>
      </c>
      <c r="K55" s="1" t="s">
        <v>26</v>
      </c>
      <c r="L55" s="1" t="s">
        <v>23</v>
      </c>
      <c r="M55" s="1" t="s">
        <v>25</v>
      </c>
      <c r="N55" s="1" t="s">
        <v>18</v>
      </c>
      <c r="O55" s="1" t="s">
        <v>24</v>
      </c>
      <c r="P55" s="1" t="s">
        <v>18</v>
      </c>
      <c r="Q55" s="1" t="s">
        <v>18</v>
      </c>
      <c r="R55" s="1" t="s">
        <v>25</v>
      </c>
      <c r="S55" s="1" t="s">
        <v>18</v>
      </c>
      <c r="T55" s="1" t="s">
        <v>21</v>
      </c>
      <c r="U55" s="1" t="s">
        <v>21</v>
      </c>
    </row>
    <row r="56" spans="1:21" ht="15" x14ac:dyDescent="0.25">
      <c r="A56" s="15">
        <v>45824.851794641203</v>
      </c>
      <c r="B56" s="6">
        <v>25</v>
      </c>
      <c r="C56" s="6" t="s">
        <v>17</v>
      </c>
      <c r="D56" s="6" t="s">
        <v>18</v>
      </c>
      <c r="E56" s="1" t="s">
        <v>52</v>
      </c>
      <c r="F56" s="1" t="s">
        <v>20</v>
      </c>
      <c r="G56" s="1" t="s">
        <v>31</v>
      </c>
      <c r="H56" s="1" t="s">
        <v>18</v>
      </c>
      <c r="I56" s="1" t="s">
        <v>21</v>
      </c>
      <c r="J56" s="1" t="s">
        <v>43</v>
      </c>
      <c r="K56" s="1" t="s">
        <v>26</v>
      </c>
      <c r="L56" s="1" t="s">
        <v>23</v>
      </c>
      <c r="M56" s="1" t="s">
        <v>23</v>
      </c>
      <c r="N56" s="1" t="s">
        <v>18</v>
      </c>
      <c r="O56" s="1" t="s">
        <v>35</v>
      </c>
      <c r="P56" s="1" t="s">
        <v>21</v>
      </c>
      <c r="Q56" s="1" t="s">
        <v>18</v>
      </c>
      <c r="R56" s="1" t="s">
        <v>18</v>
      </c>
      <c r="S56" s="1" t="s">
        <v>31</v>
      </c>
      <c r="T56" s="1" t="s">
        <v>21</v>
      </c>
      <c r="U56" s="1" t="s">
        <v>21</v>
      </c>
    </row>
    <row r="57" spans="1:21" ht="15" x14ac:dyDescent="0.25">
      <c r="A57" s="15">
        <v>45824.855196284727</v>
      </c>
      <c r="B57" s="6">
        <v>19</v>
      </c>
      <c r="C57" s="6" t="s">
        <v>17</v>
      </c>
      <c r="D57" s="6" t="s">
        <v>18</v>
      </c>
      <c r="E57" s="1" t="s">
        <v>33</v>
      </c>
      <c r="F57" s="1" t="s">
        <v>20</v>
      </c>
      <c r="G57" s="1" t="s">
        <v>18</v>
      </c>
      <c r="H57" s="1" t="s">
        <v>18</v>
      </c>
      <c r="I57" s="1" t="s">
        <v>18</v>
      </c>
      <c r="J57" s="1" t="s">
        <v>21</v>
      </c>
      <c r="K57" s="2"/>
      <c r="L57" s="1" t="s">
        <v>25</v>
      </c>
      <c r="M57" s="1" t="s">
        <v>23</v>
      </c>
      <c r="N57" s="1" t="s">
        <v>18</v>
      </c>
      <c r="O57" s="1" t="s">
        <v>35</v>
      </c>
      <c r="P57" s="1" t="s">
        <v>18</v>
      </c>
      <c r="Q57" s="1" t="s">
        <v>21</v>
      </c>
      <c r="R57" s="1" t="s">
        <v>18</v>
      </c>
      <c r="S57" s="1" t="s">
        <v>21</v>
      </c>
      <c r="T57" s="1" t="s">
        <v>21</v>
      </c>
      <c r="U57" s="1" t="s">
        <v>21</v>
      </c>
    </row>
    <row r="58" spans="1:21" ht="15" x14ac:dyDescent="0.25">
      <c r="A58" s="15">
        <v>45824.858213680556</v>
      </c>
      <c r="B58" s="6">
        <v>19</v>
      </c>
      <c r="C58" s="6" t="s">
        <v>17</v>
      </c>
      <c r="D58" s="6" t="s">
        <v>18</v>
      </c>
      <c r="E58" s="1" t="s">
        <v>53</v>
      </c>
      <c r="F58" s="1" t="s">
        <v>36</v>
      </c>
      <c r="G58" s="1" t="s">
        <v>18</v>
      </c>
      <c r="H58" s="1" t="s">
        <v>18</v>
      </c>
      <c r="I58" s="1" t="s">
        <v>21</v>
      </c>
      <c r="J58" s="1" t="s">
        <v>41</v>
      </c>
      <c r="K58" s="1" t="s">
        <v>35</v>
      </c>
      <c r="L58" s="1" t="s">
        <v>23</v>
      </c>
      <c r="M58" s="1" t="s">
        <v>38</v>
      </c>
      <c r="N58" s="1" t="s">
        <v>18</v>
      </c>
      <c r="O58" s="1" t="s">
        <v>35</v>
      </c>
      <c r="P58" s="1" t="s">
        <v>18</v>
      </c>
      <c r="Q58" s="1" t="s">
        <v>21</v>
      </c>
      <c r="R58" s="1" t="s">
        <v>21</v>
      </c>
      <c r="S58" s="1" t="s">
        <v>18</v>
      </c>
      <c r="T58" s="1" t="s">
        <v>24</v>
      </c>
      <c r="U58" s="1" t="s">
        <v>21</v>
      </c>
    </row>
    <row r="59" spans="1:21" ht="15" x14ac:dyDescent="0.25">
      <c r="A59" s="15">
        <v>45824.884120844908</v>
      </c>
      <c r="B59" s="6">
        <v>19</v>
      </c>
      <c r="C59" s="6" t="s">
        <v>17</v>
      </c>
      <c r="D59" s="6" t="s">
        <v>18</v>
      </c>
      <c r="E59" s="1" t="s">
        <v>33</v>
      </c>
      <c r="F59" s="1" t="s">
        <v>28</v>
      </c>
      <c r="G59" s="1" t="s">
        <v>18</v>
      </c>
      <c r="H59" s="1" t="s">
        <v>31</v>
      </c>
      <c r="I59" s="1" t="s">
        <v>21</v>
      </c>
      <c r="J59" s="1" t="s">
        <v>41</v>
      </c>
      <c r="K59" s="1" t="s">
        <v>26</v>
      </c>
      <c r="L59" s="1" t="s">
        <v>23</v>
      </c>
      <c r="M59" s="1" t="s">
        <v>23</v>
      </c>
      <c r="N59" s="1" t="s">
        <v>18</v>
      </c>
      <c r="O59" s="1" t="s">
        <v>24</v>
      </c>
      <c r="P59" s="1" t="s">
        <v>21</v>
      </c>
      <c r="Q59" s="1" t="s">
        <v>21</v>
      </c>
      <c r="R59" s="1" t="s">
        <v>25</v>
      </c>
      <c r="S59" s="1" t="s">
        <v>21</v>
      </c>
      <c r="T59" s="1" t="s">
        <v>21</v>
      </c>
      <c r="U59" s="1" t="s">
        <v>31</v>
      </c>
    </row>
    <row r="60" spans="1:21" ht="15" x14ac:dyDescent="0.25">
      <c r="A60" s="15">
        <v>45824.888206365737</v>
      </c>
      <c r="B60" s="6">
        <v>19</v>
      </c>
      <c r="C60" s="6" t="s">
        <v>27</v>
      </c>
      <c r="D60" s="6" t="s">
        <v>18</v>
      </c>
      <c r="E60" s="1" t="s">
        <v>53</v>
      </c>
      <c r="F60" s="1" t="s">
        <v>20</v>
      </c>
      <c r="G60" s="1" t="s">
        <v>21</v>
      </c>
      <c r="H60" s="1" t="s">
        <v>21</v>
      </c>
      <c r="I60" s="1" t="s">
        <v>21</v>
      </c>
      <c r="J60" s="1" t="s">
        <v>43</v>
      </c>
      <c r="K60" s="1" t="s">
        <v>26</v>
      </c>
      <c r="L60" s="1" t="s">
        <v>23</v>
      </c>
      <c r="M60" s="1" t="s">
        <v>23</v>
      </c>
      <c r="N60" s="1" t="s">
        <v>18</v>
      </c>
      <c r="O60" s="1" t="s">
        <v>24</v>
      </c>
      <c r="P60" s="1" t="s">
        <v>21</v>
      </c>
      <c r="Q60" s="1" t="s">
        <v>21</v>
      </c>
      <c r="R60" s="1" t="s">
        <v>25</v>
      </c>
      <c r="S60" s="1" t="s">
        <v>21</v>
      </c>
      <c r="T60" s="1" t="s">
        <v>24</v>
      </c>
      <c r="U60" s="1" t="s">
        <v>31</v>
      </c>
    </row>
    <row r="61" spans="1:21" ht="15" x14ac:dyDescent="0.25">
      <c r="A61" s="15">
        <v>45824.888891446761</v>
      </c>
      <c r="B61" s="6">
        <v>19</v>
      </c>
      <c r="C61" s="6" t="s">
        <v>27</v>
      </c>
      <c r="D61" s="6" t="s">
        <v>18</v>
      </c>
      <c r="E61" s="1" t="s">
        <v>53</v>
      </c>
      <c r="F61" s="1" t="s">
        <v>20</v>
      </c>
      <c r="G61" s="1" t="s">
        <v>31</v>
      </c>
      <c r="H61" s="1" t="s">
        <v>18</v>
      </c>
      <c r="I61" s="1" t="s">
        <v>21</v>
      </c>
      <c r="J61" s="1" t="s">
        <v>41</v>
      </c>
      <c r="K61" s="1" t="s">
        <v>26</v>
      </c>
      <c r="L61" s="1" t="s">
        <v>23</v>
      </c>
      <c r="M61" s="1" t="s">
        <v>25</v>
      </c>
      <c r="N61" s="1" t="s">
        <v>18</v>
      </c>
      <c r="O61" s="1" t="s">
        <v>24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24</v>
      </c>
      <c r="U61" s="1" t="s">
        <v>21</v>
      </c>
    </row>
    <row r="62" spans="1:21" ht="15" x14ac:dyDescent="0.25">
      <c r="A62" s="15">
        <v>45824.892362824074</v>
      </c>
      <c r="B62" s="6">
        <v>18</v>
      </c>
      <c r="C62" s="6" t="s">
        <v>17</v>
      </c>
      <c r="D62" s="6" t="s">
        <v>21</v>
      </c>
      <c r="E62" s="2"/>
      <c r="F62" s="1" t="s">
        <v>36</v>
      </c>
      <c r="G62" s="1" t="s">
        <v>18</v>
      </c>
      <c r="H62" s="1" t="s">
        <v>18</v>
      </c>
      <c r="I62" s="1" t="s">
        <v>21</v>
      </c>
      <c r="J62" s="1" t="s">
        <v>43</v>
      </c>
      <c r="K62" s="1" t="s">
        <v>39</v>
      </c>
      <c r="L62" s="1" t="s">
        <v>23</v>
      </c>
      <c r="M62" s="1" t="s">
        <v>25</v>
      </c>
      <c r="N62" s="1" t="s">
        <v>18</v>
      </c>
      <c r="O62" s="1" t="s">
        <v>35</v>
      </c>
      <c r="P62" s="1" t="s">
        <v>21</v>
      </c>
      <c r="Q62" s="1" t="s">
        <v>18</v>
      </c>
      <c r="R62" s="1" t="s">
        <v>18</v>
      </c>
      <c r="S62" s="1" t="s">
        <v>18</v>
      </c>
      <c r="T62" s="1" t="s">
        <v>21</v>
      </c>
      <c r="U62" s="1" t="s">
        <v>18</v>
      </c>
    </row>
    <row r="63" spans="1:21" ht="15" x14ac:dyDescent="0.25">
      <c r="A63" s="15">
        <v>45824.906266840277</v>
      </c>
      <c r="B63" s="6">
        <v>19</v>
      </c>
      <c r="C63" s="6" t="s">
        <v>17</v>
      </c>
      <c r="D63" s="6" t="s">
        <v>18</v>
      </c>
      <c r="E63" s="1" t="s">
        <v>53</v>
      </c>
      <c r="F63" s="1" t="s">
        <v>36</v>
      </c>
      <c r="G63" s="1" t="s">
        <v>31</v>
      </c>
      <c r="H63" s="1" t="s">
        <v>18</v>
      </c>
      <c r="I63" s="1" t="s">
        <v>21</v>
      </c>
      <c r="J63" s="1" t="s">
        <v>43</v>
      </c>
      <c r="K63" s="1" t="s">
        <v>26</v>
      </c>
      <c r="L63" s="1" t="s">
        <v>23</v>
      </c>
      <c r="M63" s="1" t="s">
        <v>23</v>
      </c>
      <c r="N63" s="1" t="s">
        <v>18</v>
      </c>
      <c r="O63" s="1" t="s">
        <v>24</v>
      </c>
      <c r="P63" s="1" t="s">
        <v>32</v>
      </c>
      <c r="Q63" s="1" t="s">
        <v>18</v>
      </c>
      <c r="R63" s="1" t="s">
        <v>21</v>
      </c>
      <c r="S63" s="1" t="s">
        <v>21</v>
      </c>
      <c r="T63" s="1" t="s">
        <v>21</v>
      </c>
      <c r="U63" s="1" t="s">
        <v>31</v>
      </c>
    </row>
    <row r="64" spans="1:21" ht="15" x14ac:dyDescent="0.25">
      <c r="A64" s="15">
        <v>45824.916218842598</v>
      </c>
      <c r="B64" s="6">
        <v>22</v>
      </c>
      <c r="C64" s="6" t="s">
        <v>27</v>
      </c>
      <c r="D64" s="6" t="s">
        <v>18</v>
      </c>
      <c r="E64" s="1" t="s">
        <v>33</v>
      </c>
      <c r="F64" s="1" t="s">
        <v>28</v>
      </c>
      <c r="G64" s="1" t="s">
        <v>31</v>
      </c>
      <c r="H64" s="1" t="s">
        <v>18</v>
      </c>
      <c r="I64" s="1" t="s">
        <v>18</v>
      </c>
      <c r="J64" s="1" t="s">
        <v>41</v>
      </c>
      <c r="K64" s="1" t="s">
        <v>39</v>
      </c>
      <c r="L64" s="1" t="s">
        <v>25</v>
      </c>
      <c r="M64" s="1" t="s">
        <v>25</v>
      </c>
      <c r="N64" s="1" t="s">
        <v>18</v>
      </c>
      <c r="O64" s="1" t="s">
        <v>35</v>
      </c>
      <c r="P64" s="1" t="s">
        <v>21</v>
      </c>
      <c r="Q64" s="1" t="s">
        <v>18</v>
      </c>
      <c r="R64" s="1" t="s">
        <v>25</v>
      </c>
      <c r="S64" s="1" t="s">
        <v>18</v>
      </c>
      <c r="T64" s="1" t="s">
        <v>24</v>
      </c>
      <c r="U64" s="1" t="s">
        <v>21</v>
      </c>
    </row>
    <row r="65" spans="1:21" ht="15.75" customHeight="1" x14ac:dyDescent="0.25">
      <c r="A65" s="16" t="s">
        <v>56</v>
      </c>
      <c r="B65" s="7">
        <v>26</v>
      </c>
      <c r="C65" s="7" t="s">
        <v>27</v>
      </c>
      <c r="D65" s="7" t="s">
        <v>18</v>
      </c>
      <c r="E65" s="2" t="s">
        <v>55</v>
      </c>
      <c r="F65" s="2" t="s">
        <v>28</v>
      </c>
      <c r="G65" s="2" t="s">
        <v>18</v>
      </c>
      <c r="H65" s="2" t="s">
        <v>18</v>
      </c>
      <c r="I65" s="2" t="s">
        <v>21</v>
      </c>
      <c r="J65" s="2" t="s">
        <v>41</v>
      </c>
      <c r="K65" s="2" t="s">
        <v>26</v>
      </c>
      <c r="L65" s="2" t="s">
        <v>25</v>
      </c>
      <c r="M65" s="2" t="s">
        <v>29</v>
      </c>
      <c r="N65" s="2" t="s">
        <v>21</v>
      </c>
      <c r="O65" s="2" t="s">
        <v>24</v>
      </c>
      <c r="P65" s="2" t="s">
        <v>18</v>
      </c>
      <c r="Q65" s="2" t="s">
        <v>21</v>
      </c>
      <c r="R65" s="2" t="s">
        <v>18</v>
      </c>
      <c r="S65" s="2" t="s">
        <v>31</v>
      </c>
      <c r="T65" s="2" t="s">
        <v>18</v>
      </c>
      <c r="U65" s="2" t="s">
        <v>21</v>
      </c>
    </row>
    <row r="66" spans="1:21" ht="15.75" customHeight="1" x14ac:dyDescent="0.25">
      <c r="A66" s="17" t="s">
        <v>57</v>
      </c>
      <c r="B66" s="8">
        <v>21</v>
      </c>
      <c r="C66" s="8" t="s">
        <v>27</v>
      </c>
      <c r="D66" s="8" t="s">
        <v>18</v>
      </c>
      <c r="E66" s="3" t="s">
        <v>53</v>
      </c>
      <c r="F66" s="3" t="s">
        <v>36</v>
      </c>
      <c r="G66" s="3" t="s">
        <v>21</v>
      </c>
      <c r="H66" s="2" t="s">
        <v>18</v>
      </c>
      <c r="I66" s="2" t="s">
        <v>21</v>
      </c>
      <c r="J66" s="2" t="s">
        <v>43</v>
      </c>
      <c r="K66" s="2" t="s">
        <v>26</v>
      </c>
      <c r="L66" s="2" t="s">
        <v>25</v>
      </c>
      <c r="M66" s="2" t="s">
        <v>23</v>
      </c>
      <c r="N66" s="2" t="s">
        <v>18</v>
      </c>
      <c r="O66" s="2" t="s">
        <v>26</v>
      </c>
      <c r="P66" s="2" t="s">
        <v>21</v>
      </c>
      <c r="Q66" s="2" t="s">
        <v>25</v>
      </c>
      <c r="R66" s="2" t="s">
        <v>25</v>
      </c>
      <c r="S66" s="2" t="s">
        <v>21</v>
      </c>
      <c r="T66" s="2" t="s">
        <v>24</v>
      </c>
      <c r="U66" s="2" t="s">
        <v>31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97FF-48A2-4DFB-BBDE-5849B62FF86C}">
  <dimension ref="A1:K66"/>
  <sheetViews>
    <sheetView zoomScale="70" zoomScaleNormal="70" workbookViewId="0">
      <selection activeCell="Y62" sqref="Y62"/>
    </sheetView>
  </sheetViews>
  <sheetFormatPr defaultRowHeight="13.2" x14ac:dyDescent="0.25"/>
  <cols>
    <col min="1" max="1" width="6.33203125" style="9" bestFit="1" customWidth="1"/>
    <col min="2" max="2" width="11.6640625" style="9" bestFit="1" customWidth="1"/>
    <col min="3" max="3" width="16.109375" style="9" bestFit="1" customWidth="1"/>
    <col min="4" max="4" width="19.77734375" style="9" customWidth="1"/>
    <col min="5" max="5" width="28.6640625" bestFit="1" customWidth="1"/>
    <col min="6" max="6" width="38.5546875" style="9" bestFit="1" customWidth="1"/>
    <col min="7" max="7" width="23.33203125" bestFit="1" customWidth="1"/>
    <col min="8" max="8" width="46" bestFit="1" customWidth="1"/>
    <col min="9" max="9" width="30" bestFit="1" customWidth="1"/>
    <col min="10" max="10" width="44.5546875" bestFit="1" customWidth="1"/>
    <col min="11" max="11" width="34.5546875" bestFit="1" customWidth="1"/>
  </cols>
  <sheetData>
    <row r="1" spans="1:11" ht="15" x14ac:dyDescent="0.25">
      <c r="A1" s="13" t="s">
        <v>1</v>
      </c>
      <c r="B1" s="14" t="s">
        <v>101</v>
      </c>
      <c r="C1" s="14" t="s">
        <v>95</v>
      </c>
      <c r="D1" s="14" t="s">
        <v>88</v>
      </c>
      <c r="E1" s="13" t="s">
        <v>94</v>
      </c>
      <c r="F1" s="19" t="s">
        <v>96</v>
      </c>
      <c r="G1" s="19" t="s">
        <v>89</v>
      </c>
      <c r="H1" s="19" t="s">
        <v>97</v>
      </c>
      <c r="I1" s="19" t="s">
        <v>90</v>
      </c>
      <c r="J1" s="19" t="s">
        <v>93</v>
      </c>
      <c r="K1" s="20" t="s">
        <v>91</v>
      </c>
    </row>
    <row r="2" spans="1:11" ht="15" x14ac:dyDescent="0.25">
      <c r="A2" s="6">
        <v>21</v>
      </c>
      <c r="B2" s="32" t="s">
        <v>18</v>
      </c>
      <c r="C2" s="26" t="str">
        <f>IF(OR(Form_Responses1[[#This Row],[Carrera]]="Ing. IA",Form_Responses1[[#This Row],[Carrera]]="Ing. Informática"),"Sí","No")</f>
        <v>No</v>
      </c>
      <c r="D2" s="27">
        <f>IF(C2="No",0,1)</f>
        <v>0</v>
      </c>
      <c r="E2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2" s="23" t="s">
        <v>21</v>
      </c>
      <c r="G2" s="25">
        <f>IF(F2="No",0,IF(F2="Sí",1,2))</f>
        <v>0</v>
      </c>
      <c r="H2" s="28" t="s">
        <v>43</v>
      </c>
      <c r="I2" s="30">
        <f>IF(H2="No",0,1)</f>
        <v>1</v>
      </c>
      <c r="J2" s="28" t="s">
        <v>26</v>
      </c>
      <c r="K2" s="31">
        <f>IF(J2="No, ninguna",0,1)</f>
        <v>0</v>
      </c>
    </row>
    <row r="3" spans="1:11" ht="15" x14ac:dyDescent="0.25">
      <c r="A3" s="6">
        <v>23</v>
      </c>
      <c r="B3" s="32" t="s">
        <v>18</v>
      </c>
      <c r="C3" s="26" t="str">
        <f>IF(OR(Form_Responses1[[#This Row],[Carrera]]="Ing. IA",Form_Responses1[[#This Row],[Carrera]]="Ing. Informática"),"Sí","No")</f>
        <v>No</v>
      </c>
      <c r="D3" s="27">
        <f>IF(C3="No",0,1)</f>
        <v>0</v>
      </c>
      <c r="E3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3" s="23" t="s">
        <v>21</v>
      </c>
      <c r="G3" s="25">
        <f t="shared" ref="G3:G66" si="0">IF(F3="No",0,IF(F3="Sí",1,2))</f>
        <v>0</v>
      </c>
      <c r="H3" s="28" t="s">
        <v>43</v>
      </c>
      <c r="I3" s="30">
        <f t="shared" ref="I3:I66" si="1">IF(H3="No",0,1)</f>
        <v>1</v>
      </c>
      <c r="J3" s="28"/>
      <c r="K3" s="31">
        <f t="shared" ref="K3:K66" si="2">IF(J3="No, ninguna",0,1)</f>
        <v>1</v>
      </c>
    </row>
    <row r="4" spans="1:11" ht="15" x14ac:dyDescent="0.25">
      <c r="A4" s="6">
        <v>28</v>
      </c>
      <c r="B4" s="32" t="s">
        <v>18</v>
      </c>
      <c r="C4" s="26" t="str">
        <f>IF(OR(Form_Responses1[[#This Row],[Carrera]]="Ing. IA",Form_Responses1[[#This Row],[Carrera]]="Ing. Informática"),"Sí","No")</f>
        <v>No</v>
      </c>
      <c r="D4" s="27">
        <f t="shared" ref="D4:D66" si="3">IF(C4="No",0,1)</f>
        <v>0</v>
      </c>
      <c r="E4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4" s="23" t="s">
        <v>31</v>
      </c>
      <c r="G4" s="25">
        <f t="shared" si="0"/>
        <v>2</v>
      </c>
      <c r="H4" s="28" t="s">
        <v>21</v>
      </c>
      <c r="I4" s="30">
        <f t="shared" si="1"/>
        <v>0</v>
      </c>
      <c r="J4" s="28" t="s">
        <v>26</v>
      </c>
      <c r="K4" s="31">
        <f t="shared" si="2"/>
        <v>0</v>
      </c>
    </row>
    <row r="5" spans="1:11" ht="15" x14ac:dyDescent="0.25">
      <c r="A5" s="6">
        <v>24</v>
      </c>
      <c r="B5" s="32" t="s">
        <v>18</v>
      </c>
      <c r="C5" s="26" t="str">
        <f>IF(OR(Form_Responses1[[#This Row],[Carrera]]="Ing. IA",Form_Responses1[[#This Row],[Carrera]]="Ing. Informática"),"Sí","No")</f>
        <v>No</v>
      </c>
      <c r="D5" s="27">
        <f t="shared" si="3"/>
        <v>0</v>
      </c>
      <c r="E5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5" s="23" t="s">
        <v>21</v>
      </c>
      <c r="G5" s="25">
        <f t="shared" si="0"/>
        <v>0</v>
      </c>
      <c r="H5" s="28" t="s">
        <v>43</v>
      </c>
      <c r="I5" s="30">
        <f t="shared" si="1"/>
        <v>1</v>
      </c>
      <c r="J5" s="28" t="s">
        <v>26</v>
      </c>
      <c r="K5" s="31">
        <f t="shared" si="2"/>
        <v>0</v>
      </c>
    </row>
    <row r="6" spans="1:11" ht="15" x14ac:dyDescent="0.25">
      <c r="A6" s="6">
        <v>23</v>
      </c>
      <c r="B6" s="32" t="s">
        <v>18</v>
      </c>
      <c r="C6" s="26" t="str">
        <f>IF(OR(Form_Responses1[[#This Row],[Carrera]]="Ing. IA",Form_Responses1[[#This Row],[Carrera]]="Ing. Informática"),"Sí","No")</f>
        <v>Sí</v>
      </c>
      <c r="D6" s="27">
        <f t="shared" si="3"/>
        <v>1</v>
      </c>
      <c r="E6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4</v>
      </c>
      <c r="F6" s="23" t="s">
        <v>18</v>
      </c>
      <c r="G6" s="25">
        <f t="shared" si="0"/>
        <v>1</v>
      </c>
      <c r="H6" s="28" t="s">
        <v>43</v>
      </c>
      <c r="I6" s="30">
        <f t="shared" si="1"/>
        <v>1</v>
      </c>
      <c r="J6" s="28" t="s">
        <v>35</v>
      </c>
      <c r="K6" s="31">
        <f t="shared" si="2"/>
        <v>1</v>
      </c>
    </row>
    <row r="7" spans="1:11" ht="15" x14ac:dyDescent="0.25">
      <c r="A7" s="6">
        <v>28</v>
      </c>
      <c r="B7" s="32" t="s">
        <v>18</v>
      </c>
      <c r="C7" s="26" t="str">
        <f>IF(OR(Form_Responses1[[#This Row],[Carrera]]="Ing. IA",Form_Responses1[[#This Row],[Carrera]]="Ing. Informática"),"Sí","No")</f>
        <v>Sí</v>
      </c>
      <c r="D7" s="27">
        <f t="shared" si="3"/>
        <v>1</v>
      </c>
      <c r="E7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7" s="23" t="s">
        <v>21</v>
      </c>
      <c r="G7" s="25">
        <f t="shared" si="0"/>
        <v>0</v>
      </c>
      <c r="H7" s="28" t="s">
        <v>43</v>
      </c>
      <c r="I7" s="30">
        <f t="shared" si="1"/>
        <v>1</v>
      </c>
      <c r="J7" s="28" t="s">
        <v>26</v>
      </c>
      <c r="K7" s="31">
        <f t="shared" si="2"/>
        <v>0</v>
      </c>
    </row>
    <row r="8" spans="1:11" ht="15" x14ac:dyDescent="0.25">
      <c r="A8" s="6">
        <v>30</v>
      </c>
      <c r="B8" s="32" t="s">
        <v>21</v>
      </c>
      <c r="C8" s="26" t="str">
        <f>IF(OR(Form_Responses1[[#This Row],[Carrera]]="Ing. IA",Form_Responses1[[#This Row],[Carrera]]="Ing. Informática"),"Sí","No")</f>
        <v>No</v>
      </c>
      <c r="D8" s="27">
        <f t="shared" si="3"/>
        <v>0</v>
      </c>
      <c r="E8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8" s="23" t="s">
        <v>21</v>
      </c>
      <c r="G8" s="25">
        <f t="shared" si="0"/>
        <v>0</v>
      </c>
      <c r="H8" s="28" t="s">
        <v>43</v>
      </c>
      <c r="I8" s="30">
        <f t="shared" si="1"/>
        <v>1</v>
      </c>
      <c r="J8" s="28" t="s">
        <v>26</v>
      </c>
      <c r="K8" s="31">
        <f t="shared" si="2"/>
        <v>0</v>
      </c>
    </row>
    <row r="9" spans="1:11" ht="15" x14ac:dyDescent="0.25">
      <c r="A9" s="6">
        <v>28</v>
      </c>
      <c r="B9" s="32" t="s">
        <v>18</v>
      </c>
      <c r="C9" s="26" t="str">
        <f>IF(OR(Form_Responses1[[#This Row],[Carrera]]="Ing. IA",Form_Responses1[[#This Row],[Carrera]]="Ing. Informática"),"Sí","No")</f>
        <v>No</v>
      </c>
      <c r="D9" s="27">
        <f t="shared" si="3"/>
        <v>0</v>
      </c>
      <c r="E9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9" s="23" t="s">
        <v>21</v>
      </c>
      <c r="G9" s="25">
        <f t="shared" si="0"/>
        <v>0</v>
      </c>
      <c r="H9" s="28" t="s">
        <v>21</v>
      </c>
      <c r="I9" s="30">
        <f t="shared" si="1"/>
        <v>0</v>
      </c>
      <c r="J9" s="29"/>
      <c r="K9" s="31">
        <f t="shared" si="2"/>
        <v>1</v>
      </c>
    </row>
    <row r="10" spans="1:11" ht="15" x14ac:dyDescent="0.25">
      <c r="A10" s="6">
        <v>23</v>
      </c>
      <c r="B10" s="32" t="s">
        <v>18</v>
      </c>
      <c r="C10" s="26" t="str">
        <f>IF(OR(Form_Responses1[[#This Row],[Carrera]]="Ing. IA",Form_Responses1[[#This Row],[Carrera]]="Ing. Informática"),"Sí","No")</f>
        <v>No</v>
      </c>
      <c r="D10" s="27">
        <f t="shared" si="3"/>
        <v>0</v>
      </c>
      <c r="E10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10" s="23" t="s">
        <v>21</v>
      </c>
      <c r="G10" s="25">
        <f t="shared" si="0"/>
        <v>0</v>
      </c>
      <c r="H10" s="28" t="s">
        <v>43</v>
      </c>
      <c r="I10" s="30">
        <f t="shared" si="1"/>
        <v>1</v>
      </c>
      <c r="J10" s="28" t="s">
        <v>26</v>
      </c>
      <c r="K10" s="31">
        <f t="shared" si="2"/>
        <v>0</v>
      </c>
    </row>
    <row r="11" spans="1:11" ht="15" x14ac:dyDescent="0.25">
      <c r="A11" s="6">
        <v>26</v>
      </c>
      <c r="B11" s="32" t="s">
        <v>18</v>
      </c>
      <c r="C11" s="26" t="str">
        <f>IF(OR(Form_Responses1[[#This Row],[Carrera]]="Ing. IA",Form_Responses1[[#This Row],[Carrera]]="Ing. Informática"),"Sí","No")</f>
        <v>No</v>
      </c>
      <c r="D11" s="27">
        <f t="shared" si="3"/>
        <v>0</v>
      </c>
      <c r="E11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11" s="23" t="s">
        <v>21</v>
      </c>
      <c r="G11" s="25">
        <f t="shared" si="0"/>
        <v>0</v>
      </c>
      <c r="H11" s="28" t="s">
        <v>43</v>
      </c>
      <c r="I11" s="30">
        <f t="shared" si="1"/>
        <v>1</v>
      </c>
      <c r="J11" s="28" t="s">
        <v>39</v>
      </c>
      <c r="K11" s="31">
        <f t="shared" si="2"/>
        <v>1</v>
      </c>
    </row>
    <row r="12" spans="1:11" ht="15" x14ac:dyDescent="0.25">
      <c r="A12" s="6">
        <v>27</v>
      </c>
      <c r="B12" s="32" t="s">
        <v>18</v>
      </c>
      <c r="C12" s="26" t="str">
        <f>IF(OR(Form_Responses1[[#This Row],[Carrera]]="Ing. IA",Form_Responses1[[#This Row],[Carrera]]="Ing. Informática"),"Sí","No")</f>
        <v>No</v>
      </c>
      <c r="D12" s="27">
        <f t="shared" si="3"/>
        <v>0</v>
      </c>
      <c r="E12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12" s="23" t="s">
        <v>21</v>
      </c>
      <c r="G12" s="25">
        <f t="shared" si="0"/>
        <v>0</v>
      </c>
      <c r="H12" s="28" t="s">
        <v>41</v>
      </c>
      <c r="I12" s="30">
        <f t="shared" si="1"/>
        <v>1</v>
      </c>
      <c r="J12" s="28" t="s">
        <v>26</v>
      </c>
      <c r="K12" s="31">
        <f t="shared" si="2"/>
        <v>0</v>
      </c>
    </row>
    <row r="13" spans="1:11" ht="15" x14ac:dyDescent="0.25">
      <c r="A13" s="6">
        <v>23</v>
      </c>
      <c r="B13" s="32" t="s">
        <v>21</v>
      </c>
      <c r="C13" s="26" t="str">
        <f>IF(OR(Form_Responses1[[#This Row],[Carrera]]="Ing. IA",Form_Responses1[[#This Row],[Carrera]]="Ing. Informática"),"Sí","No")</f>
        <v>No</v>
      </c>
      <c r="D13" s="27">
        <f t="shared" si="3"/>
        <v>0</v>
      </c>
      <c r="E13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13" s="23" t="s">
        <v>21</v>
      </c>
      <c r="G13" s="25">
        <f t="shared" si="0"/>
        <v>0</v>
      </c>
      <c r="H13" s="28" t="s">
        <v>41</v>
      </c>
      <c r="I13" s="30">
        <f t="shared" si="1"/>
        <v>1</v>
      </c>
      <c r="J13" s="28" t="s">
        <v>26</v>
      </c>
      <c r="K13" s="31">
        <f t="shared" si="2"/>
        <v>0</v>
      </c>
    </row>
    <row r="14" spans="1:11" ht="15" x14ac:dyDescent="0.25">
      <c r="A14" s="6">
        <v>23</v>
      </c>
      <c r="B14" s="32" t="s">
        <v>18</v>
      </c>
      <c r="C14" s="26" t="str">
        <f>IF(OR(Form_Responses1[[#This Row],[Carrera]]="Ing. IA",Form_Responses1[[#This Row],[Carrera]]="Ing. Informática"),"Sí","No")</f>
        <v>No</v>
      </c>
      <c r="D14" s="27">
        <f t="shared" si="3"/>
        <v>0</v>
      </c>
      <c r="E14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14" s="23" t="s">
        <v>21</v>
      </c>
      <c r="G14" s="25">
        <f t="shared" si="0"/>
        <v>0</v>
      </c>
      <c r="H14" s="28" t="s">
        <v>41</v>
      </c>
      <c r="I14" s="30">
        <f t="shared" si="1"/>
        <v>1</v>
      </c>
      <c r="J14" s="28" t="s">
        <v>26</v>
      </c>
      <c r="K14" s="31">
        <f t="shared" si="2"/>
        <v>0</v>
      </c>
    </row>
    <row r="15" spans="1:11" ht="15" x14ac:dyDescent="0.25">
      <c r="A15" s="6">
        <v>24</v>
      </c>
      <c r="B15" s="32" t="s">
        <v>18</v>
      </c>
      <c r="C15" s="26" t="str">
        <f>IF(OR(Form_Responses1[[#This Row],[Carrera]]="Ing. IA",Form_Responses1[[#This Row],[Carrera]]="Ing. Informática"),"Sí","No")</f>
        <v>No</v>
      </c>
      <c r="D15" s="27">
        <f t="shared" si="3"/>
        <v>0</v>
      </c>
      <c r="E15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15" s="23" t="s">
        <v>21</v>
      </c>
      <c r="G15" s="25">
        <f t="shared" si="0"/>
        <v>0</v>
      </c>
      <c r="H15" s="28" t="s">
        <v>43</v>
      </c>
      <c r="I15" s="30">
        <f t="shared" si="1"/>
        <v>1</v>
      </c>
      <c r="J15" s="28" t="s">
        <v>39</v>
      </c>
      <c r="K15" s="31">
        <f t="shared" si="2"/>
        <v>1</v>
      </c>
    </row>
    <row r="16" spans="1:11" ht="15" x14ac:dyDescent="0.25">
      <c r="A16" s="6">
        <v>24</v>
      </c>
      <c r="B16" s="32" t="s">
        <v>18</v>
      </c>
      <c r="C16" s="26" t="str">
        <f>IF(OR(Form_Responses1[[#This Row],[Carrera]]="Ing. IA",Form_Responses1[[#This Row],[Carrera]]="Ing. Informática"),"Sí","No")</f>
        <v>Sí</v>
      </c>
      <c r="D16" s="27">
        <f t="shared" si="3"/>
        <v>1</v>
      </c>
      <c r="E16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16" s="23" t="s">
        <v>21</v>
      </c>
      <c r="G16" s="25">
        <f t="shared" si="0"/>
        <v>0</v>
      </c>
      <c r="H16" s="28" t="s">
        <v>41</v>
      </c>
      <c r="I16" s="30">
        <f t="shared" si="1"/>
        <v>1</v>
      </c>
      <c r="J16" s="28" t="s">
        <v>26</v>
      </c>
      <c r="K16" s="31">
        <f t="shared" si="2"/>
        <v>0</v>
      </c>
    </row>
    <row r="17" spans="1:11" ht="15" x14ac:dyDescent="0.25">
      <c r="A17" s="6">
        <v>46</v>
      </c>
      <c r="B17" s="32" t="s">
        <v>21</v>
      </c>
      <c r="C17" s="26" t="str">
        <f>IF(OR(Form_Responses1[[#This Row],[Carrera]]="Ing. IA",Form_Responses1[[#This Row],[Carrera]]="Ing. Informática"),"Sí","No")</f>
        <v>No</v>
      </c>
      <c r="D17" s="27">
        <f t="shared" si="3"/>
        <v>0</v>
      </c>
      <c r="E17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17" s="23" t="s">
        <v>21</v>
      </c>
      <c r="G17" s="25">
        <f t="shared" si="0"/>
        <v>0</v>
      </c>
      <c r="H17" s="28" t="s">
        <v>21</v>
      </c>
      <c r="I17" s="30">
        <f t="shared" si="1"/>
        <v>0</v>
      </c>
      <c r="J17" s="29"/>
      <c r="K17" s="31">
        <f t="shared" si="2"/>
        <v>1</v>
      </c>
    </row>
    <row r="18" spans="1:11" ht="15" x14ac:dyDescent="0.25">
      <c r="A18" s="6">
        <v>48</v>
      </c>
      <c r="B18" s="32" t="s">
        <v>21</v>
      </c>
      <c r="C18" s="26" t="str">
        <f>IF(OR(Form_Responses1[[#This Row],[Carrera]]="Ing. IA",Form_Responses1[[#This Row],[Carrera]]="Ing. Informática"),"Sí","No")</f>
        <v>No</v>
      </c>
      <c r="D18" s="27">
        <f t="shared" si="3"/>
        <v>0</v>
      </c>
      <c r="E18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18" s="23" t="s">
        <v>31</v>
      </c>
      <c r="G18" s="25">
        <f t="shared" si="0"/>
        <v>2</v>
      </c>
      <c r="H18" s="28" t="s">
        <v>21</v>
      </c>
      <c r="I18" s="30">
        <f t="shared" si="1"/>
        <v>0</v>
      </c>
      <c r="J18" s="29"/>
      <c r="K18" s="31">
        <f t="shared" si="2"/>
        <v>1</v>
      </c>
    </row>
    <row r="19" spans="1:11" ht="15" x14ac:dyDescent="0.25">
      <c r="A19" s="6">
        <v>68</v>
      </c>
      <c r="B19" s="32" t="s">
        <v>21</v>
      </c>
      <c r="C19" s="26" t="str">
        <f>IF(OR(Form_Responses1[[#This Row],[Carrera]]="Ing. IA",Form_Responses1[[#This Row],[Carrera]]="Ing. Informática"),"Sí","No")</f>
        <v>No</v>
      </c>
      <c r="D19" s="27">
        <f t="shared" si="3"/>
        <v>0</v>
      </c>
      <c r="E19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19" s="23" t="s">
        <v>21</v>
      </c>
      <c r="G19" s="25">
        <f t="shared" si="0"/>
        <v>0</v>
      </c>
      <c r="H19" s="28" t="s">
        <v>21</v>
      </c>
      <c r="I19" s="30">
        <f t="shared" si="1"/>
        <v>0</v>
      </c>
      <c r="J19" s="29"/>
      <c r="K19" s="31">
        <f t="shared" si="2"/>
        <v>1</v>
      </c>
    </row>
    <row r="20" spans="1:11" ht="15" x14ac:dyDescent="0.25">
      <c r="A20" s="6">
        <v>35</v>
      </c>
      <c r="B20" s="32" t="s">
        <v>21</v>
      </c>
      <c r="C20" s="26" t="str">
        <f>IF(OR(Form_Responses1[[#This Row],[Carrera]]="Ing. IA",Form_Responses1[[#This Row],[Carrera]]="Ing. Informática"),"Sí","No")</f>
        <v>No</v>
      </c>
      <c r="D20" s="27">
        <f t="shared" si="3"/>
        <v>0</v>
      </c>
      <c r="E20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20" s="23" t="s">
        <v>21</v>
      </c>
      <c r="G20" s="25">
        <f t="shared" si="0"/>
        <v>0</v>
      </c>
      <c r="H20" s="28" t="s">
        <v>41</v>
      </c>
      <c r="I20" s="30">
        <f t="shared" si="1"/>
        <v>1</v>
      </c>
      <c r="J20" s="28" t="s">
        <v>26</v>
      </c>
      <c r="K20" s="31">
        <f t="shared" si="2"/>
        <v>0</v>
      </c>
    </row>
    <row r="21" spans="1:11" ht="15" x14ac:dyDescent="0.25">
      <c r="A21" s="6">
        <v>22</v>
      </c>
      <c r="B21" s="32" t="s">
        <v>18</v>
      </c>
      <c r="C21" s="26" t="str">
        <f>IF(OR(Form_Responses1[[#This Row],[Carrera]]="Ing. IA",Form_Responses1[[#This Row],[Carrera]]="Ing. Informática"),"Sí","No")</f>
        <v>No</v>
      </c>
      <c r="D21" s="27">
        <f t="shared" si="3"/>
        <v>0</v>
      </c>
      <c r="E21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1" s="23" t="s">
        <v>21</v>
      </c>
      <c r="G21" s="25">
        <f t="shared" si="0"/>
        <v>0</v>
      </c>
      <c r="H21" s="28" t="s">
        <v>43</v>
      </c>
      <c r="I21" s="30">
        <f t="shared" si="1"/>
        <v>1</v>
      </c>
      <c r="J21" s="28" t="s">
        <v>26</v>
      </c>
      <c r="K21" s="31">
        <f t="shared" si="2"/>
        <v>0</v>
      </c>
    </row>
    <row r="22" spans="1:11" ht="15" x14ac:dyDescent="0.25">
      <c r="A22" s="6">
        <v>24</v>
      </c>
      <c r="B22" s="32" t="s">
        <v>18</v>
      </c>
      <c r="C22" s="26" t="str">
        <f>IF(OR(Form_Responses1[[#This Row],[Carrera]]="Ing. IA",Form_Responses1[[#This Row],[Carrera]]="Ing. Informática"),"Sí","No")</f>
        <v>No</v>
      </c>
      <c r="D22" s="27">
        <f t="shared" si="3"/>
        <v>0</v>
      </c>
      <c r="E22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22" s="23" t="s">
        <v>21</v>
      </c>
      <c r="G22" s="25">
        <f t="shared" si="0"/>
        <v>0</v>
      </c>
      <c r="H22" s="28" t="s">
        <v>21</v>
      </c>
      <c r="I22" s="30">
        <f t="shared" si="1"/>
        <v>0</v>
      </c>
      <c r="J22" s="29"/>
      <c r="K22" s="31">
        <f t="shared" si="2"/>
        <v>1</v>
      </c>
    </row>
    <row r="23" spans="1:11" ht="15" x14ac:dyDescent="0.25">
      <c r="A23" s="6">
        <v>58</v>
      </c>
      <c r="B23" s="32" t="s">
        <v>21</v>
      </c>
      <c r="C23" s="26" t="str">
        <f>IF(OR(Form_Responses1[[#This Row],[Carrera]]="Ing. IA",Form_Responses1[[#This Row],[Carrera]]="Ing. Informática"),"Sí","No")</f>
        <v>No</v>
      </c>
      <c r="D23" s="27">
        <f t="shared" si="3"/>
        <v>0</v>
      </c>
      <c r="E23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3" s="23" t="s">
        <v>21</v>
      </c>
      <c r="G23" s="25">
        <f t="shared" si="0"/>
        <v>0</v>
      </c>
      <c r="H23" s="28" t="s">
        <v>41</v>
      </c>
      <c r="I23" s="30">
        <f t="shared" si="1"/>
        <v>1</v>
      </c>
      <c r="J23" s="28" t="s">
        <v>39</v>
      </c>
      <c r="K23" s="31">
        <f t="shared" si="2"/>
        <v>1</v>
      </c>
    </row>
    <row r="24" spans="1:11" ht="15" x14ac:dyDescent="0.25">
      <c r="A24" s="6">
        <v>62</v>
      </c>
      <c r="B24" s="32" t="s">
        <v>21</v>
      </c>
      <c r="C24" s="26" t="str">
        <f>IF(OR(Form_Responses1[[#This Row],[Carrera]]="Ing. IA",Form_Responses1[[#This Row],[Carrera]]="Ing. Informática"),"Sí","No")</f>
        <v>No</v>
      </c>
      <c r="D24" s="27">
        <f t="shared" si="3"/>
        <v>0</v>
      </c>
      <c r="E24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24" s="23" t="s">
        <v>21</v>
      </c>
      <c r="G24" s="25">
        <f t="shared" si="0"/>
        <v>0</v>
      </c>
      <c r="H24" s="28" t="s">
        <v>41</v>
      </c>
      <c r="I24" s="30">
        <f t="shared" si="1"/>
        <v>1</v>
      </c>
      <c r="J24" s="28" t="s">
        <v>26</v>
      </c>
      <c r="K24" s="31">
        <f t="shared" si="2"/>
        <v>0</v>
      </c>
    </row>
    <row r="25" spans="1:11" ht="15" x14ac:dyDescent="0.25">
      <c r="A25" s="6">
        <v>25</v>
      </c>
      <c r="B25" s="32" t="s">
        <v>18</v>
      </c>
      <c r="C25" s="26" t="str">
        <f>IF(OR(Form_Responses1[[#This Row],[Carrera]]="Ing. IA",Form_Responses1[[#This Row],[Carrera]]="Ing. Informática"),"Sí","No")</f>
        <v>No</v>
      </c>
      <c r="D25" s="27">
        <f t="shared" si="3"/>
        <v>0</v>
      </c>
      <c r="E25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5" s="23" t="s">
        <v>21</v>
      </c>
      <c r="G25" s="25">
        <f t="shared" si="0"/>
        <v>0</v>
      </c>
      <c r="H25" s="28" t="s">
        <v>43</v>
      </c>
      <c r="I25" s="30">
        <f t="shared" si="1"/>
        <v>1</v>
      </c>
      <c r="J25" s="28" t="s">
        <v>39</v>
      </c>
      <c r="K25" s="31">
        <f t="shared" si="2"/>
        <v>1</v>
      </c>
    </row>
    <row r="26" spans="1:11" ht="15" x14ac:dyDescent="0.25">
      <c r="A26" s="6">
        <v>24</v>
      </c>
      <c r="B26" s="32" t="s">
        <v>18</v>
      </c>
      <c r="C26" s="26" t="str">
        <f>IF(OR(Form_Responses1[[#This Row],[Carrera]]="Ing. IA",Form_Responses1[[#This Row],[Carrera]]="Ing. Informática"),"Sí","No")</f>
        <v>No</v>
      </c>
      <c r="D26" s="27">
        <f t="shared" si="3"/>
        <v>0</v>
      </c>
      <c r="E26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6" s="23" t="s">
        <v>21</v>
      </c>
      <c r="G26" s="25">
        <f t="shared" si="0"/>
        <v>0</v>
      </c>
      <c r="H26" s="28" t="s">
        <v>43</v>
      </c>
      <c r="I26" s="30">
        <f t="shared" si="1"/>
        <v>1</v>
      </c>
      <c r="J26" s="28" t="s">
        <v>26</v>
      </c>
      <c r="K26" s="31">
        <f t="shared" si="2"/>
        <v>0</v>
      </c>
    </row>
    <row r="27" spans="1:11" ht="15" x14ac:dyDescent="0.25">
      <c r="A27" s="6">
        <v>20</v>
      </c>
      <c r="B27" s="32" t="s">
        <v>18</v>
      </c>
      <c r="C27" s="26" t="str">
        <f>IF(OR(Form_Responses1[[#This Row],[Carrera]]="Ing. IA",Form_Responses1[[#This Row],[Carrera]]="Ing. Informática"),"Sí","No")</f>
        <v>No</v>
      </c>
      <c r="D27" s="27">
        <f t="shared" si="3"/>
        <v>0</v>
      </c>
      <c r="E27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7" s="23" t="s">
        <v>21</v>
      </c>
      <c r="G27" s="25">
        <f t="shared" si="0"/>
        <v>0</v>
      </c>
      <c r="H27" s="28" t="s">
        <v>41</v>
      </c>
      <c r="I27" s="30">
        <f t="shared" si="1"/>
        <v>1</v>
      </c>
      <c r="J27" s="28" t="s">
        <v>39</v>
      </c>
      <c r="K27" s="31">
        <f t="shared" si="2"/>
        <v>1</v>
      </c>
    </row>
    <row r="28" spans="1:11" ht="15" x14ac:dyDescent="0.25">
      <c r="A28" s="6">
        <v>27</v>
      </c>
      <c r="B28" s="32" t="s">
        <v>18</v>
      </c>
      <c r="C28" s="26" t="str">
        <f>IF(OR(Form_Responses1[[#This Row],[Carrera]]="Ing. IA",Form_Responses1[[#This Row],[Carrera]]="Ing. Informática"),"Sí","No")</f>
        <v>No</v>
      </c>
      <c r="D28" s="27">
        <f t="shared" si="3"/>
        <v>0</v>
      </c>
      <c r="E28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28" s="23" t="s">
        <v>21</v>
      </c>
      <c r="G28" s="25">
        <f t="shared" si="0"/>
        <v>0</v>
      </c>
      <c r="H28" s="28" t="s">
        <v>21</v>
      </c>
      <c r="I28" s="30">
        <f t="shared" si="1"/>
        <v>0</v>
      </c>
      <c r="J28" s="29"/>
      <c r="K28" s="31">
        <f t="shared" si="2"/>
        <v>1</v>
      </c>
    </row>
    <row r="29" spans="1:11" ht="15" x14ac:dyDescent="0.25">
      <c r="A29" s="6">
        <v>27</v>
      </c>
      <c r="B29" s="32" t="s">
        <v>18</v>
      </c>
      <c r="C29" s="26" t="s">
        <v>18</v>
      </c>
      <c r="D29" s="27">
        <f t="shared" si="3"/>
        <v>1</v>
      </c>
      <c r="E29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4</v>
      </c>
      <c r="F29" s="23" t="s">
        <v>21</v>
      </c>
      <c r="G29" s="25">
        <f t="shared" si="0"/>
        <v>0</v>
      </c>
      <c r="H29" s="28" t="s">
        <v>43</v>
      </c>
      <c r="I29" s="30">
        <f t="shared" si="1"/>
        <v>1</v>
      </c>
      <c r="J29" s="28" t="s">
        <v>26</v>
      </c>
      <c r="K29" s="31">
        <f t="shared" si="2"/>
        <v>0</v>
      </c>
    </row>
    <row r="30" spans="1:11" ht="15" x14ac:dyDescent="0.25">
      <c r="A30" s="6">
        <v>27</v>
      </c>
      <c r="B30" s="32" t="s">
        <v>21</v>
      </c>
      <c r="C30" s="26" t="str">
        <f>IF(OR(Form_Responses1[[#This Row],[Carrera]]="Ing. IA",Form_Responses1[[#This Row],[Carrera]]="Ing. Informática"),"Sí","No")</f>
        <v>No</v>
      </c>
      <c r="D30" s="27">
        <f t="shared" si="3"/>
        <v>0</v>
      </c>
      <c r="E30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30" s="23" t="s">
        <v>21</v>
      </c>
      <c r="G30" s="25">
        <f t="shared" si="0"/>
        <v>0</v>
      </c>
      <c r="H30" s="28" t="s">
        <v>41</v>
      </c>
      <c r="I30" s="30">
        <f t="shared" si="1"/>
        <v>1</v>
      </c>
      <c r="J30" s="28" t="s">
        <v>26</v>
      </c>
      <c r="K30" s="31">
        <f t="shared" si="2"/>
        <v>0</v>
      </c>
    </row>
    <row r="31" spans="1:11" ht="15" x14ac:dyDescent="0.25">
      <c r="A31" s="6">
        <v>29</v>
      </c>
      <c r="B31" s="32" t="s">
        <v>18</v>
      </c>
      <c r="C31" s="26" t="str">
        <f>IF(OR(Form_Responses1[[#This Row],[Carrera]]="Ing. IA",Form_Responses1[[#This Row],[Carrera]]="Ing. Informática"),"Sí","No")</f>
        <v>No</v>
      </c>
      <c r="D31" s="27">
        <f t="shared" si="3"/>
        <v>0</v>
      </c>
      <c r="E31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31" s="23" t="s">
        <v>21</v>
      </c>
      <c r="G31" s="25">
        <f t="shared" si="0"/>
        <v>0</v>
      </c>
      <c r="H31" s="28" t="s">
        <v>43</v>
      </c>
      <c r="I31" s="30">
        <f t="shared" si="1"/>
        <v>1</v>
      </c>
      <c r="J31" s="28" t="s">
        <v>26</v>
      </c>
      <c r="K31" s="31">
        <f t="shared" si="2"/>
        <v>0</v>
      </c>
    </row>
    <row r="32" spans="1:11" ht="15" x14ac:dyDescent="0.25">
      <c r="A32" s="6">
        <v>20</v>
      </c>
      <c r="B32" s="32" t="s">
        <v>18</v>
      </c>
      <c r="C32" s="26" t="str">
        <f>IF(OR(Form_Responses1[[#This Row],[Carrera]]="Ing. IA",Form_Responses1[[#This Row],[Carrera]]="Ing. Informática"),"Sí","No")</f>
        <v>No</v>
      </c>
      <c r="D32" s="27">
        <f t="shared" si="3"/>
        <v>0</v>
      </c>
      <c r="E32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2" s="23" t="s">
        <v>21</v>
      </c>
      <c r="G32" s="25">
        <f t="shared" si="0"/>
        <v>0</v>
      </c>
      <c r="H32" s="28" t="s">
        <v>21</v>
      </c>
      <c r="I32" s="30">
        <f t="shared" si="1"/>
        <v>0</v>
      </c>
      <c r="J32" s="29"/>
      <c r="K32" s="31">
        <f t="shared" si="2"/>
        <v>1</v>
      </c>
    </row>
    <row r="33" spans="1:11" ht="15" x14ac:dyDescent="0.25">
      <c r="A33" s="6">
        <v>21</v>
      </c>
      <c r="B33" s="32" t="s">
        <v>18</v>
      </c>
      <c r="C33" s="26" t="str">
        <f>IF(OR(Form_Responses1[[#This Row],[Carrera]]="Ing. IA",Form_Responses1[[#This Row],[Carrera]]="Ing. Informática"),"Sí","No")</f>
        <v>No</v>
      </c>
      <c r="D33" s="27">
        <f t="shared" si="3"/>
        <v>0</v>
      </c>
      <c r="E33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3" s="23" t="s">
        <v>21</v>
      </c>
      <c r="G33" s="25">
        <f t="shared" si="0"/>
        <v>0</v>
      </c>
      <c r="H33" s="28" t="s">
        <v>21</v>
      </c>
      <c r="I33" s="30">
        <f t="shared" si="1"/>
        <v>0</v>
      </c>
      <c r="J33" s="29"/>
      <c r="K33" s="31">
        <f t="shared" si="2"/>
        <v>1</v>
      </c>
    </row>
    <row r="34" spans="1:11" ht="15" x14ac:dyDescent="0.25">
      <c r="A34" s="6">
        <v>21</v>
      </c>
      <c r="B34" s="32" t="s">
        <v>18</v>
      </c>
      <c r="C34" s="26" t="str">
        <f>IF(OR(Form_Responses1[[#This Row],[Carrera]]="Ing. IA",Form_Responses1[[#This Row],[Carrera]]="Ing. Informática"),"Sí","No")</f>
        <v>Sí</v>
      </c>
      <c r="D34" s="27">
        <f t="shared" si="3"/>
        <v>1</v>
      </c>
      <c r="E34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4" s="23" t="s">
        <v>21</v>
      </c>
      <c r="G34" s="25">
        <f t="shared" si="0"/>
        <v>0</v>
      </c>
      <c r="H34" s="28" t="s">
        <v>41</v>
      </c>
      <c r="I34" s="30">
        <f t="shared" si="1"/>
        <v>1</v>
      </c>
      <c r="J34" s="28" t="s">
        <v>39</v>
      </c>
      <c r="K34" s="31">
        <f t="shared" si="2"/>
        <v>1</v>
      </c>
    </row>
    <row r="35" spans="1:11" ht="15" x14ac:dyDescent="0.25">
      <c r="A35" s="6">
        <v>20</v>
      </c>
      <c r="B35" s="32" t="s">
        <v>18</v>
      </c>
      <c r="C35" s="26" t="str">
        <f>IF(OR(Form_Responses1[[#This Row],[Carrera]]="Ing. IA",Form_Responses1[[#This Row],[Carrera]]="Ing. Informática"),"Sí","No")</f>
        <v>Sí</v>
      </c>
      <c r="D35" s="27">
        <f t="shared" si="3"/>
        <v>1</v>
      </c>
      <c r="E35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5" s="23" t="s">
        <v>21</v>
      </c>
      <c r="G35" s="25">
        <f t="shared" si="0"/>
        <v>0</v>
      </c>
      <c r="H35" s="28" t="s">
        <v>21</v>
      </c>
      <c r="I35" s="30">
        <f t="shared" si="1"/>
        <v>0</v>
      </c>
      <c r="J35" s="29"/>
      <c r="K35" s="31">
        <f t="shared" si="2"/>
        <v>1</v>
      </c>
    </row>
    <row r="36" spans="1:11" ht="15" x14ac:dyDescent="0.25">
      <c r="A36" s="6">
        <v>20</v>
      </c>
      <c r="B36" s="32" t="s">
        <v>18</v>
      </c>
      <c r="C36" s="26" t="str">
        <f>IF(OR(Form_Responses1[[#This Row],[Carrera]]="Ing. IA",Form_Responses1[[#This Row],[Carrera]]="Ing. Informática"),"Sí","No")</f>
        <v>Sí</v>
      </c>
      <c r="D36" s="27">
        <f t="shared" si="3"/>
        <v>1</v>
      </c>
      <c r="E36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36" s="23" t="s">
        <v>31</v>
      </c>
      <c r="G36" s="25">
        <f t="shared" si="0"/>
        <v>2</v>
      </c>
      <c r="H36" s="28" t="s">
        <v>21</v>
      </c>
      <c r="I36" s="30">
        <f t="shared" si="1"/>
        <v>0</v>
      </c>
      <c r="J36" s="29"/>
      <c r="K36" s="31">
        <f t="shared" si="2"/>
        <v>1</v>
      </c>
    </row>
    <row r="37" spans="1:11" ht="15" x14ac:dyDescent="0.25">
      <c r="A37" s="6">
        <v>21</v>
      </c>
      <c r="B37" s="32" t="s">
        <v>18</v>
      </c>
      <c r="C37" s="26" t="str">
        <f>IF(OR(Form_Responses1[[#This Row],[Carrera]]="Ing. IA",Form_Responses1[[#This Row],[Carrera]]="Ing. Informática"),"Sí","No")</f>
        <v>Sí</v>
      </c>
      <c r="D37" s="27">
        <f t="shared" si="3"/>
        <v>1</v>
      </c>
      <c r="E37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7" s="23" t="s">
        <v>21</v>
      </c>
      <c r="G37" s="25">
        <f t="shared" si="0"/>
        <v>0</v>
      </c>
      <c r="H37" s="28" t="s">
        <v>43</v>
      </c>
      <c r="I37" s="30">
        <f t="shared" si="1"/>
        <v>1</v>
      </c>
      <c r="J37" s="28" t="s">
        <v>26</v>
      </c>
      <c r="K37" s="31">
        <f t="shared" si="2"/>
        <v>0</v>
      </c>
    </row>
    <row r="38" spans="1:11" ht="15" x14ac:dyDescent="0.25">
      <c r="A38" s="6">
        <v>20</v>
      </c>
      <c r="B38" s="32" t="s">
        <v>18</v>
      </c>
      <c r="C38" s="26" t="str">
        <f>IF(OR(Form_Responses1[[#This Row],[Carrera]]="Ing. IA",Form_Responses1[[#This Row],[Carrera]]="Ing. Informática"),"Sí","No")</f>
        <v>Sí</v>
      </c>
      <c r="D38" s="27">
        <f t="shared" si="3"/>
        <v>1</v>
      </c>
      <c r="E38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38" s="23" t="s">
        <v>21</v>
      </c>
      <c r="G38" s="25">
        <f t="shared" si="0"/>
        <v>0</v>
      </c>
      <c r="H38" s="28" t="s">
        <v>41</v>
      </c>
      <c r="I38" s="30">
        <f t="shared" si="1"/>
        <v>1</v>
      </c>
      <c r="J38" s="28" t="s">
        <v>26</v>
      </c>
      <c r="K38" s="31">
        <f t="shared" si="2"/>
        <v>0</v>
      </c>
    </row>
    <row r="39" spans="1:11" ht="15" x14ac:dyDescent="0.25">
      <c r="A39" s="6">
        <v>26</v>
      </c>
      <c r="B39" s="32" t="s">
        <v>18</v>
      </c>
      <c r="C39" s="26" t="str">
        <f>IF(OR(Form_Responses1[[#This Row],[Carrera]]="Ing. IA",Form_Responses1[[#This Row],[Carrera]]="Ing. Informática"),"Sí","No")</f>
        <v>Sí</v>
      </c>
      <c r="D39" s="27">
        <f t="shared" si="3"/>
        <v>1</v>
      </c>
      <c r="E39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39" s="23" t="s">
        <v>21</v>
      </c>
      <c r="G39" s="25">
        <f t="shared" si="0"/>
        <v>0</v>
      </c>
      <c r="H39" s="28" t="s">
        <v>41</v>
      </c>
      <c r="I39" s="30">
        <f t="shared" si="1"/>
        <v>1</v>
      </c>
      <c r="J39" s="28" t="s">
        <v>26</v>
      </c>
      <c r="K39" s="31">
        <f t="shared" si="2"/>
        <v>0</v>
      </c>
    </row>
    <row r="40" spans="1:11" ht="15" x14ac:dyDescent="0.25">
      <c r="A40" s="6">
        <v>20</v>
      </c>
      <c r="B40" s="32" t="s">
        <v>18</v>
      </c>
      <c r="C40" s="26" t="str">
        <f>IF(OR(Form_Responses1[[#This Row],[Carrera]]="Ing. IA",Form_Responses1[[#This Row],[Carrera]]="Ing. Informática"),"Sí","No")</f>
        <v>Sí</v>
      </c>
      <c r="D40" s="27">
        <f t="shared" si="3"/>
        <v>1</v>
      </c>
      <c r="E40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40" s="23" t="s">
        <v>18</v>
      </c>
      <c r="G40" s="25">
        <f t="shared" si="0"/>
        <v>1</v>
      </c>
      <c r="H40" s="28" t="s">
        <v>41</v>
      </c>
      <c r="I40" s="30">
        <f t="shared" si="1"/>
        <v>1</v>
      </c>
      <c r="J40" s="28" t="s">
        <v>26</v>
      </c>
      <c r="K40" s="31">
        <f t="shared" si="2"/>
        <v>0</v>
      </c>
    </row>
    <row r="41" spans="1:11" ht="15" x14ac:dyDescent="0.25">
      <c r="A41" s="6">
        <v>33</v>
      </c>
      <c r="B41" s="32" t="s">
        <v>18</v>
      </c>
      <c r="C41" s="26" t="str">
        <f>IF(OR(Form_Responses1[[#This Row],[Carrera]]="Ing. IA",Form_Responses1[[#This Row],[Carrera]]="Ing. Informática"),"Sí","No")</f>
        <v>No</v>
      </c>
      <c r="D41" s="27">
        <f t="shared" si="3"/>
        <v>0</v>
      </c>
      <c r="E41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1" s="23" t="s">
        <v>21</v>
      </c>
      <c r="G41" s="25">
        <f t="shared" si="0"/>
        <v>0</v>
      </c>
      <c r="H41" s="28" t="s">
        <v>43</v>
      </c>
      <c r="I41" s="30">
        <f t="shared" si="1"/>
        <v>1</v>
      </c>
      <c r="J41" s="28" t="s">
        <v>26</v>
      </c>
      <c r="K41" s="31">
        <f t="shared" si="2"/>
        <v>0</v>
      </c>
    </row>
    <row r="42" spans="1:11" ht="15" x14ac:dyDescent="0.25">
      <c r="A42" s="6">
        <v>21</v>
      </c>
      <c r="B42" s="32" t="s">
        <v>18</v>
      </c>
      <c r="C42" s="26" t="str">
        <f>IF(OR(Form_Responses1[[#This Row],[Carrera]]="Ing. IA",Form_Responses1[[#This Row],[Carrera]]="Ing. Informática"),"Sí","No")</f>
        <v>Sí</v>
      </c>
      <c r="D42" s="27">
        <f t="shared" si="3"/>
        <v>1</v>
      </c>
      <c r="E42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2" s="23" t="s">
        <v>21</v>
      </c>
      <c r="G42" s="25">
        <f t="shared" si="0"/>
        <v>0</v>
      </c>
      <c r="H42" s="28" t="s">
        <v>21</v>
      </c>
      <c r="I42" s="30">
        <f t="shared" si="1"/>
        <v>0</v>
      </c>
      <c r="J42" s="29"/>
      <c r="K42" s="31">
        <f t="shared" si="2"/>
        <v>1</v>
      </c>
    </row>
    <row r="43" spans="1:11" ht="15" x14ac:dyDescent="0.25">
      <c r="A43" s="6">
        <v>20</v>
      </c>
      <c r="B43" s="32" t="s">
        <v>18</v>
      </c>
      <c r="C43" s="26" t="str">
        <f>IF(OR(Form_Responses1[[#This Row],[Carrera]]="Ing. IA",Form_Responses1[[#This Row],[Carrera]]="Ing. Informática"),"Sí","No")</f>
        <v>Sí</v>
      </c>
      <c r="D43" s="27">
        <f t="shared" si="3"/>
        <v>1</v>
      </c>
      <c r="E43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3" s="23" t="s">
        <v>21</v>
      </c>
      <c r="G43" s="25">
        <f t="shared" si="0"/>
        <v>0</v>
      </c>
      <c r="H43" s="28" t="s">
        <v>43</v>
      </c>
      <c r="I43" s="30">
        <f t="shared" si="1"/>
        <v>1</v>
      </c>
      <c r="J43" s="28" t="s">
        <v>26</v>
      </c>
      <c r="K43" s="31">
        <f t="shared" si="2"/>
        <v>0</v>
      </c>
    </row>
    <row r="44" spans="1:11" ht="15" x14ac:dyDescent="0.25">
      <c r="A44" s="6">
        <v>21</v>
      </c>
      <c r="B44" s="32" t="s">
        <v>18</v>
      </c>
      <c r="C44" s="26" t="str">
        <f>IF(OR(Form_Responses1[[#This Row],[Carrera]]="Ing. IA",Form_Responses1[[#This Row],[Carrera]]="Ing. Informática"),"Sí","No")</f>
        <v>Sí</v>
      </c>
      <c r="D44" s="27">
        <f t="shared" si="3"/>
        <v>1</v>
      </c>
      <c r="E44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4" s="23" t="s">
        <v>21</v>
      </c>
      <c r="G44" s="25">
        <f t="shared" si="0"/>
        <v>0</v>
      </c>
      <c r="H44" s="28" t="s">
        <v>43</v>
      </c>
      <c r="I44" s="30">
        <f t="shared" si="1"/>
        <v>1</v>
      </c>
      <c r="J44" s="28" t="s">
        <v>26</v>
      </c>
      <c r="K44" s="31">
        <f t="shared" si="2"/>
        <v>0</v>
      </c>
    </row>
    <row r="45" spans="1:11" ht="15" x14ac:dyDescent="0.25">
      <c r="A45" s="6">
        <v>20</v>
      </c>
      <c r="B45" s="32" t="s">
        <v>18</v>
      </c>
      <c r="C45" s="26" t="str">
        <f>IF(OR(Form_Responses1[[#This Row],[Carrera]]="Ing. IA",Form_Responses1[[#This Row],[Carrera]]="Ing. Informática"),"Sí","No")</f>
        <v>Sí</v>
      </c>
      <c r="D45" s="27">
        <f t="shared" si="3"/>
        <v>1</v>
      </c>
      <c r="E45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45" s="23" t="s">
        <v>18</v>
      </c>
      <c r="G45" s="25">
        <f t="shared" si="0"/>
        <v>1</v>
      </c>
      <c r="H45" s="28" t="s">
        <v>43</v>
      </c>
      <c r="I45" s="30">
        <f t="shared" si="1"/>
        <v>1</v>
      </c>
      <c r="J45" s="28" t="s">
        <v>39</v>
      </c>
      <c r="K45" s="31">
        <f t="shared" si="2"/>
        <v>1</v>
      </c>
    </row>
    <row r="46" spans="1:11" ht="15" x14ac:dyDescent="0.25">
      <c r="A46" s="6">
        <v>19</v>
      </c>
      <c r="B46" s="32" t="s">
        <v>18</v>
      </c>
      <c r="C46" s="26" t="str">
        <f>IF(OR(Form_Responses1[[#This Row],[Carrera]]="Ing. IA",Form_Responses1[[#This Row],[Carrera]]="Ing. Informática"),"Sí","No")</f>
        <v>Sí</v>
      </c>
      <c r="D46" s="27">
        <f t="shared" si="3"/>
        <v>1</v>
      </c>
      <c r="E46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46" s="23" t="s">
        <v>18</v>
      </c>
      <c r="G46" s="25">
        <f t="shared" si="0"/>
        <v>1</v>
      </c>
      <c r="H46" s="28" t="s">
        <v>21</v>
      </c>
      <c r="I46" s="30">
        <f t="shared" si="1"/>
        <v>0</v>
      </c>
      <c r="J46" s="29"/>
      <c r="K46" s="31">
        <f t="shared" si="2"/>
        <v>1</v>
      </c>
    </row>
    <row r="47" spans="1:11" ht="15" x14ac:dyDescent="0.25">
      <c r="A47" s="6">
        <v>21</v>
      </c>
      <c r="B47" s="32" t="s">
        <v>18</v>
      </c>
      <c r="C47" s="26" t="str">
        <f>IF(OR(Form_Responses1[[#This Row],[Carrera]]="Ing. IA",Form_Responses1[[#This Row],[Carrera]]="Ing. Informática"),"Sí","No")</f>
        <v>No</v>
      </c>
      <c r="D47" s="27">
        <f t="shared" si="3"/>
        <v>0</v>
      </c>
      <c r="E47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7" s="23" t="s">
        <v>21</v>
      </c>
      <c r="G47" s="25">
        <f t="shared" si="0"/>
        <v>0</v>
      </c>
      <c r="H47" s="28" t="s">
        <v>41</v>
      </c>
      <c r="I47" s="30">
        <f t="shared" si="1"/>
        <v>1</v>
      </c>
      <c r="J47" s="28" t="s">
        <v>35</v>
      </c>
      <c r="K47" s="31">
        <f t="shared" si="2"/>
        <v>1</v>
      </c>
    </row>
    <row r="48" spans="1:11" ht="15" x14ac:dyDescent="0.25">
      <c r="A48" s="6">
        <v>21</v>
      </c>
      <c r="B48" s="32" t="s">
        <v>18</v>
      </c>
      <c r="C48" s="26" t="str">
        <f>IF(OR(Form_Responses1[[#This Row],[Carrera]]="Ing. IA",Form_Responses1[[#This Row],[Carrera]]="Ing. Informática"),"Sí","No")</f>
        <v>Sí</v>
      </c>
      <c r="D48" s="27">
        <f t="shared" si="3"/>
        <v>1</v>
      </c>
      <c r="E48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48" s="23" t="s">
        <v>31</v>
      </c>
      <c r="G48" s="25">
        <f t="shared" si="0"/>
        <v>2</v>
      </c>
      <c r="H48" s="28" t="s">
        <v>43</v>
      </c>
      <c r="I48" s="30">
        <f t="shared" si="1"/>
        <v>1</v>
      </c>
      <c r="J48" s="28" t="s">
        <v>39</v>
      </c>
      <c r="K48" s="31">
        <f t="shared" si="2"/>
        <v>1</v>
      </c>
    </row>
    <row r="49" spans="1:11" ht="15" x14ac:dyDescent="0.25">
      <c r="A49" s="6">
        <v>20</v>
      </c>
      <c r="B49" s="32" t="s">
        <v>18</v>
      </c>
      <c r="C49" s="26" t="str">
        <f>IF(OR(Form_Responses1[[#This Row],[Carrera]]="Ing. IA",Form_Responses1[[#This Row],[Carrera]]="Ing. Informática"),"Sí","No")</f>
        <v>No</v>
      </c>
      <c r="D49" s="27">
        <f t="shared" si="3"/>
        <v>0</v>
      </c>
      <c r="E49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49" s="23" t="s">
        <v>21</v>
      </c>
      <c r="G49" s="25">
        <f t="shared" si="0"/>
        <v>0</v>
      </c>
      <c r="H49" s="28" t="s">
        <v>41</v>
      </c>
      <c r="I49" s="30">
        <f t="shared" si="1"/>
        <v>1</v>
      </c>
      <c r="J49" s="28" t="s">
        <v>26</v>
      </c>
      <c r="K49" s="31">
        <f t="shared" si="2"/>
        <v>0</v>
      </c>
    </row>
    <row r="50" spans="1:11" ht="15" x14ac:dyDescent="0.25">
      <c r="A50" s="6">
        <v>20</v>
      </c>
      <c r="B50" s="32" t="s">
        <v>18</v>
      </c>
      <c r="C50" s="26" t="str">
        <f>IF(OR(Form_Responses1[[#This Row],[Carrera]]="Ing. IA",Form_Responses1[[#This Row],[Carrera]]="Ing. Informática"),"Sí","No")</f>
        <v>Sí</v>
      </c>
      <c r="D50" s="27">
        <f t="shared" si="3"/>
        <v>1</v>
      </c>
      <c r="E50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0" s="23" t="s">
        <v>21</v>
      </c>
      <c r="G50" s="25">
        <f t="shared" si="0"/>
        <v>0</v>
      </c>
      <c r="H50" s="28" t="s">
        <v>43</v>
      </c>
      <c r="I50" s="30">
        <f t="shared" si="1"/>
        <v>1</v>
      </c>
      <c r="J50" s="28" t="s">
        <v>39</v>
      </c>
      <c r="K50" s="31">
        <f t="shared" si="2"/>
        <v>1</v>
      </c>
    </row>
    <row r="51" spans="1:11" ht="15" x14ac:dyDescent="0.25">
      <c r="A51" s="6">
        <v>21</v>
      </c>
      <c r="B51" s="32" t="s">
        <v>18</v>
      </c>
      <c r="C51" s="26" t="str">
        <f>IF(OR(Form_Responses1[[#This Row],[Carrera]]="Ing. IA",Form_Responses1[[#This Row],[Carrera]]="Ing. Informática"),"Sí","No")</f>
        <v>Sí</v>
      </c>
      <c r="D51" s="27">
        <f t="shared" si="3"/>
        <v>1</v>
      </c>
      <c r="E51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1" s="23" t="s">
        <v>21</v>
      </c>
      <c r="G51" s="25">
        <f t="shared" si="0"/>
        <v>0</v>
      </c>
      <c r="H51" s="28" t="s">
        <v>21</v>
      </c>
      <c r="I51" s="30">
        <f t="shared" si="1"/>
        <v>0</v>
      </c>
      <c r="J51" s="29"/>
      <c r="K51" s="31">
        <f t="shared" si="2"/>
        <v>1</v>
      </c>
    </row>
    <row r="52" spans="1:11" ht="15" x14ac:dyDescent="0.25">
      <c r="A52" s="6">
        <v>25</v>
      </c>
      <c r="B52" s="32" t="s">
        <v>18</v>
      </c>
      <c r="C52" s="26" t="str">
        <f>IF(OR(Form_Responses1[[#This Row],[Carrera]]="Ing. IA",Form_Responses1[[#This Row],[Carrera]]="Ing. Informática"),"Sí","No")</f>
        <v>Sí</v>
      </c>
      <c r="D52" s="27">
        <f t="shared" si="3"/>
        <v>1</v>
      </c>
      <c r="E52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2" s="23" t="s">
        <v>21</v>
      </c>
      <c r="G52" s="25">
        <f t="shared" si="0"/>
        <v>0</v>
      </c>
      <c r="H52" s="28" t="s">
        <v>43</v>
      </c>
      <c r="I52" s="30">
        <f t="shared" si="1"/>
        <v>1</v>
      </c>
      <c r="J52" s="28" t="s">
        <v>26</v>
      </c>
      <c r="K52" s="31">
        <f t="shared" si="2"/>
        <v>0</v>
      </c>
    </row>
    <row r="53" spans="1:11" ht="15" x14ac:dyDescent="0.25">
      <c r="A53" s="6">
        <v>22</v>
      </c>
      <c r="B53" s="32" t="s">
        <v>18</v>
      </c>
      <c r="C53" s="26" t="str">
        <f>IF(OR(Form_Responses1[[#This Row],[Carrera]]="Ing. IA",Form_Responses1[[#This Row],[Carrera]]="Ing. Informática"),"Sí","No")</f>
        <v>No</v>
      </c>
      <c r="D53" s="27">
        <f t="shared" si="3"/>
        <v>0</v>
      </c>
      <c r="E53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53" s="23" t="s">
        <v>21</v>
      </c>
      <c r="G53" s="25">
        <f t="shared" si="0"/>
        <v>0</v>
      </c>
      <c r="H53" s="28" t="s">
        <v>21</v>
      </c>
      <c r="I53" s="30">
        <f t="shared" si="1"/>
        <v>0</v>
      </c>
      <c r="J53" s="29"/>
      <c r="K53" s="31">
        <f t="shared" si="2"/>
        <v>1</v>
      </c>
    </row>
    <row r="54" spans="1:11" ht="15" x14ac:dyDescent="0.25">
      <c r="A54" s="6">
        <v>19</v>
      </c>
      <c r="B54" s="32" t="s">
        <v>18</v>
      </c>
      <c r="C54" s="26" t="str">
        <f>IF(OR(Form_Responses1[[#This Row],[Carrera]]="Ing. IA",Form_Responses1[[#This Row],[Carrera]]="Ing. Informática"),"Sí","No")</f>
        <v>Sí</v>
      </c>
      <c r="D54" s="27">
        <f t="shared" si="3"/>
        <v>1</v>
      </c>
      <c r="E54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54" s="23" t="s">
        <v>21</v>
      </c>
      <c r="G54" s="25">
        <f t="shared" si="0"/>
        <v>0</v>
      </c>
      <c r="H54" s="28" t="s">
        <v>43</v>
      </c>
      <c r="I54" s="30">
        <f t="shared" si="1"/>
        <v>1</v>
      </c>
      <c r="J54" s="28" t="s">
        <v>39</v>
      </c>
      <c r="K54" s="31">
        <f t="shared" si="2"/>
        <v>1</v>
      </c>
    </row>
    <row r="55" spans="1:11" ht="15" x14ac:dyDescent="0.25">
      <c r="A55" s="6">
        <v>20</v>
      </c>
      <c r="B55" s="32" t="s">
        <v>18</v>
      </c>
      <c r="C55" s="26" t="str">
        <f>IF(OR(Form_Responses1[[#This Row],[Carrera]]="Ing. IA",Form_Responses1[[#This Row],[Carrera]]="Ing. Informática"),"Sí","No")</f>
        <v>Sí</v>
      </c>
      <c r="D55" s="27">
        <f t="shared" si="3"/>
        <v>1</v>
      </c>
      <c r="E55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55" s="23" t="s">
        <v>21</v>
      </c>
      <c r="G55" s="25">
        <f t="shared" si="0"/>
        <v>0</v>
      </c>
      <c r="H55" s="28" t="s">
        <v>43</v>
      </c>
      <c r="I55" s="30">
        <f t="shared" si="1"/>
        <v>1</v>
      </c>
      <c r="J55" s="28" t="s">
        <v>26</v>
      </c>
      <c r="K55" s="31">
        <f t="shared" si="2"/>
        <v>0</v>
      </c>
    </row>
    <row r="56" spans="1:11" ht="15" x14ac:dyDescent="0.25">
      <c r="A56" s="6">
        <v>25</v>
      </c>
      <c r="B56" s="32" t="s">
        <v>18</v>
      </c>
      <c r="C56" s="26" t="str">
        <f>IF(OR(Form_Responses1[[#This Row],[Carrera]]="Ing. IA",Form_Responses1[[#This Row],[Carrera]]="Ing. Informática"),"Sí","No")</f>
        <v>No</v>
      </c>
      <c r="D56" s="27">
        <f t="shared" si="3"/>
        <v>0</v>
      </c>
      <c r="E56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6" s="23" t="s">
        <v>21</v>
      </c>
      <c r="G56" s="25">
        <f t="shared" si="0"/>
        <v>0</v>
      </c>
      <c r="H56" s="28" t="s">
        <v>43</v>
      </c>
      <c r="I56" s="30">
        <f t="shared" si="1"/>
        <v>1</v>
      </c>
      <c r="J56" s="28" t="s">
        <v>26</v>
      </c>
      <c r="K56" s="31">
        <f t="shared" si="2"/>
        <v>0</v>
      </c>
    </row>
    <row r="57" spans="1:11" ht="15" x14ac:dyDescent="0.25">
      <c r="A57" s="6">
        <v>19</v>
      </c>
      <c r="B57" s="32" t="s">
        <v>18</v>
      </c>
      <c r="C57" s="26" t="str">
        <f>IF(OR(Form_Responses1[[#This Row],[Carrera]]="Ing. IA",Form_Responses1[[#This Row],[Carrera]]="Ing. Informática"),"Sí","No")</f>
        <v>Sí</v>
      </c>
      <c r="D57" s="27">
        <f t="shared" si="3"/>
        <v>1</v>
      </c>
      <c r="E57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57" s="23" t="s">
        <v>18</v>
      </c>
      <c r="G57" s="25">
        <f t="shared" si="0"/>
        <v>1</v>
      </c>
      <c r="H57" s="28" t="s">
        <v>21</v>
      </c>
      <c r="I57" s="30">
        <f t="shared" si="1"/>
        <v>0</v>
      </c>
      <c r="J57" s="29"/>
      <c r="K57" s="31">
        <f t="shared" si="2"/>
        <v>1</v>
      </c>
    </row>
    <row r="58" spans="1:11" ht="15" x14ac:dyDescent="0.25">
      <c r="A58" s="6">
        <v>19</v>
      </c>
      <c r="B58" s="32" t="s">
        <v>18</v>
      </c>
      <c r="C58" s="26" t="str">
        <f>IF(OR(Form_Responses1[[#This Row],[Carrera]]="Ing. IA",Form_Responses1[[#This Row],[Carrera]]="Ing. Informática"),"Sí","No")</f>
        <v>Sí</v>
      </c>
      <c r="D58" s="27">
        <f t="shared" si="3"/>
        <v>1</v>
      </c>
      <c r="E58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58" s="23" t="s">
        <v>21</v>
      </c>
      <c r="G58" s="25">
        <f t="shared" si="0"/>
        <v>0</v>
      </c>
      <c r="H58" s="28" t="s">
        <v>41</v>
      </c>
      <c r="I58" s="30">
        <f t="shared" si="1"/>
        <v>1</v>
      </c>
      <c r="J58" s="28" t="s">
        <v>35</v>
      </c>
      <c r="K58" s="31">
        <f t="shared" si="2"/>
        <v>1</v>
      </c>
    </row>
    <row r="59" spans="1:11" ht="15" x14ac:dyDescent="0.25">
      <c r="A59" s="6">
        <v>19</v>
      </c>
      <c r="B59" s="32" t="s">
        <v>18</v>
      </c>
      <c r="C59" s="26" t="str">
        <f>IF(OR(Form_Responses1[[#This Row],[Carrera]]="Ing. IA",Form_Responses1[[#This Row],[Carrera]]="Ing. Informática"),"Sí","No")</f>
        <v>Sí</v>
      </c>
      <c r="D59" s="27">
        <f t="shared" si="3"/>
        <v>1</v>
      </c>
      <c r="E59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59" s="23" t="s">
        <v>21</v>
      </c>
      <c r="G59" s="25">
        <f t="shared" si="0"/>
        <v>0</v>
      </c>
      <c r="H59" s="28" t="s">
        <v>41</v>
      </c>
      <c r="I59" s="30">
        <f t="shared" si="1"/>
        <v>1</v>
      </c>
      <c r="J59" s="28" t="s">
        <v>26</v>
      </c>
      <c r="K59" s="31">
        <f t="shared" si="2"/>
        <v>0</v>
      </c>
    </row>
    <row r="60" spans="1:11" ht="15" x14ac:dyDescent="0.25">
      <c r="A60" s="6">
        <v>19</v>
      </c>
      <c r="B60" s="32" t="s">
        <v>18</v>
      </c>
      <c r="C60" s="26" t="str">
        <f>IF(OR(Form_Responses1[[#This Row],[Carrera]]="Ing. IA",Form_Responses1[[#This Row],[Carrera]]="Ing. Informática"),"Sí","No")</f>
        <v>Sí</v>
      </c>
      <c r="D60" s="27">
        <f t="shared" si="3"/>
        <v>1</v>
      </c>
      <c r="E60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60" s="23" t="s">
        <v>21</v>
      </c>
      <c r="G60" s="25">
        <f t="shared" si="0"/>
        <v>0</v>
      </c>
      <c r="H60" s="28" t="s">
        <v>43</v>
      </c>
      <c r="I60" s="30">
        <f t="shared" si="1"/>
        <v>1</v>
      </c>
      <c r="J60" s="28" t="s">
        <v>26</v>
      </c>
      <c r="K60" s="31">
        <f t="shared" si="2"/>
        <v>0</v>
      </c>
    </row>
    <row r="61" spans="1:11" ht="15" x14ac:dyDescent="0.25">
      <c r="A61" s="6">
        <v>19</v>
      </c>
      <c r="B61" s="32" t="s">
        <v>18</v>
      </c>
      <c r="C61" s="26" t="str">
        <f>IF(OR(Form_Responses1[[#This Row],[Carrera]]="Ing. IA",Form_Responses1[[#This Row],[Carrera]]="Ing. Informática"),"Sí","No")</f>
        <v>Sí</v>
      </c>
      <c r="D61" s="27">
        <f t="shared" si="3"/>
        <v>1</v>
      </c>
      <c r="E61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2</v>
      </c>
      <c r="F61" s="23" t="s">
        <v>21</v>
      </c>
      <c r="G61" s="25">
        <f t="shared" si="0"/>
        <v>0</v>
      </c>
      <c r="H61" s="28" t="s">
        <v>41</v>
      </c>
      <c r="I61" s="30">
        <f t="shared" si="1"/>
        <v>1</v>
      </c>
      <c r="J61" s="28" t="s">
        <v>26</v>
      </c>
      <c r="K61" s="31">
        <f t="shared" si="2"/>
        <v>0</v>
      </c>
    </row>
    <row r="62" spans="1:11" ht="15" x14ac:dyDescent="0.25">
      <c r="A62" s="6">
        <v>18</v>
      </c>
      <c r="B62" s="32" t="s">
        <v>21</v>
      </c>
      <c r="C62" s="26" t="str">
        <f>IF(OR(Form_Responses1[[#This Row],[Carrera]]="Ing. IA",Form_Responses1[[#This Row],[Carrera]]="Ing. Informática"),"Sí","No")</f>
        <v>No</v>
      </c>
      <c r="D62" s="27">
        <f t="shared" si="3"/>
        <v>0</v>
      </c>
      <c r="E62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62" s="23" t="s">
        <v>21</v>
      </c>
      <c r="G62" s="25">
        <f t="shared" si="0"/>
        <v>0</v>
      </c>
      <c r="H62" s="28" t="s">
        <v>43</v>
      </c>
      <c r="I62" s="30">
        <f t="shared" si="1"/>
        <v>1</v>
      </c>
      <c r="J62" s="28" t="s">
        <v>39</v>
      </c>
      <c r="K62" s="31">
        <f t="shared" si="2"/>
        <v>1</v>
      </c>
    </row>
    <row r="63" spans="1:11" ht="15" x14ac:dyDescent="0.25">
      <c r="A63" s="6">
        <v>19</v>
      </c>
      <c r="B63" s="32" t="s">
        <v>18</v>
      </c>
      <c r="C63" s="26" t="str">
        <f>IF(OR(Form_Responses1[[#This Row],[Carrera]]="Ing. IA",Form_Responses1[[#This Row],[Carrera]]="Ing. Informática"),"Sí","No")</f>
        <v>Sí</v>
      </c>
      <c r="D63" s="27">
        <f t="shared" si="3"/>
        <v>1</v>
      </c>
      <c r="E63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63" s="23" t="s">
        <v>21</v>
      </c>
      <c r="G63" s="25">
        <f t="shared" si="0"/>
        <v>0</v>
      </c>
      <c r="H63" s="28" t="s">
        <v>43</v>
      </c>
      <c r="I63" s="30">
        <f t="shared" si="1"/>
        <v>1</v>
      </c>
      <c r="J63" s="28" t="s">
        <v>26</v>
      </c>
      <c r="K63" s="31">
        <f t="shared" si="2"/>
        <v>0</v>
      </c>
    </row>
    <row r="64" spans="1:11" ht="15" x14ac:dyDescent="0.25">
      <c r="A64" s="6">
        <v>22</v>
      </c>
      <c r="B64" s="32" t="s">
        <v>18</v>
      </c>
      <c r="C64" s="26" t="str">
        <f>IF(OR(Form_Responses1[[#This Row],[Carrera]]="Ing. IA",Form_Responses1[[#This Row],[Carrera]]="Ing. Informática"),"Sí","No")</f>
        <v>Sí</v>
      </c>
      <c r="D64" s="27">
        <f t="shared" si="3"/>
        <v>1</v>
      </c>
      <c r="E64" s="21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64" s="23" t="s">
        <v>18</v>
      </c>
      <c r="G64" s="25">
        <f t="shared" si="0"/>
        <v>1</v>
      </c>
      <c r="H64" s="28" t="s">
        <v>41</v>
      </c>
      <c r="I64" s="30">
        <f t="shared" si="1"/>
        <v>1</v>
      </c>
      <c r="J64" s="28" t="s">
        <v>39</v>
      </c>
      <c r="K64" s="31">
        <f t="shared" si="2"/>
        <v>1</v>
      </c>
    </row>
    <row r="65" spans="1:11" ht="15" x14ac:dyDescent="0.25">
      <c r="A65" s="7">
        <v>26</v>
      </c>
      <c r="B65" s="33" t="s">
        <v>18</v>
      </c>
      <c r="C65" s="26" t="str">
        <f>IF(OR(Form_Responses1[[#This Row],[Carrera]]="Ing. IA",Form_Responses1[[#This Row],[Carrera]]="Ing. Informática"),"Sí","No")</f>
        <v>No</v>
      </c>
      <c r="D65" s="27">
        <f t="shared" si="3"/>
        <v>0</v>
      </c>
      <c r="E65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1</v>
      </c>
      <c r="F65" s="24" t="s">
        <v>21</v>
      </c>
      <c r="G65" s="25">
        <f t="shared" si="0"/>
        <v>0</v>
      </c>
      <c r="H65" s="29" t="s">
        <v>41</v>
      </c>
      <c r="I65" s="30">
        <f t="shared" si="1"/>
        <v>1</v>
      </c>
      <c r="J65" s="29" t="s">
        <v>26</v>
      </c>
      <c r="K65" s="31">
        <f t="shared" si="2"/>
        <v>0</v>
      </c>
    </row>
    <row r="66" spans="1:11" ht="15" x14ac:dyDescent="0.25">
      <c r="A66" s="7">
        <v>21</v>
      </c>
      <c r="B66" s="33" t="s">
        <v>18</v>
      </c>
      <c r="C66" s="26" t="str">
        <f>IF(OR(Form_Responses1[[#This Row],[Carrera]]="Ing. IA",Form_Responses1[[#This Row],[Carrera]]="Ing. Informática"),"Sí","No")</f>
        <v>Sí</v>
      </c>
      <c r="D66" s="27">
        <f t="shared" si="3"/>
        <v>1</v>
      </c>
      <c r="E66" s="22">
        <f>IF(Form_Responses1[[#This Row],[¿Cuánto considerás que sabés sobre ciberseguridad?]]="Muy poco",1,IF(Form_Responses1[[#This Row],[¿Cuánto considerás que sabés sobre ciberseguridad?]]="Poco",2,IF(Form_Responses1[[#This Row],[¿Cuánto considerás que sabés sobre ciberseguridad?]]="Algo",3,4)))</f>
        <v>3</v>
      </c>
      <c r="F66" s="24" t="s">
        <v>21</v>
      </c>
      <c r="G66" s="25">
        <f t="shared" si="0"/>
        <v>0</v>
      </c>
      <c r="H66" s="29" t="s">
        <v>43</v>
      </c>
      <c r="I66" s="30">
        <f t="shared" si="1"/>
        <v>1</v>
      </c>
      <c r="J66" s="29" t="s">
        <v>26</v>
      </c>
      <c r="K66" s="31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FF3C-93D6-43E5-80F9-A50A0359BD6E}">
  <dimension ref="A1:I18"/>
  <sheetViews>
    <sheetView zoomScaleNormal="100" workbookViewId="0">
      <selection activeCell="C20" sqref="C20"/>
    </sheetView>
  </sheetViews>
  <sheetFormatPr defaultRowHeight="13.2" x14ac:dyDescent="0.25"/>
  <cols>
    <col min="1" max="1" width="17.77734375" bestFit="1" customWidth="1"/>
    <col min="2" max="2" width="12.6640625" bestFit="1" customWidth="1"/>
    <col min="3" max="3" width="14" bestFit="1" customWidth="1"/>
    <col min="4" max="4" width="12" bestFit="1" customWidth="1"/>
    <col min="5" max="5" width="12.33203125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44140625" bestFit="1" customWidth="1"/>
  </cols>
  <sheetData>
    <row r="1" spans="1:9" x14ac:dyDescent="0.25">
      <c r="A1" t="s">
        <v>63</v>
      </c>
    </row>
    <row r="2" spans="1:9" ht="13.8" thickBot="1" x14ac:dyDescent="0.3"/>
    <row r="3" spans="1:9" x14ac:dyDescent="0.25">
      <c r="A3" s="12" t="s">
        <v>64</v>
      </c>
      <c r="B3" s="12"/>
    </row>
    <row r="4" spans="1:9" x14ac:dyDescent="0.25">
      <c r="A4" t="s">
        <v>65</v>
      </c>
      <c r="B4">
        <v>0.1063691940830889</v>
      </c>
    </row>
    <row r="5" spans="1:9" x14ac:dyDescent="0.25">
      <c r="A5" t="s">
        <v>66</v>
      </c>
      <c r="B5">
        <v>1.1314405449885833E-2</v>
      </c>
    </row>
    <row r="6" spans="1:9" x14ac:dyDescent="0.25">
      <c r="A6" t="s">
        <v>67</v>
      </c>
      <c r="B6">
        <v>-4.3790166858302644E-3</v>
      </c>
    </row>
    <row r="7" spans="1:9" x14ac:dyDescent="0.25">
      <c r="A7" t="s">
        <v>68</v>
      </c>
      <c r="B7">
        <v>9.9733306306772391</v>
      </c>
    </row>
    <row r="8" spans="1:9" ht="13.8" thickBot="1" x14ac:dyDescent="0.3">
      <c r="A8" s="10" t="s">
        <v>69</v>
      </c>
      <c r="B8" s="10">
        <v>65</v>
      </c>
    </row>
    <row r="10" spans="1:9" ht="13.8" thickBot="1" x14ac:dyDescent="0.3">
      <c r="A10" t="s">
        <v>70</v>
      </c>
    </row>
    <row r="11" spans="1:9" x14ac:dyDescent="0.25">
      <c r="A11" s="11"/>
      <c r="B11" s="11" t="s">
        <v>75</v>
      </c>
      <c r="C11" s="11" t="s">
        <v>76</v>
      </c>
      <c r="D11" s="11" t="s">
        <v>77</v>
      </c>
      <c r="E11" s="11" t="s">
        <v>78</v>
      </c>
      <c r="F11" s="11" t="s">
        <v>79</v>
      </c>
    </row>
    <row r="12" spans="1:9" x14ac:dyDescent="0.25">
      <c r="A12" t="s">
        <v>71</v>
      </c>
      <c r="B12">
        <v>1</v>
      </c>
      <c r="C12">
        <v>71.712442419137915</v>
      </c>
      <c r="D12">
        <v>71.712442419137915</v>
      </c>
      <c r="E12">
        <v>0.72096483176449977</v>
      </c>
      <c r="F12">
        <v>0.3990426072038008</v>
      </c>
    </row>
    <row r="13" spans="1:9" x14ac:dyDescent="0.25">
      <c r="A13" t="s">
        <v>72</v>
      </c>
      <c r="B13">
        <v>63</v>
      </c>
      <c r="C13">
        <v>6266.4414037347069</v>
      </c>
      <c r="D13">
        <v>99.467323868804868</v>
      </c>
    </row>
    <row r="14" spans="1:9" ht="13.8" thickBot="1" x14ac:dyDescent="0.3">
      <c r="A14" s="10" t="s">
        <v>73</v>
      </c>
      <c r="B14" s="10">
        <v>64</v>
      </c>
      <c r="C14" s="10">
        <v>6338.1538461538448</v>
      </c>
      <c r="D14" s="10"/>
      <c r="E14" s="10"/>
      <c r="F14" s="10"/>
    </row>
    <row r="15" spans="1:9" ht="13.8" thickBot="1" x14ac:dyDescent="0.3"/>
    <row r="16" spans="1:9" x14ac:dyDescent="0.25">
      <c r="A16" s="11"/>
      <c r="B16" s="11" t="s">
        <v>80</v>
      </c>
      <c r="C16" s="11" t="s">
        <v>68</v>
      </c>
      <c r="D16" s="11" t="s">
        <v>81</v>
      </c>
      <c r="E16" s="11" t="s">
        <v>82</v>
      </c>
      <c r="F16" s="11" t="s">
        <v>83</v>
      </c>
      <c r="G16" s="11" t="s">
        <v>84</v>
      </c>
      <c r="H16" s="11" t="s">
        <v>85</v>
      </c>
      <c r="I16" s="11" t="s">
        <v>86</v>
      </c>
    </row>
    <row r="17" spans="1:9" x14ac:dyDescent="0.25">
      <c r="A17" t="s">
        <v>74</v>
      </c>
      <c r="B17">
        <v>28.137797810688987</v>
      </c>
      <c r="C17">
        <v>3.3859536157914341</v>
      </c>
      <c r="D17">
        <v>8.310154539465552</v>
      </c>
      <c r="E17">
        <v>1.0244458447835367E-11</v>
      </c>
      <c r="F17">
        <v>21.371509425158266</v>
      </c>
      <c r="G17">
        <v>34.904086196219708</v>
      </c>
      <c r="H17">
        <v>21.371509425158266</v>
      </c>
      <c r="I17">
        <v>34.904086196219708</v>
      </c>
    </row>
    <row r="18" spans="1:9" ht="13.8" thickBot="1" x14ac:dyDescent="0.3">
      <c r="A18" s="10" t="s">
        <v>87</v>
      </c>
      <c r="B18" s="10">
        <v>-1.2250482936252416</v>
      </c>
      <c r="C18" s="10">
        <v>1.4427668974923769</v>
      </c>
      <c r="D18" s="10">
        <v>-0.84909647965617696</v>
      </c>
      <c r="E18" s="10">
        <v>0.39904260720379692</v>
      </c>
      <c r="F18" s="10">
        <v>-4.1081878782911243</v>
      </c>
      <c r="G18" s="10">
        <v>1.6580912910406416</v>
      </c>
      <c r="H18" s="10">
        <v>-4.1081878782911243</v>
      </c>
      <c r="I18" s="10">
        <v>1.6580912910406416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RESPUESTAS</vt:lpstr>
      <vt:lpstr>ANÁLISIS DE CORRELACIÓN</vt:lpstr>
      <vt:lpstr>SUMMARY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Luciana Villa</cp:lastModifiedBy>
  <dcterms:created xsi:type="dcterms:W3CDTF">2025-06-18T02:43:40Z</dcterms:created>
  <dcterms:modified xsi:type="dcterms:W3CDTF">2025-06-18T06:43:11Z</dcterms:modified>
</cp:coreProperties>
</file>